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Quests" sheetId="1" r:id="rId4"/>
    <sheet state="visible" name="Order For MainSide Quests" sheetId="2" r:id="rId5"/>
    <sheet state="visible" name="Guide Fixes and Next Gen Update" sheetId="3" r:id="rId6"/>
    <sheet state="visible" name="Gwent Cards" sheetId="4" r:id="rId7"/>
    <sheet state="visible" name="Scavenger Hunt Maps" sheetId="5" r:id="rId8"/>
    <sheet state="visible" name="Alchemy" sheetId="6" r:id="rId9"/>
    <sheet state="visible" name="Trophy List" sheetId="7" r:id="rId10"/>
    <sheet state="visible" name="Challenge Runs" sheetId="8" r:id="rId11"/>
  </sheets>
  <definedNames/>
  <calcPr/>
</workbook>
</file>

<file path=xl/sharedStrings.xml><?xml version="1.0" encoding="utf-8"?>
<sst xmlns="http://schemas.openxmlformats.org/spreadsheetml/2006/main" count="5740" uniqueCount="3755">
  <si>
    <t>THE WITCHER 3 - ALL QUESTS</t>
  </si>
  <si>
    <t>Thank you xLetalis for 
the many extra details!!</t>
  </si>
  <si>
    <t>Interactive maps (all chance encounters, scavenger hunts, quests, Gwent cards, etc.)</t>
  </si>
  <si>
    <r>
      <rPr>
        <rFont val="Arial"/>
        <color theme="1"/>
        <sz val="12.0"/>
      </rPr>
      <t xml:space="preserve">I recommend using a phone app called </t>
    </r>
    <r>
      <rPr>
        <rFont val="Arial"/>
        <color rgb="FF0000FF"/>
        <sz val="12.0"/>
      </rPr>
      <t>MapGenie: Witcher 3 Map</t>
    </r>
    <r>
      <rPr>
        <rFont val="Arial"/>
        <color theme="1"/>
        <sz val="12.0"/>
      </rPr>
      <t>. 
It shows all quests, gwent card locations, and a search option. You can remove the icons as you go.</t>
    </r>
  </si>
  <si>
    <t>Interactive map for White Orchard</t>
  </si>
  <si>
    <t>Interactive map for Hearts of Stone</t>
  </si>
  <si>
    <t xml:space="preserve">Interactive map for Velen and Novigrad </t>
  </si>
  <si>
    <t>Interactive map for Gaunter's World</t>
  </si>
  <si>
    <t>Interactive map for Skellige</t>
  </si>
  <si>
    <t>Interactive map for Toussaint</t>
  </si>
  <si>
    <t>Interactive map for Kaer Morhen</t>
  </si>
  <si>
    <t>Interactive map for the Land of a Thousand Fables</t>
  </si>
  <si>
    <t>More builds</t>
  </si>
  <si>
    <t>Interactive map for the Isle of Mists</t>
  </si>
  <si>
    <t>More specific maps for each area within the main regions</t>
  </si>
  <si>
    <t>Various builds</t>
  </si>
  <si>
    <t>Note: The numbers in brackets next to each of the quests is the recommended level you should be.</t>
  </si>
  <si>
    <t>Note: All the quests on this Google Sheet are now in alphabetical order, whereas the quests in the 
'Order For Main/Side Quests' Google Sheet are in the optimal order to complete so that you do not miss 
any of them.</t>
  </si>
  <si>
    <t>PROLOGUE &amp; WHITE ORCHARD                              PROLOGUE &amp; WHITE ORCHARD                              PROLOGUE &amp; WHITE ORCHARD                              PROLOGUE &amp; WHITE ORCHARD                              PROLOGUE &amp; WHITE ORCHARD                              PROLOGUE &amp; WHITE ORCHARD                              PROLOGUE &amp; WHITE ORCHARD                              PROLOGUE &amp; WHITE ORCHARD</t>
  </si>
  <si>
    <t>MAIN QUESTS</t>
  </si>
  <si>
    <t>SIDE QUESTS</t>
  </si>
  <si>
    <t>CONTRACTS</t>
  </si>
  <si>
    <t>TREASURE HUNTS</t>
  </si>
  <si>
    <t>GWENT &amp; THE HEROES' PURSUITS</t>
  </si>
  <si>
    <t>SCAVENGER HUNTS</t>
  </si>
  <si>
    <t>CHANCE ENCOUNTERS</t>
  </si>
  <si>
    <t>EXTRA DETAILS</t>
  </si>
  <si>
    <t>Kaer Morhen (1)</t>
  </si>
  <si>
    <t>A Frying Pan, Spick and Span (1)</t>
  </si>
  <si>
    <t>Devil by the Well (2)</t>
  </si>
  <si>
    <t>Deserter Gold (3)</t>
  </si>
  <si>
    <t>Gwent: Collect 'em All! (1)</t>
  </si>
  <si>
    <t>Viper Silver Sword (Basic) (6)</t>
  </si>
  <si>
    <t>-Visit Temera after Devil by the Well for more lore about the fate of the villagers.</t>
  </si>
  <si>
    <t>-There is now a new animation for picking up herbs.</t>
  </si>
  <si>
    <t>Lilac and Gooseberries (1)</t>
  </si>
  <si>
    <t>Faithful Friend (30)</t>
  </si>
  <si>
    <t>Dirty Funds (2)</t>
  </si>
  <si>
    <t>Viper Steel Sword (Basic) (6)</t>
  </si>
  <si>
    <t>-Keira Metz quest 'A Favor For A Friend' find corpse of driver of the food cart (connected with Devil By the Well)</t>
  </si>
  <si>
    <t>-You can pet Roach now by holding down the jump button when your right hand is towards the head.</t>
  </si>
  <si>
    <t>Something Ends, Something Begins (30)</t>
  </si>
  <si>
    <t>Missing in Action (1)</t>
  </si>
  <si>
    <t>Temerian Valuables (4)</t>
  </si>
  <si>
    <t>-Spawn a chort by killing a bunch of cows</t>
  </si>
  <si>
    <t>-In the main menu options, you can have alternate appearances for Yennefer, Triss, Ciri, Dandelion, and Nilfgaardian soldiers' armor.</t>
  </si>
  <si>
    <t>The Beast of White Orchard (3)</t>
  </si>
  <si>
    <t>On Death's Bed (2)</t>
  </si>
  <si>
    <t>-Hidden area of Nilgaardian camp (Video:5 things you may have missed in White Orchard @ 9:45 Open door, climb stairs, jump over the wall, aard)</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</si>
  <si>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</si>
  <si>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The Incident at White Orchard (2)</t>
  </si>
  <si>
    <t>Precious Cargo (1)</t>
  </si>
  <si>
    <r>
      <rPr>
        <color rgb="FF000000"/>
        <u/>
      </rPr>
      <t>-Find Yen's raven skull at the beginning area (give it back to Yen eventually), see the battle from the intro, horse head, items from guy that Yen crashed into,</t>
    </r>
    <r>
      <rPr>
        <color rgb="FF000000"/>
      </rPr>
      <t xml:space="preserve"> etc.</t>
    </r>
  </si>
  <si>
    <t>-Fall damage has now been reduced.</t>
  </si>
  <si>
    <t>Twisted Firestarter (1)</t>
  </si>
  <si>
    <t>-Follow the Isle of Mists dwarves at the very end of the game to watch them try and dig up a place of power.</t>
  </si>
  <si>
    <t xml:space="preserve">-You can now walk backwards while on horseback, do a flourish when going from idle to a gallop, and achieve a unique sort of backflip dismount animation when getting off Roach in tight spaces. </t>
  </si>
  <si>
    <t>-Get the Temerian armor set at the Woesong Bridge vendor</t>
  </si>
  <si>
    <t>-There are new hair and beard options from the next gen update.</t>
  </si>
  <si>
    <t>-You can find Florian's grave in the cemetary and it has a wooden sword. It doesn't state the truth of the love between him and Mislav</t>
  </si>
  <si>
    <t>-With the next gen upgrade, you no longer need stamina to run outside of combat.</t>
  </si>
  <si>
    <t>-Break open the door to the house before talking to the frying pan lady to get unique dialogue</t>
  </si>
  <si>
    <t>-In the next gen upgrade, guards are no longer extremely overlevelled and can easily be dispatched if you anger them.</t>
  </si>
  <si>
    <r>
      <rPr>
        <color rgb="FF000000"/>
        <u/>
      </rPr>
      <t>-During Lilac and Gooseberries, you can find a Lion King reference. While riding past the ransacked village, take a walk and see a boy talking with his dead father. It references Simba and Mufasa.</t>
    </r>
    <r>
      <rPr>
        <color rgb="FF000000"/>
      </rPr>
      <t xml:space="preserve"> 
To get the full dialogue, you have to visit the location twice during the same quest.</t>
    </r>
  </si>
  <si>
    <t>-When you are given the key to Yennefer's room in Skellige, it no longer says 'Common item'. It says 'Relic' instead.</t>
  </si>
  <si>
    <t>-During Lilac and Gooseberries, before you speak with Gaunter O'Dimm, you will talk with some soldiers at one of the tables. One of their friends was tossed off their horse into a ditch. You can find the body between the Nilfgaardian Garrison 
and the battlefield.</t>
  </si>
  <si>
    <t>-Thaler's monocle dialogue is now fixed in the next gen update. If you picked up the monocle in the quest 'A Frying Pan, Spick and Span', you can return it to Thaler in 'A Deadly Plot'.</t>
  </si>
  <si>
    <t>-During The Beast of White Orchard, before talking with Vesemir, you can overhear him and another man talking about Boyan Klimmick who was the man who was whipped back at the Nilfgaardian camp. Vesemir might be the one behind 
the tampering of the grain.</t>
  </si>
  <si>
    <t>-Roach can now run over enemies and either stagger or kill them. The dismount animations are now triggered based on where the camera angle is positioned.</t>
  </si>
  <si>
    <t>-During Lilac and Gooseberries, you can find a soldier that looks like Lena's lover (the woman that you may or may not have given the Swallow potion to in Tomira's hut.</t>
  </si>
  <si>
    <t>-Roach can now kick enemies. She can even knock down werewolves so that you can do a finisher move on them. There is no other way to knock down a werewolf.</t>
  </si>
  <si>
    <t>-Tomira in White Orchard will buy honey comb for 7 coins whereas other merchants will only buy it for 4 coins. If you aard a beehive all the way to Tomira's hut, it will actually kill her.</t>
  </si>
  <si>
    <t>-This video shows what happens to Tomira, the herbalist, if Radovid ends up ruling in the end. You can rescue her as she's burning at a pyre and her hut is being burnt to the ground.</t>
  </si>
  <si>
    <t>-During 'Missing in Action' you can see that Dune is missing a couple fingers.</t>
  </si>
  <si>
    <t>-This video shows the gameplay for all 3 of the major endings of the game.</t>
  </si>
  <si>
    <t>-North East of the Nilfgaardian Garrison, you can find a strumpet with some men under a bridge at night.</t>
  </si>
  <si>
    <t xml:space="preserve">-This video shows all the ending variations that are possible (Skellige's ruler, Novigrad and Velen ruler, Ciri and Geralt endings, Bloody Baron, Sara the godling, Keira Metz, Whoreson Junior, and the mages). </t>
  </si>
  <si>
    <t>-If you remain in the fort after reporting the Griffin's death, you can hear the sound of whipping and the punished peasant crying in pain. The whiplashes will be struck 15 times as sentenced before the sound stops completely.</t>
  </si>
  <si>
    <t>-There is some rare dialogue during the Empress ending when speaking with Dandelion. His dialogue changes in 3 different ways depending on whether you helped complete Carnal Sins or not.</t>
  </si>
  <si>
    <t>VIZIMA                              VIZIMA                              VIZIMA                              VIZIMA                              VIZIMA                              VIZIMA                              VIZIMA                              VIZIMA                              VIZIMA                              VIZIMA                              VIZIMA                              VIZIMA                              VIZIMA                              VIZIMA                              VIZIMA                              VIZIMA</t>
  </si>
  <si>
    <t>Imperial Audience (2)</t>
  </si>
  <si>
    <t>Brothers in Arms: Nilfgaard (22)</t>
  </si>
  <si>
    <t>-Enter a secret chamber by pressing a stone @0:19</t>
  </si>
  <si>
    <t>-In Vizima, you can keep your towel for the rest of the game by dropping it and then picking it up after you pick your black outfit.</t>
  </si>
  <si>
    <t>In Ciri's Footsteps</t>
  </si>
  <si>
    <t>-Speak with Morvran Voorhis and his friend about neutrality during 'Imperial Audience'</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</si>
  <si>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</si>
  <si>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-In Vizima, the chamberlain will give a different reaction to each of the 3 black outfits. He doesn't seem to like the one with the tight belt.</t>
  </si>
  <si>
    <t>VELEN                              VELEN                              VELEN                              VELEN                              VELEN                              VELEN                              VELEN                              VELEN                              VELEN                              VELEN                              VELEN                              VELEN                              VELEN                              VELEN                              VELEN                              VELEN</t>
  </si>
  <si>
    <t>A Princess in Distress (5)</t>
  </si>
  <si>
    <t>A Dog's Life (5)</t>
  </si>
  <si>
    <t>Components for an Armorer (24)</t>
  </si>
  <si>
    <t>A Plea Ignored (28)</t>
  </si>
  <si>
    <t>Fists of Fury: Velen (11)</t>
  </si>
  <si>
    <t>Cat School Part 2 (23)</t>
  </si>
  <si>
    <t>At the Mercy of Strangers</t>
  </si>
  <si>
    <t xml:space="preserve">-Lena's fate (from the Swallow potion) in Nilfgaardian camp </t>
  </si>
  <si>
    <t>-A towerfull of mice has 3 haunted spots outside of the tower and 5 inside (one of those 5 being related to the quest).</t>
  </si>
  <si>
    <t>Bald Mountain (26)</t>
  </si>
  <si>
    <t>A Favor for a Friend (6)</t>
  </si>
  <si>
    <t>Jenny O' the Woods (10)</t>
  </si>
  <si>
    <t>An Unfortunate Turn of Events (4)</t>
  </si>
  <si>
    <t>Cat School Part 3 (29)</t>
  </si>
  <si>
    <t>Caravan Attack</t>
  </si>
  <si>
    <t>-Where the Wolf and the Cat Play quest (Millie will give a gift after some time has passed after the quest is done. You can also eventually hang this drawing in Corvo Bianco.)</t>
  </si>
  <si>
    <t>-In Ghosts of the Past, you can kill Louis right away after Letho decides to leave him for dead.</t>
  </si>
  <si>
    <t>Bloody Baron (6)</t>
  </si>
  <si>
    <t>A Greedy God (7)</t>
  </si>
  <si>
    <t>Missing Brother (33)</t>
  </si>
  <si>
    <t>Blood Gold (18)</t>
  </si>
  <si>
    <t>Gwent: Old Pals (5)</t>
  </si>
  <si>
    <t>Forgotten Wolf School Gear (Basic) (20)</t>
  </si>
  <si>
    <t>Crow's Perch Fight</t>
  </si>
  <si>
    <t>-Wear Feline armor before starting the 'Where the Wolf and the Cat Play' Gaetan will comment before last interaction</t>
  </si>
  <si>
    <t>-During Ghosts of the Past, when given the choice between "you're as good as dead" and "don't want trouble" you can hear Letho snoring before selecting the option.</t>
  </si>
  <si>
    <t>Ciri's Story: Fleeing the Bog (5)</t>
  </si>
  <si>
    <t>A Towerful of Mice (6)</t>
  </si>
  <si>
    <t>Mysterious Tracks (20)</t>
  </si>
  <si>
    <t>Costly Mistake (18)</t>
  </si>
  <si>
    <t>Gwent: Velen Players (1)</t>
  </si>
  <si>
    <t>Griffin School Gear (Basic) (11)</t>
  </si>
  <si>
    <t>Deadly Crossing (I)</t>
  </si>
  <si>
    <t>-Get the Nilfgaardian armor set which can be found in Crow's Perch along with matching horse gear</t>
  </si>
  <si>
    <t>-In the 'Whispering Hillock', just east of the place of power, behind a rock, you can find the body of a kid.</t>
  </si>
  <si>
    <t>Ciri's Story: Out of the Shadows (5)</t>
  </si>
  <si>
    <t>An Invitation from Keira Metz (6)</t>
  </si>
  <si>
    <t>Patrol Gone Missing (7)</t>
  </si>
  <si>
    <t>Don't Play With Gods (15)</t>
  </si>
  <si>
    <t>Races: Crow's Perch (1)</t>
  </si>
  <si>
    <t>Griffin School Part 1 (18)</t>
  </si>
  <si>
    <t>Deadly Crossing (II)</t>
  </si>
  <si>
    <t>-To trigger Last Rites quest, repair the shrines around Velen and appear at night. Do not meditate in close proximity. Next to the grave, use Keira's lamp to get a unique scene</t>
  </si>
  <si>
    <t>-There's a 3rd option to complete the 'Whispering Hillock', but you have to find the tree before starting the ladies of the wood. You can release the spirit this way and still get the good Baron ending.</t>
  </si>
  <si>
    <t>Ciri's Story: The King of the Wolves (5)</t>
  </si>
  <si>
    <t>Bitter Harvest (9)</t>
  </si>
  <si>
    <t>Phantom of the Trade Route (23)</t>
  </si>
  <si>
    <t>Dowry (32)</t>
  </si>
  <si>
    <t>Races: The Great Erasmus Vegelbud Memorial Derby (1)</t>
  </si>
  <si>
    <t>Griffin School Part 2 (18)</t>
  </si>
  <si>
    <t>Deadly Crossing (III)</t>
  </si>
  <si>
    <t>-The Potestaquisitor you get from Yen in Kaer Morhen can be used to track cats all around the witcher world (Velen, Toussaint and the outskirts of Novigrad)</t>
  </si>
  <si>
    <t>-You can find the place where Ciri fought the Basilisk in 'Ciri's Story: Out of the Shadows' at the forgotten tower west of Heatherton.</t>
  </si>
  <si>
    <t>Ciri's Story: The Race (5)</t>
  </si>
  <si>
    <t>Blood Ties (12)</t>
  </si>
  <si>
    <t>Shrieker (8)</t>
  </si>
  <si>
    <t>Hidden from the World (7)</t>
  </si>
  <si>
    <t>Face Me if You Dare (I)</t>
  </si>
  <si>
    <t>-The seven cats inn actually has seven cats</t>
  </si>
  <si>
    <t>-If you fall from a great distance and die, you will sometimes hear a Wilhelm scream.</t>
  </si>
  <si>
    <t>Family Matters (Part 1) (5)</t>
  </si>
  <si>
    <t>Brothers in Arms: Velen (22)</t>
  </si>
  <si>
    <t>Swamp Thing (12)</t>
  </si>
  <si>
    <t>Lost Goods (1)</t>
  </si>
  <si>
    <t>Harassing a Troll</t>
  </si>
  <si>
    <t xml:space="preserve">-You can find the man that teaches you how to play gwent hanging from the Hanged Man's Tree near Mulbrydale. You can loot an unfinished book under him. </t>
  </si>
  <si>
    <t>-You can now find a candle lantern in a cave North West of the Hanged Man's Tree.</t>
  </si>
  <si>
    <t>Family Matters (Part 2) (5)</t>
  </si>
  <si>
    <t>Ciri's Room (5)</t>
  </si>
  <si>
    <t>The Beast of Honorton (25)</t>
  </si>
  <si>
    <t>Out of the Frying Pan, Into the Fire (1)</t>
  </si>
  <si>
    <t>Highway Robbery</t>
  </si>
  <si>
    <r>
      <rPr>
        <color rgb="FF000000"/>
        <u/>
      </rPr>
      <t>-In the Cunny of the Goose brothel, there is a secret area behind a curtain @14:13</t>
    </r>
    <r>
      <rPr>
        <color rgb="FF000000"/>
      </rPr>
      <t xml:space="preserve"> (you can't go into this area, but you can observe it from a window outside)</t>
    </r>
  </si>
  <si>
    <t>-In 'Contract: Shrieker', you can talk to the boy, Symko, one final time after you complete the quest.</t>
  </si>
  <si>
    <t>Hunting a Witch (5)</t>
  </si>
  <si>
    <t>Death By Fire (10)</t>
  </si>
  <si>
    <t>The Griffin from the Highlands (24)</t>
  </si>
  <si>
    <t>Queen Zuleyka's Treasure (1)</t>
  </si>
  <si>
    <t>Highwayman's Cache</t>
  </si>
  <si>
    <t>-There is a Nilfgaardian area called The House of Respite that you can only enter while wearing Nilfgaardian attire (can be the formal clothes). In this area, there is a section that you can't enter</t>
  </si>
  <si>
    <t>-In 'Wild at Heart', if you spare Margrit and kill Niellen, you can receive a key to unlock the chest in the cabin upstairs. You can also find Margrit in the cabin crying.</t>
  </si>
  <si>
    <t>In Ciri's Footsteps: Velen</t>
  </si>
  <si>
    <t>Defender of the Faith (I) (10)</t>
  </si>
  <si>
    <t>The Merry Widow (10)</t>
  </si>
  <si>
    <t>Sunken Chest (4)</t>
  </si>
  <si>
    <t>Looters (I)</t>
  </si>
  <si>
    <t>-In Honeyfill Meadworks, you can find many halfling sized items in and around the house</t>
  </si>
  <si>
    <t>-You can find a man playing the flute in a boat near the docks south of Byways.</t>
  </si>
  <si>
    <t>Ladies of the Wood (6)</t>
  </si>
  <si>
    <t>Defender of the Faith (II) (10)</t>
  </si>
  <si>
    <t>The Mystery of the Byways Murders (22)</t>
  </si>
  <si>
    <t>Sunken Treasure (4)</t>
  </si>
  <si>
    <t>Looters (II)</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</si>
  <si>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</si>
  <si>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-In the Eternal Fire's Shadow has multiple endings</t>
  </si>
  <si>
    <t>The Nilfgaardian Connection (5)</t>
  </si>
  <si>
    <t>Fake Papers (1)</t>
  </si>
  <si>
    <t>Woodland Beast (6)</t>
  </si>
  <si>
    <t>The Dead Have No Defense (9)</t>
  </si>
  <si>
    <t>Looters (III)</t>
  </si>
  <si>
    <t>-After the Merry Widow contract is complete, wait a day or 2 and head back to the area you fought the grave hag. You will see 2 statues that change places when you enter and exit the crypt. Their faces change 
as well the further away you move from them</t>
  </si>
  <si>
    <t>-In the Eternal Fire's Shadow, if you die during combat, you'll get a unique death scene</t>
  </si>
  <si>
    <t>The Whispering Hillock (5)</t>
  </si>
  <si>
    <t>Fool's Gold (6)</t>
  </si>
  <si>
    <t>The Things Men Do For Coin... (12)</t>
  </si>
  <si>
    <t>Man's Best Friend</t>
  </si>
  <si>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</si>
  <si>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-During 'In the Eternal Fire's Shadow', there are a couple references to 'Funeral Pyres' if you had completed it beforehand.</t>
  </si>
  <si>
    <t>Wandering in the Dark (6)</t>
  </si>
  <si>
    <t>For the Advancement of Learning (8)</t>
  </si>
  <si>
    <t>Tough Luck (18)</t>
  </si>
  <si>
    <t>Saving Farmer's Daughter From Soldiers (I)</t>
  </si>
  <si>
    <t xml:space="preserve">-Secret room hiding a dead body in Crow's Perch </t>
  </si>
  <si>
    <t>-The spectre in 'In the Eternal FIre's Shadow' will mention the pesta from 'Towerful of Mice' if you brought the bones to Graham.</t>
  </si>
  <si>
    <t>Forefathers' Eve (7)</t>
  </si>
  <si>
    <t>Saving Farmer's Daughter From Soldiers (II)</t>
  </si>
  <si>
    <t>-In Hazardous Goods, if you help burn the cart, meditate far away from the area for 10-12 days and the man will reappear @5:48</t>
  </si>
  <si>
    <t>-If you get one of the good endings for 'In the Eternal Fire's Shadow', you will see a dog in Devil's Pit named Kal. This is likely a reference to Henry Cavill's dog who is also named Kal.</t>
  </si>
  <si>
    <t>Funeral Pyres (3)</t>
  </si>
  <si>
    <t>-During Fool's Gold, follow Yontek and you will see him do some magic spells</t>
  </si>
  <si>
    <t>-'In the Eternal Fire's Shadow', there is a closed off building near the top of Devil's Pit. If you get the good ending where the area becomes populated with people, this building will become open with a merchant inside.</t>
  </si>
  <si>
    <t>Ghosts of the Past (6)</t>
  </si>
  <si>
    <t>-If you did not release the tree spirit, after first talking to the Crones, go back to Downwarren and get some extra dialogue with the man that cut off his ear</t>
  </si>
  <si>
    <t>-After dealing with Imlerith, if you go back to Kaer Morhen, you can have additional dialogue with Keira Metz about her and Lambert.</t>
  </si>
  <si>
    <t>Hazardous Goods (5)</t>
  </si>
  <si>
    <t>-During Family Matters, you will see lines of salt in front of the houses when you are about to deal with the botchling</t>
  </si>
  <si>
    <t>-Faster way to get up to the Smiths at Crow's Perch.</t>
  </si>
  <si>
    <t>In the Eternal Fire's Shadow (15)</t>
  </si>
  <si>
    <t>-How to trigger the third looters marker and where to find the other two @18:20</t>
  </si>
  <si>
    <t>-Find the underwater cave that leads to Crow's Perch.</t>
  </si>
  <si>
    <t>Last Rites (9)</t>
  </si>
  <si>
    <t>-Defender of the Faith can be started at one of two locations, but it is just one quest</t>
  </si>
  <si>
    <t>-Where to find the powerful sword called Moonblade. It is South West of Mulbrydale, in the water West of the bridge.</t>
  </si>
  <si>
    <t>Love's Cruel Snares (10)</t>
  </si>
  <si>
    <t>-North West of the Inn of the Crossroads, you can pass through a Nilfgaardian camp and see a map of the Continent. The Redanians are on the opposite shore. On top of the hill, you can see a couple that have died and are holding hands.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</si>
  <si>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</si>
  <si>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Lynch Mob (7)</t>
  </si>
  <si>
    <t>-In 'Fall of the House Reardon', find Dolores's diary and treasure</t>
  </si>
  <si>
    <t>-Hidden secret just north of the Destroyed Bastion. There are a few steps and you should be a high level to fight a lvl 50 earth elemental. Follow the video for a more clear walkthrough.</t>
  </si>
  <si>
    <t>Magic Lamp (6)</t>
  </si>
  <si>
    <t>-In 'Fall of the House Reardon', 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</si>
  <si>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-In the hidden secret north of the Destroyed Bastion, there is a cool detail in the bottom room that has a wall with an interesting looking symbol.</t>
  </si>
  <si>
    <t>Master Armorers (24)</t>
  </si>
  <si>
    <t xml:space="preserve">-The skeleton in the basement of 'The Fall of the House Reardon' might be Dolores's brother and he may have been in love with her. </t>
  </si>
  <si>
    <t>-In the hidden secret room north of the Destroyed Bastion, the symbol that can be found can also be found on Regis's gloves, in the lair of the Unseen Elder, and in Tesham Mutna.</t>
  </si>
  <si>
    <t>Return to Crookback Bog (9)</t>
  </si>
  <si>
    <t>-Avoid all of Letho's traps in 'The Fall of the House Reardon' to get unique dialogue with him once you meet</t>
  </si>
  <si>
    <t>-In the hidden secret room near the Destroyed Bastion, you can find a dead body outside of the tower that was not there before the next gen update.</t>
  </si>
  <si>
    <t>Take What You Want (25)</t>
  </si>
  <si>
    <r>
      <rPr>
        <rFont val="Arial"/>
        <color rgb="FF000000"/>
        <u/>
      </rPr>
      <t>-Find a painting of Dolores and her brother in the house</t>
    </r>
    <r>
      <rPr>
        <rFont val="Arial"/>
        <color rgb="FF000000"/>
        <u/>
      </rPr>
      <t xml:space="preserve"> of 'The Fall of the House Reardon'</t>
    </r>
  </si>
  <si>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</si>
  <si>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The Fall of the House of Reardon (6)</t>
  </si>
  <si>
    <r>
      <rPr>
        <color rgb="FF000000"/>
        <u/>
      </rPr>
      <t>-The schedule of Ciri's performer friends</t>
    </r>
    <r>
      <rPr>
        <color rgb="FF000000"/>
      </rPr>
      <t xml:space="preserve"> are quite elaborate. Valdo is the first to get up and sits by the bank. The group set up the stage throughout the day before the performance at night</t>
    </r>
  </si>
  <si>
    <t>-In the Abandoned Tower, West of Heatherton, you can find two chests that are somewhat hidden.</t>
  </si>
  <si>
    <t>The Truth is in the Stars (1)</t>
  </si>
  <si>
    <r>
      <rPr>
        <color rgb="FF000000"/>
        <u/>
      </rPr>
      <t>-The traveling merchant switches between 3 main locations. Here is a map of where they are.</t>
    </r>
    <r>
      <rPr>
        <color rgb="FF000000"/>
      </rPr>
      <t xml:space="preserve"> He has dialogue at each place</t>
    </r>
  </si>
  <si>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</si>
  <si>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 Volunteer (13)</t>
  </si>
  <si>
    <t>-After defeating Imlirith and going back to Novigrad, come back to Bald Mountain to find different women seducing different cows</t>
  </si>
  <si>
    <t>-'In the Eternal Fire's Shadow', you can deal with the bandits in the Devil's Pit before speaking with the deacon, and Geralt will respond with some unique dialogue saying that they were already dealt with.</t>
  </si>
  <si>
    <t>Thou Shalt Not Pass (7)</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</si>
  <si>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</si>
  <si>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</si>
  <si>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Where the Cat and Wolf Play (25)</t>
  </si>
  <si>
    <t>-During 'The Truth is in the Stars', you can find a man killing rabbit</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</si>
  <si>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</si>
  <si>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Wild at Heart (7)</t>
  </si>
  <si>
    <r>
      <rPr>
        <color rgb="FF000000"/>
        <u/>
      </rPr>
      <t>-For the quest Fool's Gold, return to village after the quest is complete to get some rare dialogue</t>
    </r>
    <r>
      <rPr>
        <color rgb="FF000000"/>
      </rPr>
      <t xml:space="preserve"> about the caretaker from Hearts of Stone</t>
    </r>
  </si>
  <si>
    <t>-In 'A Towerful of Mice', you can find a ghostly statue only sometimes and at certain camera angles and appears to be a statue of the virgin Melitele.</t>
  </si>
  <si>
    <t>Witcher Wannabe (10)</t>
  </si>
  <si>
    <t>-After clearing the abandoned village in the Mire Landing (Cestersover), you can run into a stuttering character from the Witcher 1</t>
  </si>
  <si>
    <t>-Secret chest found North East of Codger's Quarry.</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</si>
  <si>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</si>
  <si>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-You can get the Nilfgaardian crossbow from the quartermaster at Crow's Perch (part of the elite crossbow set).</t>
  </si>
  <si>
    <t>-During a Towerful of Mice, there are some details about Graham, the man that lost his love. Inside Graham's house, you can find a noose, implying he was going to kill himself soon. He has also built an altar for his love inside his hut.</t>
  </si>
  <si>
    <t>-During 'Fool's Gold', you can find a symbol in the pig's temple that looks like the symbol the crones placed on Anna's hand. This might imply that the crones were involved in the pig curse.</t>
  </si>
  <si>
    <t>-In a Towerful of Mice, you can talk to a man outside Graham's hut to get more information about him.</t>
  </si>
  <si>
    <t>-During 'Fool's Gold', Igor the pig can actually eat the horn of plenty that can potentially be given to you by Gaunter O'Dimm if you side with him and choose that specific reward during Hearts of Stone.</t>
  </si>
  <si>
    <t>-If you didn't go back to see the Pesta killing Graham during a Towerful of Mice, the dialogue between you and Keira is slightly altered. If you brought back the bones, the pesta will never disappear from the house and you can't kill it.</t>
  </si>
  <si>
    <t>-In 'Love's Cruel Snares', if you refuse to help the woman, she will venture out herself and ends up getting killed by the wild dogs.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</si>
  <si>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</si>
  <si>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r>
      <rPr>
        <color rgb="FF000000"/>
        <u/>
      </rPr>
      <t>-In 'Love's Cruel Snares', once the quest is completed, and you wait a few days, if you go to the spot where the man died, you will find the woman and it looks like she is eating the body.</t>
    </r>
    <r>
      <rPr>
        <color rgb="FF000000"/>
      </rPr>
      <t xml:space="preserve"> This happens to be in an area of 
Velen where there are many cannibals.</t>
    </r>
  </si>
  <si>
    <t>-During Family Matters, meet the stablehand afterwards if you saved him and he will reward you.</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</si>
  <si>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</si>
  <si>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</si>
  <si>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-Interesting dead tree south west of Fyke Isle. It has many buried metal faces surrounding it, along with a chest that cannot be accessed.</t>
  </si>
  <si>
    <t>-You can speak to Fishgulper in front of Lindenvale's inn after the fight in Fists of Fury: Velen and give him some money for his family.</t>
  </si>
  <si>
    <t>-Nibbles the cat appears in multiple locations. Unlike most cats, this one is not afraid of you. You can encounter her first when meeting Tamara in Oxenfurt. The link shows all the other possible locations you can find Nibbles.</t>
  </si>
  <si>
    <t>-In Ciri's Story: King of the Wolves, you can come back to this place as Geralt and fight a bear. It is South East of Lindenvale.</t>
  </si>
  <si>
    <t>-On Bird Island (small island directly east of Toderas) you can find a corpse next to a whale skeleton.</t>
  </si>
  <si>
    <t>-You can see someone in Crow's Perch putting up the new signtravel post, which becomes available to use after the baron questline.</t>
  </si>
  <si>
    <t>-In 'Where the Cat and Wolf Play', the aunt will address the child quite differently depending on if you gave her 40 crowns or not.</t>
  </si>
  <si>
    <t>-The person you save from 'Caravan Attack' will show up as a shopkeeper at Crow's Perch.</t>
  </si>
  <si>
    <t>-'The Beast of Honorton' turns into 'Where the Cat and Wolf Play'. 'The Beast of Honorton' disappears from the quest log and from the completed quest section.</t>
  </si>
  <si>
    <t>-If you save John Verden, during 'At the Mercy of Strangers', in the second spot that he appears, you can find a note from a refugee at the back of his camp.</t>
  </si>
  <si>
    <t>-In 'Woodland Beast', If you decide to let the Scoia'tael be, but inform the captain about them, you can later be ambushed by Vernossiel, the leader of the Scoia'tael group, close to the Glory Gate signpost.</t>
  </si>
  <si>
    <t>-In The Volunteer, Trollolo's painting is actually much better than Geralt's.</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</si>
  <si>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</si>
  <si>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-During Wandering in the Dark, when you get the eye of Nehaleni, don't go further and don't use it yet because there is another hidden room at the opposite end of the big room. Use aard to break through a wall and then you'll see a hidden area.</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</si>
  <si>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</si>
  <si>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-During 'A Princess in Distress', you can actually kill the bear ahead of time before you encounter it while leading the goat back to the pellar. If you do this, Geralt will have some extra dialogue while leading Princess back.</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</si>
  <si>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</si>
  <si>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the quest 'Funeral Pyres', when meeting the Eternal Fire Priest, you can see a map of the Witcher world lying on the stone table next to the priest.</t>
  </si>
  <si>
    <t>NOVIGRAD &amp; OXENFURT                              NOVIGRAD &amp; OXENFURT                              NOVIGRAD &amp; OXENFURT                              NOVIGRAD &amp; OXENFURT                              NOVIGRAD &amp; OXENFURT                              NOVIGRAD &amp; OXENFURT                              NOVIGRAD &amp; OXENFURT                              NOVIGRAD &amp; OXENFURT                              NOVIGRAD &amp; OXENFURT</t>
  </si>
  <si>
    <t>A Favor for Radovid (9)</t>
  </si>
  <si>
    <t>A Barnful of Trouble (11)</t>
  </si>
  <si>
    <t>An Elusive Thief (13)</t>
  </si>
  <si>
    <t>Battlefield Loot (20)</t>
  </si>
  <si>
    <t>Fists of Fury: Novigrad (23)</t>
  </si>
  <si>
    <t>Cat School Gear (Basic) (17)</t>
  </si>
  <si>
    <t>A Warm Welcome</t>
  </si>
  <si>
    <t>-Buy jade figurine from merchant right away</t>
  </si>
  <si>
    <t>-During "Broken Flowers", if you make your own way to the Vegelbuds' residence for the horse race, you can overhear La Valette and Voorhis talking (if Aryan is alive)</t>
  </si>
  <si>
    <t>A Poet Under Pressure (13)</t>
  </si>
  <si>
    <t>A Dangerous Game (12)</t>
  </si>
  <si>
    <t>Deadly Delights (15)</t>
  </si>
  <si>
    <t>Coast of Wrecks (13)</t>
  </si>
  <si>
    <t>Gwent: Big City Players (1)</t>
  </si>
  <si>
    <t>Cat School Part 1 (23)</t>
  </si>
  <si>
    <t>Drunken Rabble</t>
  </si>
  <si>
    <t>-The other figurine is found during the Dangerous Game quest</t>
  </si>
  <si>
    <t>-During "Broken Flowers", as you approach the Nilfgaardian Embassy, you can see a message written on one of the walls</t>
  </si>
  <si>
    <t>Blindingly Obvious (28)</t>
  </si>
  <si>
    <t>A Deadly Plot (14)</t>
  </si>
  <si>
    <t>Doors Slamming Shut (24)</t>
  </si>
  <si>
    <t>Wolf School Part 1 (21)</t>
  </si>
  <si>
    <t>Face Me if You Dare (II)</t>
  </si>
  <si>
    <t>-Find 3 unique people at the Masquerade @7:20 (Dijkstra, La Valette, etc.)</t>
  </si>
  <si>
    <t>-During "Broken Flowers", find a dead body behind the house</t>
  </si>
  <si>
    <t>Broken Flowers (11)</t>
  </si>
  <si>
    <t>A Feast for Crows (20)</t>
  </si>
  <si>
    <t>Lord of the Wood (25)</t>
  </si>
  <si>
    <t>Gwent: High Stakes (26)</t>
  </si>
  <si>
    <t>Wolf School Part 5 (34)</t>
  </si>
  <si>
    <t>Face Me if You Dare (III)</t>
  </si>
  <si>
    <t>-Find Triss's Witcher 2 outfit in her home</t>
  </si>
  <si>
    <t>-During "Broken Flowers", when meeting with Marabella, say that you can't wait, and you'll get a funny exchange with the kids</t>
  </si>
  <si>
    <t>Ciri's Story: Breakneck Speed (11)</t>
  </si>
  <si>
    <t>A Final Kindness (26)</t>
  </si>
  <si>
    <t>The Apiarian Phantom (14)</t>
  </si>
  <si>
    <t>Karmic Justice</t>
  </si>
  <si>
    <t>-Writings/paintings outside of Triss's house</t>
  </si>
  <si>
    <t>In Pyres of Novigrad, don't approach too quickly, otherwise you'll miss Menge's speech</t>
  </si>
  <si>
    <t>Ciri's Story: Visiting Junior (9)</t>
  </si>
  <si>
    <t>A Matter of Life and Death (12)</t>
  </si>
  <si>
    <t>The Creature from the Oxenfurt Forest (35)</t>
  </si>
  <si>
    <t>Gwent: Playing Innkeeps (1)</t>
  </si>
  <si>
    <t>Never Trust Children (I)</t>
  </si>
  <si>
    <t>-Carnal Sins quest, inspect corpse genitals twice for a unique line</t>
  </si>
  <si>
    <t xml:space="preserve">In Pyres of Novigrad, if you pull out your sword while fighting the looters, they will instantly cower. When you go in the house, you will find the Rose of Remembrance, which is from the Witcher 2 </t>
  </si>
  <si>
    <t>Count Reuven's Treasure (12)</t>
  </si>
  <si>
    <t>A Tome Entombed (13)</t>
  </si>
  <si>
    <t>The Oxenfurt Drunk (26)</t>
  </si>
  <si>
    <t>Gwent: Playing Thaler (1)</t>
  </si>
  <si>
    <t>Racists of Novigrad (I)</t>
  </si>
  <si>
    <t>-Romantic bench outside of Novigrad @2:00 (meditate to see multiple couples come by)</t>
  </si>
  <si>
    <t>In Pyres of Novigrad, you can find scriptures/writings in certain spots outside of the house the looters are at.</t>
  </si>
  <si>
    <t>Final Preparations (1)</t>
  </si>
  <si>
    <t>A Walk on the Waterfront (12)</t>
  </si>
  <si>
    <t>The White Lady (16)</t>
  </si>
  <si>
    <t>Racists of Novigrad (II)</t>
  </si>
  <si>
    <r>
      <rPr>
        <color rgb="FF000000"/>
        <u/>
      </rPr>
      <t>-Between the masquerade quest and major evacuation quest Now or Never, find Moritz past Glory Gate to save him @3:23</t>
    </r>
    <r>
      <rPr>
        <color rgb="FF000000"/>
      </rPr>
      <t xml:space="preserve"> (can find him during Now or Never)</t>
    </r>
  </si>
  <si>
    <r>
      <rPr>
        <color rgb="FF000000"/>
        <u/>
      </rPr>
      <t>In Pyres of Novigrad, there are 4 beggars you can speak with</t>
    </r>
    <r>
      <rPr>
        <color rgb="FF000000"/>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</si>
  <si>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t>Get Junior (12)</t>
  </si>
  <si>
    <t>An Eye for an Eye (12)</t>
  </si>
  <si>
    <t>Strangers in the Night</t>
  </si>
  <si>
    <t>-Vivienne can be found at Novigrad's docks if given the 7 year life of an orielle</t>
  </si>
  <si>
    <r>
      <rPr>
        <color rgb="FF000000"/>
        <u/>
      </rPr>
      <t>In Pyres of Novigrad, you can enter the Putrid Grove through the sewers</t>
    </r>
    <r>
      <rPr>
        <color rgb="FF000000"/>
      </rPr>
      <t xml:space="preserve"> which gets a key that may not be available after this quest</t>
    </r>
  </si>
  <si>
    <t>In Ciri's Footsteps: Novigrad</t>
  </si>
  <si>
    <t>Black Pearl (13)</t>
  </si>
  <si>
    <t>Strumpet in Distress</t>
  </si>
  <si>
    <t>-Find Odrin at Novigrad's docks @6:06 (Merchant beside him sells 250 empty bottles)</t>
  </si>
  <si>
    <r>
      <rPr>
        <color rgb="FF000000"/>
        <u/>
      </rPr>
      <t>In Pyres of Novigrad, when in the Putrid Grove, there is some interesting ambient dialogue that you can find</t>
    </r>
    <r>
      <rPr>
        <color rgb="FF000000"/>
      </rPr>
      <t xml:space="preserve"> and a good saddle bag</t>
    </r>
  </si>
  <si>
    <t>It Takes Three to Tango (28)</t>
  </si>
  <si>
    <t>Brothers in Arms: Novigrad (22)</t>
  </si>
  <si>
    <t>Suspicious Shakedown (10)</t>
  </si>
  <si>
    <t>-Visit crematorium at night @10:50 (listen to more dialogue during the day and meet an apothecary that was in the Witcher 2)</t>
  </si>
  <si>
    <t>In Pyres of Novigrad, when doing the rat catching with Triss, the merchant will pay the full amount upfront since he believes he will get it back off your corpse</t>
  </si>
  <si>
    <t>Novigrad Dreaming (7)</t>
  </si>
  <si>
    <t>Cabaret (14)</t>
  </si>
  <si>
    <t>The Flame of Hatred (I)</t>
  </si>
  <si>
    <t>-During Poet Under Pressure, loot more items while following the trail @13:28 (Dandelion's perfume, wrong path, Dandelion's ring, his writings)</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</si>
  <si>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</si>
  <si>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Payback (28)</t>
  </si>
  <si>
    <t>Carnal Sins (16)</t>
  </si>
  <si>
    <t>The Flame of Hatred (II)</t>
  </si>
  <si>
    <t>-Find Morvran Voorhis outside of Lady La Valette's house during the Broken Flowers quest to get some unique dialogue @9:41</t>
  </si>
  <si>
    <t>-During Empty Coop, you can persuade the old lady to take in the children at the end of the quest. After a couple weeks in game, you can return to the hut and hear some dialogue between the old lady and the children.</t>
  </si>
  <si>
    <t>Pyres of Novigrad (10)</t>
  </si>
  <si>
    <t>Empty Coop (1)</t>
  </si>
  <si>
    <t>The Most Truest of Basilisks</t>
  </si>
  <si>
    <r>
      <rPr>
        <color rgb="FF000000"/>
        <u/>
      </rPr>
      <t>-Oxenfurt, start Rough Neighbourhood,</t>
    </r>
    <r>
      <rPr>
        <color rgb="FF000000"/>
      </rPr>
      <t xml:space="preserve"> at night and after the Oxenfurt Drunk Contract. Do not use your sword, or the quest will not continue properly</t>
    </r>
  </si>
  <si>
    <t>-In 'A Poet Under Pressure', both the painting and ring can be given to Dandelion or kept for yourself. Additionally, they can be stored in your stash, and still be given to Dandelion, creating duplicates of them.</t>
  </si>
  <si>
    <t>The Great Escape (28)</t>
  </si>
  <si>
    <t>Fencing Lessons (12)</t>
  </si>
  <si>
    <t>The Price of Passage (I)</t>
  </si>
  <si>
    <r>
      <rPr>
        <color rgb="FF000000"/>
        <u/>
      </rPr>
      <t xml:space="preserve">-Oxenfurt, Rough Neighbourhood, continued after a day or so, @1:51, </t>
    </r>
    <r>
      <rPr>
        <color rgb="FF000000"/>
      </rPr>
      <t>you'll be ambushed and the woman will help if you escorted her home. Let her one/two shot all the men</t>
    </r>
  </si>
  <si>
    <t>-When doing the 'Lord of the Wood', after speaking with the Dwarf, when exiting the building, you will see a murder of crows leaving. The leshen has them as spies and will now know you are coming.</t>
  </si>
  <si>
    <t>The Play's the Thing (11)</t>
  </si>
  <si>
    <t>Following the Thread (11)</t>
  </si>
  <si>
    <t>The Price of Passage (II)</t>
  </si>
  <si>
    <t>-Oxenfurt, talk to Carduin next to Radovid's ship if Triss was saved in the Witcher 2</t>
  </si>
  <si>
    <t>-In the Most Truest of Basilisks, once the fight begins, the Beast Tamer will take off running towards Novigrad Gate where he will cower in fear behind a small building. Geralt can follow him until he stops running, 
but will not be able to interact with him.</t>
  </si>
  <si>
    <t>Through Time and Space (26)</t>
  </si>
  <si>
    <t>Haunted House (7)</t>
  </si>
  <si>
    <t>The Price of Passage (III)</t>
  </si>
  <si>
    <r>
      <rPr>
        <color rgb="FF000000"/>
        <u/>
      </rPr>
      <t>-During the Oxenfurt Drunk, you will meet 2 soldiers. You can meet them a second time after the quest is over. @9:54</t>
    </r>
    <r>
      <rPr>
        <color rgb="FF000000"/>
      </rPr>
      <t xml:space="preserve"> Finish fighting them with your fists</t>
    </r>
  </si>
  <si>
    <t>-Armorer in Heirarch Square in Novigrad that says top notch swords now actually sells a few good swords, two of which are actually in promos and trailers for the game. He'll stop saying "top notch swords" once you buy them.</t>
  </si>
  <si>
    <t>Hey, You Wanna Look at My Stuff? (6)</t>
  </si>
  <si>
    <t>Witch Hunter Raids (I)</t>
  </si>
  <si>
    <t>-Spooked Mare, bring the wrong horse to make the horse master happier and give you more coins @13:12</t>
  </si>
  <si>
    <t>-The sword you get from 'Of Swords and Dumplings' now levels up with your character.</t>
  </si>
  <si>
    <t>Hidden Messages of the Nilfgaardian Kind (8)</t>
  </si>
  <si>
    <t>Witch Hunter Raids (II)</t>
  </si>
  <si>
    <t>-Contract: Creature from Oxenfurt Forest, make sure to loot the letter to show the guard holding Quinto in Hearts of Stone @0:57</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</si>
  <si>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</si>
  <si>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Honor Among Thieves (9)</t>
  </si>
  <si>
    <t>-When Triss leaves her Novigrad residence during Now or Never quest, her landlords can be seen rummaging through her things (before you join up with Triss)</t>
  </si>
  <si>
    <t>-You can get into Oxenfurt's highest tower using parkour This is the top of the Borsodi's Auction House and where your team goes to do the heist in Hearts of Stone.</t>
  </si>
  <si>
    <t>Little Red (15)</t>
  </si>
  <si>
    <t>-During Now or Never when saving Berthold and Annise, you can speak with their landlords on the main floor before you leave the house. You can punch the man</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</si>
  <si>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</si>
  <si>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Message from an Old Friend (1)</t>
  </si>
  <si>
    <t>-During Carnal Sins, you can take Reverend Nathaniel's poker, but make sure to choose the correct dialogue to get correct information first. It keeps its heated glow when using it @2:45</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</si>
  <si>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</si>
  <si>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Novigrad Hospitality (8)</t>
  </si>
  <si>
    <t>-Before entering Crippled Kate's brothel (becomes available after Deadly Delights contract), complete the Lord of Undvik first so you can resolve the matter peacefully (option 3 in the dialogue choices)</t>
  </si>
  <si>
    <t>-During 'Of Swords and Dumplings', if you sided with Iorveth in the Witcher 2, you will be able to persuade the dwarf to let you in without bribes or axii.</t>
  </si>
  <si>
    <t>Novigrad, Closed City (11)</t>
  </si>
  <si>
    <r>
      <rPr>
        <color rgb="FF000000"/>
        <u/>
      </rPr>
      <t>-Brief interaction between a role playing couple outside the Novigrad docks @4:01</t>
    </r>
    <r>
      <rPr>
        <color rgb="FF000000"/>
      </rPr>
      <t xml:space="preserve"> (this is time sensitive once you've passed by the area)</t>
    </r>
  </si>
  <si>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</si>
  <si>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Novigrad, Closed City 2 (1)</t>
  </si>
  <si>
    <t>-The Passiflora innkeeper might be the only vendor that sells cucumbers and bananas</t>
  </si>
  <si>
    <t>-You can get new dialogue with Triss about Ingrid Vegelbud if you have not yet met Lady Vegelbud.</t>
  </si>
  <si>
    <t>Now or Never (14)</t>
  </si>
  <si>
    <t>-Crippled Kate's has no female clients and only 1 male worker</t>
  </si>
  <si>
    <t>-You can get the Elven crossbow from a merchant on the Gildorf market square in Novigrad near St. Gregory's Bridge (part of the elite crossbow set).</t>
  </si>
  <si>
    <t>Of Dairy and Darkness (9)</t>
  </si>
  <si>
    <t>-The Passiflora has some rich female clients and several male workers</t>
  </si>
  <si>
    <t>-In 'Apiarian Phantom', one of the halflings in the northern end of Honeyfill Meadows will say "Don't dare call me Bagginson" which references Bilbo and Frodo Baggins from the Lord of the Rings.</t>
  </si>
  <si>
    <t>Of Swords and Dumplings (24)</t>
  </si>
  <si>
    <t>-Do a Warm Welcome before looking for Witcher George's Griffin diagrams (the peasant you save will tell you where it is)</t>
  </si>
  <si>
    <t>-In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</si>
  <si>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Out on Your Arse! (14)</t>
  </si>
  <si>
    <t>-In Strangers in the Night, the merchant may in fact be a Nilfgaardian spy because the soldier finds Nilfgaard currency on the merchant's body afterwards</t>
  </si>
  <si>
    <t>-In 'A Dangerous Game', when Geralt says "Zed's dead", it is a reference to the movie Pulp Fiction.</t>
  </si>
  <si>
    <t>Reason of State (30)</t>
  </si>
  <si>
    <t>-Complete Karmic Justice before burning down the witch hunter's headquarters with Triss during Count Reuven's Treasure</t>
  </si>
  <si>
    <t>-If you saved Moritz after 'A Matter of Life and Death', you can find him with the others during 'Now or Never'.</t>
  </si>
  <si>
    <t>Redania's Most Wanted (12)</t>
  </si>
  <si>
    <r>
      <rPr>
        <color rgb="FF000000"/>
        <u/>
      </rPr>
      <t>-Before starting Carnal Sins, you can meet the dwarf that ends up dead @11:56</t>
    </r>
    <r>
      <rPr>
        <color rgb="FF000000"/>
      </rPr>
      <t xml:space="preserve"> (also, in this area, you can find an interesting statue and patients that talk about the murder before it happens)</t>
    </r>
  </si>
  <si>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        </t>
  </si>
  <si>
    <t>Rough Neighborhood (10)</t>
  </si>
  <si>
    <r>
      <rPr>
        <color rgb="FF000000"/>
        <u/>
      </rPr>
      <t>-Find the drunk barber in Novigrad @15:30</t>
    </r>
    <r>
      <rPr>
        <color rgb="FF000000"/>
      </rPr>
      <t xml:space="preserve"> (He will give you the wrong haircut the first time around)</t>
    </r>
  </si>
  <si>
    <t>-In 'A Poet Under Pressure', when you talk with Dijkstra, he will give you either 3, 4, or 6 men depending on the different dialogue choices and only if you helped him get his treasure.</t>
  </si>
  <si>
    <t>Spooked Mare (12)</t>
  </si>
  <si>
    <t>-During Count Reuven's Treasure, you can help Triss burn the place down with igni</t>
  </si>
  <si>
    <t>-In 'Matter of Life and Death', you can run into a random drunk, Moritz, and Morvran Voorhis as well.</t>
  </si>
  <si>
    <t>The Dwarven Document Dilemma (2)</t>
  </si>
  <si>
    <r>
      <rPr>
        <color rgb="FF000000"/>
        <u/>
      </rPr>
      <t>-Witch Hunter Raids, Find unique encounter near Glory Gate @0:45</t>
    </r>
    <r>
      <rPr>
        <color rgb="FF000000"/>
      </rPr>
      <t xml:space="preserve"> A bunch of witch hunters knocking on a door (Available after the rat catching quest with Triss, but unavailable after you help the mages out of Novigrad)</t>
    </r>
  </si>
  <si>
    <t>-North East of the Herbalist's Hut near Oxenfurt, you can find an assortment of large stones that are somewhat similar to Stonehenge. There is also an image of a hanged witch on one of the rocks.</t>
  </si>
  <si>
    <t>The Gangs of Novigrad (9)</t>
  </si>
  <si>
    <t>-During Cabaret, after recruiting Polly and before finishing the quest with the placards, speak with Dandelion and you will have some unique dialogue</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</si>
  <si>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</si>
  <si>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The Nobleman Statuette (14)</t>
  </si>
  <si>
    <t>-After receiving the portrait of Hierarch Hemmelfart, you can give it to Dandelion and he will eventually have it up on a wall (above the door that is straight ahead as you walk in to the Rosemary and Thyme @11:20</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</si>
  <si>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</si>
  <si>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The Soldier Statuette (14)</t>
  </si>
  <si>
    <t>-You can find Polly teaching the girls how to dance after hiring her in the Cabaret quest</t>
  </si>
  <si>
    <t>-During 'Fencing Lessons', if you let her win the sword match, she will have some unique dialogue and will call herself the Black Bruxa.</t>
  </si>
  <si>
    <t>Warehouse of Woe (13)</t>
  </si>
  <si>
    <t>-During the contract: Doors Slamming Shut, Kurt Dysart (the quest giver) will die if the supports break when fighting the elemental. If they do not break, or only one breaks, Kurt will survive. Use this strategy to fight him in a corner @13:49</t>
  </si>
  <si>
    <t>-When meeting with Vespula during 'Broken Flowers', if you run away once the bandits start attacking, when you return, Vespula will be bloodied up and will have a unique scene.</t>
  </si>
  <si>
    <t>-During Doors Slamming Shut, if you say you are from the School of the Griffin, you can haggle for more money</t>
  </si>
  <si>
    <t>-The ending with each of the women in 'Broken Flowers' will change slightly depending on the order that you see each of them.</t>
  </si>
  <si>
    <t>-Speak to Rico before doing the Apiarian Phantom to get some extra dialogue</t>
  </si>
  <si>
    <t>-If you released the mother of the crones during 'The Whispering Hillock', you can find a list of the children's names from Crookback Bog in Marabella's hut during 'Broken Flowers'.</t>
  </si>
  <si>
    <r>
      <rPr>
        <color rgb="FF000000"/>
        <u/>
      </rPr>
      <t>-Crazy cat lady outside of Novigrad has a diary that can start the hunt for the feline armor. You can follow her around and she'll say odd things.</t>
    </r>
    <r>
      <rPr>
        <color rgb="FF000000"/>
      </rPr>
      <t xml:space="preserve"> She also says she can't sleep and can be found outside at night</t>
    </r>
  </si>
  <si>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</si>
  <si>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r>
      <rPr>
        <color rgb="FF000000"/>
        <u/>
      </rPr>
      <t>-As you are looking for the guy in the blue tunic during 'A Matter of Life and Death', you can find Triss in an alleyway</t>
    </r>
    <r>
      <rPr>
        <color rgb="FF000000"/>
      </rPr>
      <t>. Once you find the guy, don't accept quite yet. You can return to Triss in the Alley to get a bit of extra dialogue.</t>
    </r>
  </si>
  <si>
    <t>-In 'The Great Escape', you can free all the other prisoners once you get the key. You have to do this before talking to Margarita for the second time.</t>
  </si>
  <si>
    <t>-There are at least 2 other guys with blue tunics that you can talk to during 'A Matter of Life and Death'</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</si>
  <si>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</si>
  <si>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-During "Broken Flowers", when picking a horse, choose the gray mare, and you will get a reference to Cahir (if Aryan is alive for this playthrough)</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</si>
  <si>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</si>
  <si>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-During the quest 'Now or Never', when you are underground in the tunnels, you will come across a hidden library, which happens to be directly under the actual city library.</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</si>
  <si>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</si>
  <si>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-In the quest, 'Of Dairy and Darkness', you will eventually receive The Emmentaler sword. What you may not have noticed, is that it can be dismantled into cheese.</t>
  </si>
  <si>
    <t>-In the contract, 'Deadly Delights', you will meet a succubus named Salma. You can also find her name in the creepy cult house found near one of the sign posts in White Orchard.</t>
  </si>
  <si>
    <t>-In Novigrad, just south of St. Gregory's Bridge, there is a well hidden drawing on a hard to reach wall that shows a soldier pointing his finger forward, with the message 'CDPR Needs You!'. This can likely only be reached using console commands.</t>
  </si>
  <si>
    <t>-Near the large temple of the eternal fire, in northern Novigrad, you will hear the bells ringing every day at noon. You can also hear the bells from the central square.</t>
  </si>
  <si>
    <t>-Lambert's armor is very similar to the armor that Geralt wears in The Witcher 2.</t>
  </si>
  <si>
    <t>SKELLIGE                              SKELLIGE                              SKELLIGE                              SKELLIGE                              SKELLIGE                              SKELLIGE                              SKELLIGE                              SKELLIGE                              SKELLIGE                              SKELLIGE                              SKELLIGE                              SKELLIGE                              SKELLIGE                              SKELLIGE</t>
  </si>
  <si>
    <t>Battle Preparations (28)</t>
  </si>
  <si>
    <t>A Bard's Beloved (15)</t>
  </si>
  <si>
    <t>Dragon (28)</t>
  </si>
  <si>
    <t>Family Fortune (13)</t>
  </si>
  <si>
    <t>Fists of Fury: Champion of Champions (11)</t>
  </si>
  <si>
    <t>Cat School Part 4 (34)</t>
  </si>
  <si>
    <t>Call of the Wild</t>
  </si>
  <si>
    <t>-On Thin Ice quest, before final battle, before speaking to Avallac'h when ready to fight, go behind the area to see Ciri levitating stones</t>
  </si>
  <si>
    <t>-Find a portal with hounds of the wild hunt in Skellige after Ciri's quest in Skellige @5:41</t>
  </si>
  <si>
    <t>Child of the Elder Blood (31)</t>
  </si>
  <si>
    <t>A Hallowed Horn (12)</t>
  </si>
  <si>
    <t>Here Comes the Groom (19)</t>
  </si>
  <si>
    <t>Freya Be Praised! (4)</t>
  </si>
  <si>
    <t>Fists of Fury: Skellige (30)</t>
  </si>
  <si>
    <t>Griffin School Part 3 (26)</t>
  </si>
  <si>
    <t>Farting Trolls</t>
  </si>
  <si>
    <t>-On Thin Ice quest, before final battle, before speaking to Avallac'h when ready to fight, take the long way through the cave to find a chest @2:06</t>
  </si>
  <si>
    <t>-During the 'from a land far, far away' quest, you can find zebra crests</t>
  </si>
  <si>
    <t>Destination: Skellige (16)</t>
  </si>
  <si>
    <t>Abandoned Sawmill (24)</t>
  </si>
  <si>
    <t>In the Heart of the Woods (22)</t>
  </si>
  <si>
    <t>Hidden in the Depths (31)</t>
  </si>
  <si>
    <t>Griffin School Part 4 (34)</t>
  </si>
  <si>
    <t>Never Trust Children (II)</t>
  </si>
  <si>
    <t>-Take the Kaer Trolde elevator in Skellige and find a unique piece of dialogue at the top regarding the lift</t>
  </si>
  <si>
    <t>-The blacksmith in Kaer Trolde will keep telling you information on different swords (possibly 3 in total) if you keep selecting 'tell me a story about one of these weapons'</t>
  </si>
  <si>
    <t>Echoes of the Past (17)</t>
  </si>
  <si>
    <t>An Unpaid Debt (15)</t>
  </si>
  <si>
    <t>Missing Miners (27)</t>
  </si>
  <si>
    <t>Inheritance (14)</t>
  </si>
  <si>
    <t>Ursine School Gear (Basic) (20)</t>
  </si>
  <si>
    <t>Siren's Call</t>
  </si>
  <si>
    <t>-Find Birna Bran tied up to the rock</t>
  </si>
  <si>
    <t>-During Skellige's Most Wanted, you can negotiate for the highest rate because the man is actually a doppler and believes he'll get the money back anyway</t>
  </si>
  <si>
    <t>In Ciri's Footsteps: Skellige</t>
  </si>
  <si>
    <t>Armed Assault (15)</t>
  </si>
  <si>
    <t>Missing Son (29)</t>
  </si>
  <si>
    <t>Ironsides' Treasure (13)</t>
  </si>
  <si>
    <t>Gwent: Skellige Style (1)</t>
  </si>
  <si>
    <t>Ursine School Part 1 (25)</t>
  </si>
  <si>
    <t>The Four Faces of Hemdall</t>
  </si>
  <si>
    <t>-Crime and Punishment, find the sister in Rogne</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</si>
  <si>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</si>
  <si>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Missing Persons (15)</t>
  </si>
  <si>
    <t>Brave Fools Die Young (1)</t>
  </si>
  <si>
    <t>Muire D'yaeblen (18)</t>
  </si>
  <si>
    <t>Nilfgaardian Treasure (13)</t>
  </si>
  <si>
    <t>The Heroes' Pursuits: Fayrlund (1)</t>
  </si>
  <si>
    <t>Ursine School Part 2 (25)</t>
  </si>
  <si>
    <t>Woe is Me</t>
  </si>
  <si>
    <t>-Destination Skellige, man (Steingrim) that meets you on the shores can survive and be found in Kaer Trolde later on. Meet him by the docks @4:30</t>
  </si>
  <si>
    <t>-The sword you get from 'Brothers in Arms: Skellige' after completing both 'Possession' and 'The Lord of Undvik', now scales with your character,</t>
  </si>
  <si>
    <t>Nameless (14)</t>
  </si>
  <si>
    <t>Brothers in Arms: Skellige (22)</t>
  </si>
  <si>
    <t>Skellige's Most Wanted (29)</t>
  </si>
  <si>
    <t>Not Only Eagles Dare (10)</t>
  </si>
  <si>
    <t>The Heroes' Pursuits: For the Goddess' Glory! (1)</t>
  </si>
  <si>
    <t>Ursine School Part 3 (30)</t>
  </si>
  <si>
    <t>Yustianna Disturbed</t>
  </si>
  <si>
    <t>-Destination Skellige, find the 1k crowns from the corpse of the captain behind the crashed ship</t>
  </si>
  <si>
    <t>-During 'The King is Dead - Long Live the King', Yennefer will now comment on whether you have a beard or whether you don't. Before the next gen upgrade, she would only comment if you had a beard.</t>
  </si>
  <si>
    <t>On Thin Ice (30)</t>
  </si>
  <si>
    <t>Coronation (18)</t>
  </si>
  <si>
    <t>Strange Beast (16)</t>
  </si>
  <si>
    <t>Pearls of the Coast (13)</t>
  </si>
  <si>
    <t>The Heroes' Pursuits: Fyresdal (1)</t>
  </si>
  <si>
    <t>Ursine School Part 4 (34)</t>
  </si>
  <si>
    <r>
      <rPr>
        <color rgb="FF000000"/>
        <u/>
      </rPr>
      <t>-Free Spirit @5:13 Find a guy that is about to be murdered. Save him</t>
    </r>
    <r>
      <rPr>
        <color rgb="FF000000"/>
        <u/>
      </rPr>
      <t xml:space="preserve"> Buy several books for him @5:51 After, he can be seen in Novigrad close to Odrin and has a cutscene</t>
    </r>
  </si>
  <si>
    <t>-In 'The Phantom of Eldberg' south of the Eldberg Lighthouse, the bridge has been fixed in the update. There used to be a gap that would frequently cause you to dive into the water below, but it is now fully patched up, literally.</t>
  </si>
  <si>
    <t>Skjall's Grave (28)</t>
  </si>
  <si>
    <t>Crime and Punishment (18)</t>
  </si>
  <si>
    <t>The Phantom of Eldberg (17)</t>
  </si>
  <si>
    <t>Precious Haul (13)</t>
  </si>
  <si>
    <t>The Heroes' Pursuits: Kaer Trolde (1)</t>
  </si>
  <si>
    <t>Wolf School Part 6 (34)</t>
  </si>
  <si>
    <t>-Complete Flesh for Sale in Faroe before taking/doing Lambert's quest</t>
  </si>
  <si>
    <t>-You can find sitings of 2 abandoned ships on some of the smaller islands of Skellige. When located, if you meditate for 2 whole days, the ships will actually move to the shore.</t>
  </si>
  <si>
    <t>Tedd Deireadh, The Final Age (30)</t>
  </si>
  <si>
    <t>Finders Keepers (24)</t>
  </si>
  <si>
    <t>Ruins, Hidden Treasure, You Know... (18)</t>
  </si>
  <si>
    <t>-The Nithing, if you reflect the curse and come back days later, Janna will be gone</t>
  </si>
  <si>
    <t>-You can find the Skellige armor set in Kaer Trolde.</t>
  </si>
  <si>
    <t>The Calm Before the Storm (14)</t>
  </si>
  <si>
    <t>Flesh for Sale (12)</t>
  </si>
  <si>
    <t>Shortcut (13)</t>
  </si>
  <si>
    <t>-Missing Son contract aftermath, after the news is given, follow the father. He will go to the dock and start weeping. Other dialogue from villagers about the Faroe lads</t>
  </si>
  <si>
    <t>-In Skellige, East of Harviken, you can find a large obelisk that you can't interact with. You can also find a cave West of Harviken that seems to have an inactive portal.</t>
  </si>
  <si>
    <t>The Isle of Mists (22)</t>
  </si>
  <si>
    <t>For Fame and Glory (15)</t>
  </si>
  <si>
    <t>Unlucky's Treasure (48)</t>
  </si>
  <si>
    <t>-Morkvaarg best ending. Free him, get inforation, then kill him @15:23</t>
  </si>
  <si>
    <t>-You can get the Skellige crossbow from the blacksmith at Kaer Trolde (part of the elite crossbow set).</t>
  </si>
  <si>
    <t>The King is Dead - Long Live the King (16)</t>
  </si>
  <si>
    <t>Free Spirit (13)</t>
  </si>
  <si>
    <t>X Marks the Spot (12)</t>
  </si>
  <si>
    <t>-Complete Cave of Dreams before Madman Lugos dies</t>
  </si>
  <si>
    <t>-In Skellige, you can buy maps that give you fast travel locations on the bigger islands. There are 6 that are sold by the merchant west of Kaer Trolde Harbor.</t>
  </si>
  <si>
    <t>The Sunstone (28)</t>
  </si>
  <si>
    <t>From a Land Far, Far Away (13)</t>
  </si>
  <si>
    <r>
      <rPr>
        <color rgb="FF000000"/>
        <u/>
      </rPr>
      <t>-Sailing the seas at night, you can see a ghost ship @17:31</t>
    </r>
    <r>
      <rPr>
        <color rgb="FF000000"/>
      </rPr>
      <t xml:space="preserve"> Also dive after whales to see them in full</t>
    </r>
  </si>
  <si>
    <t>-Bear shrine found in southern most part of Skellige, dead men tied to a ship's wheel, and birds doing weird formations. The location is in one of the 4 pics on the reddit post.</t>
  </si>
  <si>
    <t>Veni Vidi Vigo (28)</t>
  </si>
  <si>
    <t>Hard Times (21)</t>
  </si>
  <si>
    <t>-Find Tyrion Lannister in the sky cells</t>
  </si>
  <si>
    <r>
      <rPr>
        <color rgb="FF000000"/>
        <u/>
      </rPr>
      <t>-During 'Isle of Mists', you can find another Dwarf inside a cave</t>
    </r>
    <r>
      <rPr>
        <color rgb="FF000000"/>
      </rPr>
      <t>.</t>
    </r>
  </si>
  <si>
    <t>In Wolf's Clothing (15)</t>
  </si>
  <si>
    <t>-@19:55 Find the farting trolls</t>
  </si>
  <si>
    <t>-In 'The Price of Honor', you can actually find the woman's dowry in an underwater shipwreck. You can even give it back to the man or sell it.</t>
  </si>
  <si>
    <t>Iron Maiden (19)</t>
  </si>
  <si>
    <t>-Skellige carvings on the land @20:52</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</si>
  <si>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</si>
  <si>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King's Gambit (18)</t>
  </si>
  <si>
    <t>-On Thin Ice, try to find the crabs around the camp. May not be there anymore</t>
  </si>
  <si>
    <t>-During 'The Last Wish', while investigating the second shipwreck, you can find 'pirate booty' further down with some funny dialogue.</t>
  </si>
  <si>
    <t>Master of the Arena (14)</t>
  </si>
  <si>
    <r>
      <rPr>
        <color rgb="FF000000"/>
        <u/>
      </rPr>
      <t>-On Faroe @23:15</t>
    </r>
    <r>
      <rPr>
        <color rgb="FF000000"/>
      </rPr>
      <t xml:space="preserve"> Price of Honor, after you finish it, go back to the place the woman was killed. You can find the quest giver there</t>
    </r>
  </si>
  <si>
    <t>-At the end of the game, during 'Tedd Deireadh, The Final Age', after defeating Eredin, if you look up, you can see the planet that Geralt's world is conjoining.</t>
  </si>
  <si>
    <t>Nithing (14)</t>
  </si>
  <si>
    <t>-Hjalmer's sword: King's Gambit quest, after helping him and Cerys. During the coronation argument, before reporting to Crach, go back to where the argument cutscene ended. Fight the Vildcarls</t>
  </si>
  <si>
    <t>-In 'Veni Vidi Vigo', if you approach by boat, Geralt will have some unique dialogue.</t>
  </si>
  <si>
    <t>Peace Disturbed (25)</t>
  </si>
  <si>
    <r>
      <rPr>
        <color rgb="FF000000"/>
        <u/>
      </rPr>
      <t>-Grab the Undvik armor set @1:23</t>
    </r>
    <r>
      <rPr>
        <color rgb="FF000000"/>
        <u/>
      </rPr>
      <t xml:space="preserve"> armourer just after the bridge. Get the matching horse armor as well.</t>
    </r>
  </si>
  <si>
    <t>-In 'Lord of Undvik', you can actually bring some nails (which can be found near Hjalmer) back to Octo once you find them, but it has to be brought back before the end of this quest, otherwise Octo will have disappeared.</t>
  </si>
  <si>
    <t>Possession (17)</t>
  </si>
  <si>
    <r>
      <rPr>
        <color rgb="FF000000"/>
        <u/>
      </rPr>
      <t>-More Skellige land drawings @1:28</t>
    </r>
    <r>
      <rPr>
        <color rgb="FF000000"/>
      </rPr>
      <t xml:space="preserve"> (10 in the full video)</t>
    </r>
  </si>
  <si>
    <t>-In 'Lord of Undvik', if you don't go back with Hjalmer after killing the giant, return to Octo. You can tell him you killed the giant and he will have some dialogue.</t>
  </si>
  <si>
    <t>Practicum in Advanced Alchemy (24)</t>
  </si>
  <si>
    <t>-During the King is Dead: Long Live the King, you have an opportunity to speak with the Kaer Trolde Blacksmith while escorting Yen (sometimes not interactable for PC players. You can try meditating 
to also interact with him or saving, then loading) @7:37</t>
  </si>
  <si>
    <t>-In 'Lord of Undvik', you can find shackles behind the boat that Octo is building. It seems shackles and a new sail (which I couldn't find) are separate objectives that are autocompleted most likely because it was an idea for the quest but 
was taken out later in development.</t>
  </si>
  <si>
    <t>Shock Therapy (24)</t>
  </si>
  <si>
    <t>-Complete Hard Times before meeting up with Yennefer so that you can delivery the item to the Kaer Trolde Blacksmith while you are doing the 'King is Dead: Long Live the King quest with Yen</t>
  </si>
  <si>
    <t>-In 'Fists of Fury: Champion of Champions': You can learn the name of the troll after defeating him by going up to him and interacting with him.</t>
  </si>
  <si>
    <t>Stranger in a Strange Land (14)</t>
  </si>
  <si>
    <t>-During Child of the Elder Blood, while in Avallac'h's lab, you can find an invisible note to pick up @20:51</t>
  </si>
  <si>
    <t>-In 'Phantom of Eldberg', you can find an interaction between two kids looking at a skeleton. It is on the rock just west of the boat symbol which is found north if Arinbjorn.</t>
  </si>
  <si>
    <t>Taken as a Lass (25)</t>
  </si>
  <si>
    <t>-During King's Gambit quest, after helping Hjalmer and Cerys. During the coronation argument, before reporting to Crach, go find Cerys when she is walking away @0:48</t>
  </si>
  <si>
    <t>-During the 'Dragon' contract, Geralt will make a comment if you are able to get the sheep to survive the encounter.</t>
  </si>
  <si>
    <t>The Cave of Dreams (14)</t>
  </si>
  <si>
    <t>-During King's Gambit in the dinner hall, you can hear a bard recount Cerys's quest with the Hym</t>
  </si>
  <si>
    <t>-During the 'Dragon' contract, if you tell the truth about the monster, you will be paid only half of what you agreed on.</t>
  </si>
  <si>
    <t>The Family Blade (15)</t>
  </si>
  <si>
    <r>
      <rPr>
        <color rgb="FF000000"/>
        <u/>
      </rPr>
      <t>-Location of the shrines to change the weather in Skellige @0:21</t>
    </r>
    <r>
      <rPr>
        <color rgb="FF000000"/>
        <u/>
      </rPr>
      <t xml:space="preserve"> You have to climb up and interact with the statue</t>
    </r>
  </si>
  <si>
    <t>-In 'The Sad Tale of the Grossbart Brothers', talk to Djenge Frett before killing the brothers on your own because if you kill them first, there won't be anything in your quest log. Djenge will be pleased though if you killed them first.</t>
  </si>
  <si>
    <t>The Last Wish (15)</t>
  </si>
  <si>
    <t>-If you've already fought Olaf during the Skellige fist fights, during the Iron Maiden quest, she won't give you a task to complete before fighting you</t>
  </si>
  <si>
    <t>-You can see whales in full while underwater. In the video, it also shows the spawning location of the whales.</t>
  </si>
  <si>
    <t>The Lord of Undvik (17)</t>
  </si>
  <si>
    <t>-During Missing Persons, as you enter the village looking for Ciri with Yen, talk to a man before joining the circle @0:38</t>
  </si>
  <si>
    <t>-In 'The Path of Warriors', if you surface halfway through the swimming section, you can face off against two gargoyles and get some unique dialogue from Geralt.</t>
  </si>
  <si>
    <t>The Mysterious Passenger (1)</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</si>
  <si>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</si>
  <si>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</si>
  <si>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The Path of Warriors (16)</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</si>
  <si>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</si>
  <si>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</si>
  <si>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The Price of Honor (14)</t>
  </si>
  <si>
    <t>-If you refuse to help Cerys and Hjalmar with their tasks, their ultimate fate can be seen in this video.</t>
  </si>
  <si>
    <t>-In 'The Cave of Dreams', if you find the cave before starting the quest, it will only be a small section compared to what you see during the actual quest.</t>
  </si>
  <si>
    <t>The Sad Tale of the Grossbart Brothers (26)</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</si>
  <si>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</si>
  <si>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</si>
  <si>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The Tower Outta Nowheres (30)</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</si>
  <si>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</si>
  <si>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</si>
  <si>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Worthy of Trust (1)</t>
  </si>
  <si>
    <t>KAER MORHEN                              KAER MORHEN                              KAER MORHEN                              KAER MORHEN                              KAER MORHEN                              KAER MORHEN                              KAER MORHEN                              KAER MORHEN                              KAER MORHEN                              KAER MORHEN                              KAER MORHEN                              KAER MORHEN</t>
  </si>
  <si>
    <t>Blood on the Battlefield (20)</t>
  </si>
  <si>
    <t>Bastion (23)</t>
  </si>
  <si>
    <t>Forgotten Wolf School Gear Part 1 (34)</t>
  </si>
  <si>
    <t>Trail of Echoes</t>
  </si>
  <si>
    <r>
      <rPr>
        <color rgb="FF000000"/>
        <u/>
      </rPr>
      <t>-Area found before meeting Yen at the top of the stairwell @3:50 10 things you may have missed in Kaer Morhen</t>
    </r>
    <r>
      <rPr>
        <color rgb="FF000000"/>
        <u/>
      </rPr>
      <t xml:space="preserve"> (Starts A Witchers' Forge)</t>
    </r>
  </si>
  <si>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</si>
  <si>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Disturbance (1)</t>
  </si>
  <si>
    <t>Berengar's Blade (27)</t>
  </si>
  <si>
    <t>Forgotten Wolf School Gear Part 2 (40)</t>
  </si>
  <si>
    <t>-Before the battle of Kaer Morhen, find chest in small cell. This will start Berengar's quest. Talk to Vesemir.</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</si>
  <si>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</si>
  <si>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t>No Place Like Home (19)</t>
  </si>
  <si>
    <t>Greenhouse Effect (27)</t>
  </si>
  <si>
    <t>Wolf School Gear (Basic) (14)</t>
  </si>
  <si>
    <t>-Find the book in the outhouse in courtyard @11:00</t>
  </si>
  <si>
    <t>-In the Kaer Morhen region, go to the ruined Watchtower which is in the northern region of the map near the tip of the lake. Then if you go south of it along the shore of the lake, you will eventually come across a painting easel and a lootable chest.</t>
  </si>
  <si>
    <t>The Battle of Kaer Morhen (24)</t>
  </si>
  <si>
    <t>Monster Slayer (26)</t>
  </si>
  <si>
    <t>Wolf School Part 2 (21)</t>
  </si>
  <si>
    <t>-Before the battle, you can find Ciri where she trained as a child</t>
  </si>
  <si>
    <t>-In 'The Final Trial', when you encounter the harpies, Lambert will compliment your fighting style. If you use your crossbow, he will say "Nice shot". If you use the crossbow a couple more times, he refer to your crossbow as 'gabriel'.</t>
  </si>
  <si>
    <t>The Final Trial (19)</t>
  </si>
  <si>
    <t>The Witchers' Forge (30)</t>
  </si>
  <si>
    <t>Wolf School Part 3 (29)</t>
  </si>
  <si>
    <t>-Return to the Greenhouse Effect area to pick up herbs. Return a third time to fight a bear.</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</si>
  <si>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</si>
  <si>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To Bait a Forktail... (19)</t>
  </si>
  <si>
    <t>Wolf School Part 4 (29)</t>
  </si>
  <si>
    <t>-Find Triss's earing across from the outhouse near the bed. Return it to her.</t>
  </si>
  <si>
    <t>-In 'The Final Trial', when Lambert is helping you up the rock, you can fall back down from the side you came up on and you'll get a funny moment with Lambert.</t>
  </si>
  <si>
    <t>Ugly Baby (19)</t>
  </si>
  <si>
    <t>-Find Keira after the battle, just outside the castle walls</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</si>
  <si>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</si>
  <si>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Va Fail Elaine (19)</t>
  </si>
  <si>
    <r>
      <rPr>
        <color rgb="FF000000"/>
        <u/>
      </rPr>
      <t>-During the Battle of Kaer Morhen, interact with Eskel (as CIri) @4:52 during specific parts to trigger glitched cutscene</t>
    </r>
    <r>
      <rPr>
        <color rgb="FF000000"/>
      </rPr>
      <t xml:space="preserve"> (You can trigger another scene with Hjalmar near where Ciri used to train)</t>
    </r>
  </si>
  <si>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</si>
  <si>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-Before the Battle of Kaer Morhen, find Ciri where she used to train</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</si>
  <si>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</si>
  <si>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r>
      <rPr>
        <color rgb="FF000000"/>
        <u/>
      </rPr>
      <t>-Find Leo's grave (from the Witcher 1)</t>
    </r>
    <r>
      <rPr>
        <color rgb="FF000000"/>
        <u/>
      </rPr>
      <t xml:space="preserve"> @0:19</t>
    </r>
  </si>
  <si>
    <t>-In 'The FInal Trial', if you try to take back your stash from the troll that is guarding it, he will only become aggressive if you try to take a silver sword. If you trigger the fight, you can go and light the candles at the altar to skip the fight altogether.</t>
  </si>
  <si>
    <t>-Instead of getting in the boat with Lambert during "The Final Trial", if you swim all the way across, you will get a unique cutscene with Lambert</t>
  </si>
  <si>
    <t>-In 'The FInal Trial', if you cut the emotional ending of Lambert's story short, Lambert makes a comment, implying that he killed his father. This might also reference Yennefer, since the books suggest that she also 
killed her father once finding out about her power.</t>
  </si>
  <si>
    <t>-In Kaer Morhen, north of the Bastion, you will find a cave. East of this cave, you will find some gravestones that may be where they buried witchers that did not survive the trials.</t>
  </si>
  <si>
    <t>-In 'The Final Trial'. there is some dialogue where Lambert talks about how he used axii on a couple of road robbers. He made the one shoot his friend with a crossbow and then hang himself. This scene is referred to 
in 'Dead Man's Party' in Hearts of Stone.</t>
  </si>
  <si>
    <t>-It is possible for Lambert to die during the battle of Kaer Morhen.</t>
  </si>
  <si>
    <t>-During 'No Place Like Home', if you go to the bedroom with Yennefer, and say that you play Gwent for pleasure, you can get some unique dialogue from Lambert in which his voice cracks.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</si>
  <si>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</si>
  <si>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-During 'No Place Like Home', if you cut the drinking short, you will get a unique scene between the three witchers.</t>
  </si>
  <si>
    <t>-If you do 'Open Sesame' from Hearts of Stone, before the Battle of Kaer Morhen, you can get a unique piece of dialogue with Vesemir about his old lover.</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</si>
  <si>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</si>
  <si>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r>
      <rPr>
        <color rgb="FF000000"/>
        <u/>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color rgb="FF000000"/>
      </rPr>
      <t xml:space="preserve"> Geralt will make a comment as you approach and investigate it.</t>
    </r>
  </si>
  <si>
    <t>-During 'To Bait A Forktail...', if you lose the race against Eskel and give him the spirit immediately, he'll bring it up right after the romance scene with Yennefer during 'No Place Like Home'.</t>
  </si>
  <si>
    <t>-In 'The Final Trial', when finding Old Speartip, aarding the rocks along the way inside the cave will actually wake him up in the next gen edition.</t>
  </si>
  <si>
    <t>-During 'The Battle of Kaer Morhen', if Letho comes to Kaer Morhen and Roche and Ves do not, there is a brief scene involving Lambert and Letho.</t>
  </si>
  <si>
    <t>-In 'The Final Trial', you can loot the troll cave without fighting them if you do it after the quest and tell Lambert that you'll meet him back at Kaer Morhen. If you try looting the troll cave before the end of the quest, the trolls will attack you.</t>
  </si>
  <si>
    <t>-During 'Blood on the Battlefield', Lambert will respond differently to you depending on whether Keira is there or not.</t>
  </si>
  <si>
    <t>-In the 'Bastion' quest, there are 5 total spots to use the lamp. 1 on the ground floor, 3 on the main floor, and 1 in the ruined tower.</t>
  </si>
  <si>
    <t>HEARTS OF STONE                              HEARTS OF STONE                              HEARTS OF STONE                              HEARTS OF STONE                              HEARTS OF STONE                              HEARTS OF STONE                              HEARTS OF STONE                              HEARTS OF STONE                              HEARTS OF STONE                              HEARTS OF STONE                              HEARTS OF STONE</t>
  </si>
  <si>
    <t>Dead Man's Party (33)</t>
  </si>
  <si>
    <t>A Midnight Clear (33)</t>
  </si>
  <si>
    <t>A Dark Legacy (34)</t>
  </si>
  <si>
    <t>Races: Swift as the Western Winds (32)</t>
  </si>
  <si>
    <t>-Purchase Viper armor sets from the Countess at the auction house (34)</t>
  </si>
  <si>
    <t>-Once you get Vlodimir's ghost, bring him to certain locations for unique dialogue @0:50 (exiting the crypt, the windmill, fighting, robbing graves, location north of Upper Mill</t>
  </si>
  <si>
    <t>-Vlod will also react when seeing the draconid nest</t>
  </si>
  <si>
    <t>Evil's First Soft Touches (32)</t>
  </si>
  <si>
    <t>Avid Collector (34)</t>
  </si>
  <si>
    <t>A Surprise Inheritance (38)</t>
  </si>
  <si>
    <r>
      <rPr>
        <color rgb="FF000000"/>
        <u/>
      </rPr>
      <t>-</t>
    </r>
    <r>
      <rPr>
        <color rgb="FF000000"/>
        <u/>
      </rPr>
      <t>Venomous Viper Silver Sword (During Gaunter's riddle at the end of the expansion)</t>
    </r>
    <r>
      <rPr>
        <color rgb="FF000000"/>
        <u/>
      </rPr>
      <t xml:space="preserve"> (36)</t>
    </r>
  </si>
  <si>
    <t>-Take Vlod too far away from the wedding to get some dialogue</t>
  </si>
  <si>
    <t>-Vlod will have some more comments when you first enter the cursed chapel.</t>
  </si>
  <si>
    <t>Open Sesame: Breaking and Entering (34)</t>
  </si>
  <si>
    <t>Enchanting: Quality Has Its Price (32)</t>
  </si>
  <si>
    <t>From Ofier's Distant Shores (33)</t>
  </si>
  <si>
    <t>-Venomous Viper Steel Sword in the vault during Open Sesame (34)</t>
  </si>
  <si>
    <t>-If you lose in Gwent at the wedding, you will get the ass ears. If worn, everyone at the wedding will comment on them. You don't gain a card if you win anyways</t>
  </si>
  <si>
    <t>-It seems to always be stormy around the cursed chapel</t>
  </si>
  <si>
    <t>Open Sesame! Part 1 (34)</t>
  </si>
  <si>
    <t>Enchanting: Start-up Costs (32)</t>
  </si>
  <si>
    <t>The Cursed Chapel (34)</t>
  </si>
  <si>
    <t>-Insult fireater at the wedding so he leaves. Then entertain the guests in his stead by juggling in the center. To do this, do the following: Choose: 'Fire eating - what's the trick?', then: 'Do what you want.' When you return,
choose 'Perhaps I can be of service?'.</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</si>
  <si>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</si>
  <si>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Open Sesame! Part 2: The Heist (34)</t>
  </si>
  <si>
    <t>Roses on a Red Field (33)</t>
  </si>
  <si>
    <t>The Drakenborg Redemption (38)</t>
  </si>
  <si>
    <t>-Sometime after the wedding ends, visit Vlod's grave and you will see flowers placed there by Shani</t>
  </si>
  <si>
    <t>-If you go too far away from the wedding, Vlod's ghost will show up to stop you from going any further.</t>
  </si>
  <si>
    <t>Open Sesame: The Safecracker (34)</t>
  </si>
  <si>
    <t>The Taxman Cometh (32)</t>
  </si>
  <si>
    <t>The Royal Air Force (36)</t>
  </si>
  <si>
    <t>-Ewald Borsodi is at the auction house @9:53</t>
  </si>
  <si>
    <t>-Shani possibly posted a notice by the Seven Cat's notice board that requests a beau to a friend's wedding.</t>
  </si>
  <si>
    <t>Open Sesame: Witcher Seasonings (34)</t>
  </si>
  <si>
    <t>Without a Trace (32)</t>
  </si>
  <si>
    <t>The Secret Life of Count Romilly (38)</t>
  </si>
  <si>
    <t>-Make one of the guards at the auction house sing by selecting specific dialogue @10:27</t>
  </si>
  <si>
    <r>
      <rPr>
        <color rgb="FF000000"/>
        <sz val="10.0"/>
        <u/>
      </rPr>
      <t>-In 'Avid Collector', It is possible to both keep the painting and complete this quest. Wait until you have Corvo Bianco unlocked and simply hang it up in Corvo Bianco</t>
    </r>
    <r>
      <rPr>
        <color rgb="FF000000"/>
        <sz val="10.0"/>
        <u/>
      </rPr>
      <t xml:space="preserve"> then go talk to Marcus who'll buy it from you, completing the quest. 
However, the painting will still be hanging back in Corvo Bianco.</t>
    </r>
  </si>
  <si>
    <t>Scenes From a Marriage (35)</t>
  </si>
  <si>
    <t>The Sword, Famine and Perfidy (36)</t>
  </si>
  <si>
    <t>-Bird at the auction can be disassembled and start a quest and painting can be sold for a trophy in a jar</t>
  </si>
  <si>
    <t>-Unique game over scene at the end of Hearts of Stone during 'Whatsoever a Man Soweth'.</t>
  </si>
  <si>
    <t>Whatsoever a Man Soweth (36)</t>
  </si>
  <si>
    <t>Tinker, Hunter, Soldier, Spy (33)</t>
  </si>
  <si>
    <t>-The artist Van Rogh, is actually Iris</t>
  </si>
  <si>
    <t>-In 'Whatsoever a Man Soweth', if you side with Gaunter and choose 'Make me rich', the reward is now doubled in the next gen upgrade (10k instead of 5k).</t>
  </si>
  <si>
    <t>-In the basement for the heist, you can see the pictures of all the potentials recruits. Triss's face can be seen there</t>
  </si>
  <si>
    <t>-If you side with Gaunter O'Dimm in 'Whatsoever a Man Soweth', and it is before you have found Ciri, he can give you information on how best to help her (how to get the good ending).</t>
  </si>
  <si>
    <t>-When talking to the blind professor just before the ending of Whatsoever a Man Soweth...extinguish the candles around the pentagram to hear a voice</t>
  </si>
  <si>
    <r>
      <rPr>
        <color rgb="FF000000"/>
        <u/>
      </rPr>
      <t>-All Gaunter O'dimm rewards in this video if you side with Gaunter.</t>
    </r>
    <r>
      <rPr>
        <color rgb="FF000000"/>
        <u/>
      </rPr>
      <t xml:space="preserve"> </t>
    </r>
  </si>
  <si>
    <t>-Guards in Rose on a Red Field can be made to count to 100 using axii</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</si>
  <si>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</si>
  <si>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-Tax collector in Oxenfurt if you have 40k plus in your inventory</t>
  </si>
  <si>
    <t>-'Open Sesame' scene where Geralt tries to pick up Borsodi's house, but lights the candles instead is making fun of the fact that when looting things, sometimes you accidentally light the candles that are nearby instead of opening up the chest.</t>
  </si>
  <si>
    <r>
      <rPr>
        <color rgb="FF000000"/>
        <u/>
      </rPr>
      <t>-FInd a pig with an arrow through it @28:04</t>
    </r>
    <r>
      <rPr>
        <color rgb="FF000000"/>
      </rPr>
      <t xml:space="preserve"> then follow tracks to find the hunter's corpse</t>
    </r>
  </si>
  <si>
    <t>-The masks of the other three heist participants can be looted from the basement of the herbalist hut after completing 'Open Sesame!'. It may depend on the outcome of the quest.</t>
  </si>
  <si>
    <t>-Loot some gear in Iris's bedroom (ornate robe and boots)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</si>
  <si>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</si>
  <si>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-When fishing for Shani's shoe, leave the area to get a cutscene</t>
  </si>
  <si>
    <t>-Do The Creature from Oxenfurt Forest quest before the Heist, show the guard holding Quinto the note that you found. He will be extra annoyed when you meet him again during The Heist @1:00</t>
  </si>
  <si>
    <t>-During the Heist, the dwarf, Casamir, is the only option that won't wait for a decision to be made</t>
  </si>
  <si>
    <t>-In 'Scenes From A Marriage': There are 7 memories in total. The one at the beginning, under the gazebo, is missable and needed for the trophy if you want it.</t>
  </si>
  <si>
    <t>-Eveline, after the Hearts of Stone DLC @6:30 Go back to the area you fired the crossbow and loot the chest underneath (concealment diagram to combine prof's glasses and donkey ears)</t>
  </si>
  <si>
    <t>-During 'Without a Trace', make sure to check behind the home of the two villagers to find out the true ending.</t>
  </si>
  <si>
    <t>-Wear a mask before going to the Heist meeting to get a unique line of dialogue from Eveline</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</si>
  <si>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</si>
  <si>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-For the Heist, having Quinto in your group is the only way to succeed in the hostage negotiation. Casamir's explosion will always trigger a fight</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</si>
  <si>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</si>
  <si>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-One of the Heist recruitments will be found drowned in a lake</t>
  </si>
  <si>
    <t>-In 'The Cursed Chapel', the tree behind where Ornesta was likely buried, has a tree branch that has been cut. This may be the branch that she hanged herself from. You can also find the 3 skeletons of the daughters by the 
pool of water in the center of the area.</t>
  </si>
  <si>
    <t>-In the Heist, Casamir is the only one you can part on good terms after the quest is done</t>
  </si>
  <si>
    <t>-Make sure to visit Shani again after talking with Professor Shakeslock in order to get a Gwent card from her.</t>
  </si>
  <si>
    <t>-The fate of Quinto and Casamir if not recruited: Quinto's cage can be found broken, showing he escaped and Casamir still blew himself up</t>
  </si>
  <si>
    <t>-The Goblet of Fire that is on display during 'Open Sesame!: Part 1' references Harry Potter.</t>
  </si>
  <si>
    <t>-During Scenes from a Marriage, there is a quote from a certain painting referencing Lev Tolstoy's Anna Karenina @6:43</t>
  </si>
  <si>
    <t>-Win the Gaunter O'Dimm card from Hilbert during 'Open Sesame! Part 1'.</t>
  </si>
  <si>
    <t>-You can find the ship that crashed afterwards.</t>
  </si>
  <si>
    <t>-The spectacles sold at the auction belong to the Professor who was the villain in the first game.</t>
  </si>
  <si>
    <t>-All the harpies in "The Royal Air Force" wear helmets. The main scientist also caused the infestation of giant spiders in Hedel to the East</t>
  </si>
  <si>
    <t>-During the auction, if you choose 'Nah. I'll wait in the back.', Geralt will be shown feasting at the buffet.</t>
  </si>
  <si>
    <r>
      <rPr>
        <color rgb="FF000000"/>
        <u/>
      </rPr>
      <t>-Locations of the New Moon Armor</t>
    </r>
    <r>
      <rPr>
        <color rgb="FF000000"/>
      </rPr>
      <t xml:space="preserve"> (end of Heist quest, cursed chapel, near Hedel, and during The Royal Air Force)</t>
    </r>
  </si>
  <si>
    <t>-When approaching Casamir, without triggering the cutscene, you can throw a bomb where he's sitting atop the roof and the whole house will go up in flames.</t>
  </si>
  <si>
    <t>-During Dead Man's Party, there are more places where Vlodimir's ghost will appear and say some dialogue. Inside the tomb, you can break some part of the wall and find a grave robber. Vlod will make a comment.</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</si>
  <si>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</si>
  <si>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-Vlodimir's ghost will comment if you go deeper inside the crypt when you find some spiders</t>
  </si>
  <si>
    <t>-In 'Open Sesame: The Safecracker': If you let Casamir defeat you in the fist fight, there is a funny cutscene.</t>
  </si>
  <si>
    <t>-Vlod's ghost will react to Geralt approaching a certain coffin in the crypt. He reacts if you loot it as well.</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</si>
  <si>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</si>
  <si>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-When you are out of the crypt, Vlod's ghost will ask about life as a witcher.</t>
  </si>
  <si>
    <t>-In 'Dead Man's Party', if you don't insult the fire-eater, you can eventually watch him perform in front of the kids. The third time he breathes fire, he catches himself on fire.</t>
  </si>
  <si>
    <t>-When leaving the main outside gate of the crypt, Vlod will ask about witcher signs</t>
  </si>
  <si>
    <t>-In 'Dead Man's Party', you can loot the fire swallower's cap when following his trail. You can then return it to him when given the dialogue choice. If you decide to keep it, it stays in your inventory, but you can't wear it.</t>
  </si>
  <si>
    <t>-Return to the crypt before going to the wedding and Vlodimir will make another comment.</t>
  </si>
  <si>
    <t>-In 'Dead Man's Party', some of the wedding guests refer to an incident where they saw a witcher use axii on a road robber and forced him to shoot his friend with a crossbow and then hang himself. This is the story that 
Lambert tells Geralt during 'The Final Trial'.</t>
  </si>
  <si>
    <t>-When you start riding Roach, Vlodimir will make another comment.</t>
  </si>
  <si>
    <t>-Southeast of the Hunter's Cottage signpost, near the herbalist hut, you can talk to a man who's locked himself inside an outhouse. He'll have varying pieces of dialogue and if you zoom in, it looks like he's writing something.</t>
  </si>
  <si>
    <t>-Vlodimir will make a comment when you ride past the windmill in Brunwich.</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</si>
  <si>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</si>
  <si>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-Vlod will comment after certain fights. If you defeat the draconids wouth-west of the Von Everec Estate or defeating the wraiths at the cursed chapel east of the wedding spot. They are the same reaction.</t>
  </si>
  <si>
    <t>-If you don't put Iris and Olgierd's painting on her grave, you can keep it and hang it in Corvo Bianco during the Blood and Wine expansion.</t>
  </si>
  <si>
    <t>-Vlod will react when fighting powerful monsters like the cursed mother inside the cursed chapel.</t>
  </si>
  <si>
    <t>-In 'Avid Collector', you'll get a conserved shaelmaar trophy and 500 coins. The merchant will also hang the painting up on the top floor after waiting a couple of days.</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</si>
  <si>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</si>
  <si>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</si>
  <si>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BLOOD AND WINE                              BLOOD AND WINE                              BLOOD AND WINE                              BLOOD AND WINE                              BLOOD AND WINE                              BLOOD AND WINE                              BLOOD AND WINE                              BLOOD AND WINE                              BLOOD AND WINE                              BLOOD AND WINE                              BLOOD AND WINE</t>
  </si>
  <si>
    <t>Blood Run (36)</t>
  </si>
  <si>
    <t>A Knight's Tales (40)</t>
  </si>
  <si>
    <t>Big Game Hunter (37)</t>
  </si>
  <si>
    <t>Applied Escapology (40)</t>
  </si>
  <si>
    <t>Fists of Fury: Toussaint (40)</t>
  </si>
  <si>
    <t>Grandmaster Feline Gear (40)</t>
  </si>
  <si>
    <t>Using Your Loaf (-)</t>
  </si>
  <si>
    <t>-If Yen is romanced, at the end, you can find a white and green dress in Corvo Bianco</t>
  </si>
  <si>
    <t>-If you kill Iocaste in The Mutual of Beauclaire's Wild Kingdom, you can find her grave at the spot that you killed her @3:22</t>
  </si>
  <si>
    <t>Capture the Castle (47)</t>
  </si>
  <si>
    <t>A Portrait of the Witcher as an Old Man (43)</t>
  </si>
  <si>
    <t>Bovine Blues (38)</t>
  </si>
  <si>
    <t>Around the World in...Eight Days (40)</t>
  </si>
  <si>
    <t>Gwent: Never Fear, Skellige's Here (1)</t>
  </si>
  <si>
    <t>Grandmaster Griffin Gear (40)</t>
  </si>
  <si>
    <t>Hen Gaidth and Gesheft swords @7:28</t>
  </si>
  <si>
    <r>
      <rPr>
        <color rgb="FF000000"/>
        <u/>
      </rPr>
      <t>-During the Night of Long Fangs, you can help a knight @4:49</t>
    </r>
    <r>
      <rPr>
        <color rgb="FF000000"/>
      </rPr>
      <t xml:space="preserve"> (the knight sometimes spawns after killing the katakan)</t>
    </r>
  </si>
  <si>
    <t>Envoys, Wineboys (34)</t>
  </si>
  <si>
    <t>Amidst the Mill's Grist (42)</t>
  </si>
  <si>
    <t>Equine Phantoms (44)</t>
  </si>
  <si>
    <t>But Other Than That, How Did You Enjoy the Play? (43)</t>
  </si>
  <si>
    <t>Gwent: To Everything - Turn, Turn, Tournament! (38)</t>
  </si>
  <si>
    <t>Grandmaster Manticore Gear (40)</t>
  </si>
  <si>
    <t>-Get the Toussaint Ducal Guard Captain's armor set after getting the diagrams. Locations @2:47</t>
  </si>
  <si>
    <t>-Visit Regis's hideout after the game and you can see he takes all or most of his lab equipment whether he remains or not</t>
  </si>
  <si>
    <t>La Cage au Fou (39)</t>
  </si>
  <si>
    <t>Big Feet to Fill (40)</t>
  </si>
  <si>
    <t>Feet as Cold as Ice (45)</t>
  </si>
  <si>
    <t>Coin Doesn't Stink (37)</t>
  </si>
  <si>
    <t>Grandmaster Ursine Gear (40)</t>
  </si>
  <si>
    <r>
      <rPr>
        <color rgb="FF000000"/>
        <u/>
      </rPr>
      <t>-Toussaint armor set @6:04</t>
    </r>
    <r>
      <rPr>
        <color rgb="FF000000"/>
      </rPr>
      <t xml:space="preserve"> Follow the wisp</t>
    </r>
  </si>
  <si>
    <t>-In the quarry, you can find a broken hand that is giving the middle finger</t>
  </si>
  <si>
    <t>The Beast of Toussaint (35)</t>
  </si>
  <si>
    <t>Big Feet to Fill: The Fifth Group (40)</t>
  </si>
  <si>
    <t>The Tufo Monster (48)</t>
  </si>
  <si>
    <t>Don't Take Candy from a Stranger (37)</t>
  </si>
  <si>
    <t>Grandmaster Wolven Gear (40)</t>
  </si>
  <si>
    <r>
      <rPr>
        <color rgb="FF000000"/>
        <u/>
      </rPr>
      <t>-The Hen'gaidth armor set @6:33</t>
    </r>
    <r>
      <rPr>
        <color rgb="FF000000"/>
        <u/>
      </rPr>
      <t xml:space="preserve"> (red version)</t>
    </r>
  </si>
  <si>
    <t>-During the Land of a Thousand Fables quest, you can find a chili pepper under a bridge</t>
  </si>
  <si>
    <t>The Man from Cintra (43)</t>
  </si>
  <si>
    <t>Big Feet to Fill: The First Group (40)</t>
  </si>
  <si>
    <t>Vitner's Contract: Chuchote Cave (40)</t>
  </si>
  <si>
    <t>Filibert Always Pays His Debts (48)</t>
  </si>
  <si>
    <t>-Black version of the Hen'gaidth armor @7:16</t>
  </si>
  <si>
    <t>-During Beyond Hill and Dale, in Long Locks' tower, the fruit keeps respawning after looting</t>
  </si>
  <si>
    <t>The Night of Long Fangs (47)</t>
  </si>
  <si>
    <t>Big Feet to Fill: The Fourth Group (40)</t>
  </si>
  <si>
    <t>Vitner's Contract: Cleaning Those Hard-to-Reach Places (40)</t>
  </si>
  <si>
    <t>Spoontaneous Profits! (42)</t>
  </si>
  <si>
    <t>-After obtaining the 6 piece set of Grandmaster Griffin armor, the Yrden sign will look different when the set is equipped</t>
  </si>
  <si>
    <t>-After doing Of Sheers and a Witcher, the barber that you liberate is the only one able to give you a bowl cut as a hair cut</t>
  </si>
  <si>
    <t>Where Children Toil, Toys Waste Away (42)</t>
  </si>
  <si>
    <t>Big Feet to Fill: The Second Group (40)</t>
  </si>
  <si>
    <t>Vitner's Contract: Duchaton Crest (43)</t>
  </si>
  <si>
    <t>The Black Widow (37)</t>
  </si>
  <si>
    <t>-Find the noblewoman's ring during the festivities (looking for the golden fish and unicorn - The Beast of Toussaint) @4:03</t>
  </si>
  <si>
    <t>-Using your loaf (Gwent game if Syanna dies and you go to prison. Over by the entrance to the cells)</t>
  </si>
  <si>
    <t>Wine is Sacred (42)</t>
  </si>
  <si>
    <t>Big Feet to Fill: The Third Group (40)</t>
  </si>
  <si>
    <t>Vitner's Contract: Dun Tynne Hillside (40)</t>
  </si>
  <si>
    <t>The Curse of Carnarvon (46)</t>
  </si>
  <si>
    <t>-After you meet Dettlaff and Regis for the first time, go back to the greenhouse to loot Milton's hare mask @9:07</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</si>
  <si>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</si>
  <si>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Duck, Duck, Goosed! (47)</t>
  </si>
  <si>
    <t>Vitner's Contract: Rivecalme Storehouse (37)</t>
  </si>
  <si>
    <t>The Inconstant Gardener (37)</t>
  </si>
  <si>
    <t>-Illusionary wall in Regis's hideout @9:29</t>
  </si>
  <si>
    <t>-Till Death Do You Part *Don't loot everything here because it will cause a bug for another treasure hunt quest later on</t>
  </si>
  <si>
    <t>STORY BRANCH 1</t>
  </si>
  <si>
    <t>Extreme Cosplay (40)</t>
  </si>
  <si>
    <t>The Last Exploits of Selina's Gang (37)</t>
  </si>
  <si>
    <t>-Find Regis's note beside his bed</t>
  </si>
  <si>
    <t>Complete the wine wars that expose Count Crespi before doing the tournament. The announcer will mention that the tourney is brought to us by the Vermentino and Coronata vineyards.</t>
  </si>
  <si>
    <r>
      <rPr>
        <rFont val="Arial"/>
        <b/>
        <color theme="1"/>
      </rPr>
      <t xml:space="preserve">A) </t>
    </r>
    <r>
      <rPr>
        <rFont val="Arial"/>
        <color theme="1"/>
      </rPr>
      <t xml:space="preserve">Pomp and Strange Circumstance (49) </t>
    </r>
    <r>
      <rPr>
        <rFont val="Arial"/>
        <b/>
        <color theme="1"/>
      </rPr>
      <t>OR</t>
    </r>
  </si>
  <si>
    <t>Father Knows Worst (37)</t>
  </si>
  <si>
    <t>The Suffering of Young Francois (47)</t>
  </si>
  <si>
    <t>-When you first go to the bootblack, don't wear any shoes to have a unique scene with him. Do the same thing the second time you meet with him while with Regis</t>
  </si>
  <si>
    <t>-At the Clever Clogs, after the 'Father Knows Worst' quest, you can interact with a painting on the wall, but you have to be partially up the stairs</t>
  </si>
  <si>
    <r>
      <rPr>
        <rFont val="Arial"/>
        <b/>
        <color theme="1"/>
      </rPr>
      <t xml:space="preserve">B) </t>
    </r>
    <r>
      <rPr>
        <rFont val="Arial"/>
        <color theme="1"/>
      </rPr>
      <t>Burlap is the New Stripe (49)</t>
    </r>
  </si>
  <si>
    <t>Goodness, Gracious, Great Balls of Granite! (36)</t>
  </si>
  <si>
    <t>The Toussaint Prison Experient (47)</t>
  </si>
  <si>
    <t>-Right before 'The Man from Cintra', wear Olgierd's outfit to get a unique line from Anna Henrietta</t>
  </si>
  <si>
    <t>-During 'Wine is Sacred', while visiting the wine cellar, if you find the 1269 vintage wine before speaking with Anna Henrietta, she will have slightly different dialogue</t>
  </si>
  <si>
    <t>Be It Ever So Humble... (49)</t>
  </si>
  <si>
    <t>Knight for Hire (-)</t>
  </si>
  <si>
    <t>Waiting for Goe and Doh (40)</t>
  </si>
  <si>
    <t>-Right after the masquerade, you can find the body of the Cintrian behind the house @18:27</t>
  </si>
  <si>
    <t>-During 'La Cage au Fou', if you don't chase after Marlene when she runs away and instead go back to Regis, you can find her dead body nearby. Her character model will never be removed, but you can see her bones underneath.</t>
  </si>
  <si>
    <t>Beyond Hill and Dale... (47)</t>
  </si>
  <si>
    <t>Master Master Master Master! (40)</t>
  </si>
  <si>
    <t>What Was This About Again? (43)</t>
  </si>
  <si>
    <r>
      <rPr>
        <color rgb="FF000000"/>
        <u/>
      </rPr>
      <t>-You can find bloodstains from the murder of De La Croix in the Mill @19:15</t>
    </r>
    <r>
      <rPr>
        <color rgb="FF000000"/>
      </rPr>
      <t xml:space="preserve"> Map location @19:56</t>
    </r>
  </si>
  <si>
    <t>-After completing 'Wine is Sacred', you can have an ambush encounter near the Harbor Gate. You can find a note on their bodies that shows a contract to kill Geralt.</t>
  </si>
  <si>
    <t>Tesham Mutna (49)</t>
  </si>
  <si>
    <t>Mutual of Beauclair's Wild Kingdom (46)</t>
  </si>
  <si>
    <r>
      <rPr>
        <color rgb="FF000000"/>
        <u/>
      </rPr>
      <t>-Find the boat which transported De La Croix's body after the brief interaction with the Bruxa in the inn near the beginning @20:17</t>
    </r>
    <r>
      <rPr>
        <color rgb="FF000000"/>
        <u/>
      </rPr>
      <t>. This only works after going to Corvo Bianco and then before doing the section 
"Find Palmerin and ask him to take you to the duchess".</t>
    </r>
  </si>
  <si>
    <t>-After completing 'Duck, Duck, Goosed',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</si>
  <si>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No Place Like Home (34)</t>
  </si>
  <si>
    <t>-If Yen is with you in the end of Blood and Wine, you can find a dress in her room that is white and green (something you suggested to her). Triss would get a pink and yellow one</t>
  </si>
  <si>
    <t>STORY BRANCH 2</t>
  </si>
  <si>
    <t>Of Sheers and a Witcher I Sing (43)</t>
  </si>
  <si>
    <t>-During Beyond Hill and Dale, you can find the end of the rainbow, dead dragon, a knight that has lootable armor (Will o' the Wisp leads you to him), Thumbelina (you can step on her)  @13:23</t>
  </si>
  <si>
    <t>Paperchase (36)</t>
  </si>
  <si>
    <t>-More things during Beyond Hill and Dale: crushed legs with ruby slippers @15:13</t>
  </si>
  <si>
    <t>-In the 'Vitner's Contract: Chuchote Cave', the description of the signpost when you are looking at the map, will tell you that it used to be home to Whispess.</t>
  </si>
  <si>
    <t>Blood Simple (47)</t>
  </si>
  <si>
    <t>Raging Wolf (40)</t>
  </si>
  <si>
    <r>
      <rPr>
        <color rgb="FF000000"/>
        <u/>
      </rPr>
      <t>-The Golden Donky during Beyond Hill and Dale @15:43 It poops gold</t>
    </r>
    <r>
      <rPr>
        <color rgb="FF000000"/>
      </rPr>
      <t xml:space="preserve"> Find before jumping down the well at the end</t>
    </r>
  </si>
  <si>
    <t>-There's a new dialogue option with Anna Henrietta after the Blood and Wine expansion (if she survives) or if you talk to her before meeting Damien during 'Capture the Castle'. You can now ask her if Toussaint has always been neutral.</t>
  </si>
  <si>
    <t>Pomp and Strange Circumstance (49)</t>
  </si>
  <si>
    <t>The Hunger Game (42)</t>
  </si>
  <si>
    <t>-Find puss and boots in the land of a thousand fables @2:21</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</si>
  <si>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</si>
  <si>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The Perks of Being a Jailbird (49)</t>
  </si>
  <si>
    <t>-During Warble of a Smitten Knight, go into Guillaume's tent to find a poem about Vivienne. While you and Guillaume are in Vivienne's tent, you can hear him saying this poem</t>
  </si>
  <si>
    <t>-If you did the trick of dropping your towel in Vizima and then picking it up, you can eventually put the towel on an armor rack in Corvo Bianco and it will make it look like your legs are protruding from underneath it.</t>
  </si>
  <si>
    <t>What Lies Unseen (47)</t>
  </si>
  <si>
    <t>The Warble of a Smitten Knight (35)</t>
  </si>
  <si>
    <t>-After winning the tournament, you can go back to your tent to find two love letters from admirers. An actual admirer will follow you around the arena grounds if you win</t>
  </si>
  <si>
    <t>-Bruxae seem to be the only vampires in the game that actually don't cast any shadows. The hooded woman that turns into a bruxa unexpectedly, also does not cast a shadow. This woman is found at the guarded treasure location 
south east of Dun Tynne Crossroads signpost.</t>
  </si>
  <si>
    <t>The Words of the Prophets Are Written on Sarcophagi (40)</t>
  </si>
  <si>
    <t>-If Guillaume and Vivienne end up together (transfer curse to him), you can find them at the end of the DLC @3:36</t>
  </si>
  <si>
    <t>-If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t>
  </si>
  <si>
    <t>There Can Be Only One (43)</t>
  </si>
  <si>
    <t>-During The Beast of Toussaint (part where you need to find Palmeran, after killing the bruxa, wait until dark before seeking the Duchess to get a unique scene @12:12</t>
  </si>
  <si>
    <t>-In 'Fists of Fury: Toussaint', Still Waters is a reference to Brienne of Tarth from Game of Thrones.</t>
  </si>
  <si>
    <t>Till Death Do You Part (36)</t>
  </si>
  <si>
    <t>-The last scene that determines Anarrieta's fate, she will be wearing all blue jewels if Syanna will kill her and she will wear one red jewel if Syanna is about to forgive her</t>
  </si>
  <si>
    <t>-In 'Paperchase', if you wait the week, you will get more than double the coin, plus a sword called The Reckoner.</t>
  </si>
  <si>
    <t>Turn and Face the Strange (35)</t>
  </si>
  <si>
    <r>
      <rPr>
        <color rgb="FF000000"/>
        <u/>
      </rPr>
      <t>-During the Knight for Hire quest, go to the place you go to claim your rewards, you can find a clue that Syanna is connected to the heart of Toussaint @14:31</t>
    </r>
    <r>
      <rPr>
        <color rgb="FF000000"/>
      </rPr>
      <t xml:space="preserve"> (look at the painting and Syanna will be wearing the jewel)</t>
    </r>
  </si>
  <si>
    <t>-The voice actress that does the voice of Anna Henrietta is the same actress that plays Tissaia de Vries in the Netflix Witcher adaptation.</t>
  </si>
  <si>
    <t>Wine Wars: Belgaard Part 1 (39)</t>
  </si>
  <si>
    <t>-You can find a letter from Queen Meve to her son Ansais @16:08</t>
  </si>
  <si>
    <t>-Find the note and mutagenerator from Regis next to your bedside after 'Be it Ever so Humble'.</t>
  </si>
  <si>
    <t>Wine Wars: Belgaard Part 2 (39)</t>
  </si>
  <si>
    <t>-During Equine Phantoms, once you drink the potion, you can go around and communicate with the other animals in the area (wolf. 2 dogs. goat, 2 cats, cow)</t>
  </si>
  <si>
    <t>-Once you finish 'Be it Ever so Humble' and after some time has passed, you'll find a stuffed unicorn in your bedroom in Corvo Bianco if you romanced Yen.</t>
  </si>
  <si>
    <t>Wine Wars: Consorting (40)</t>
  </si>
  <si>
    <t>-Girl that says an Arya Stark quote @11:27</t>
  </si>
  <si>
    <t>-In 'Big Game Hunter', you can haggle for the highest price and he'll agree to it.</t>
  </si>
  <si>
    <t>Wine Wars: Coronata (37)</t>
  </si>
  <si>
    <r>
      <rPr>
        <color rgb="FF000000"/>
        <u/>
      </rPr>
      <t>-Find a Winnie the Pooh bear @12:36</t>
    </r>
    <r>
      <rPr>
        <color rgb="FF000000"/>
      </rPr>
      <t xml:space="preserve"> (he drops a jar of honey when killed)  </t>
    </r>
  </si>
  <si>
    <t>-In 'Big Game Hunter', if you attack or kill the animals on the expedition (bear, panthers, peacocks, and centipedes), the Count will have a negative reaction and there will be no pictures/paintings at the end.</t>
  </si>
  <si>
    <t>Wine Wars: The Deus in the Machina (42)</t>
  </si>
  <si>
    <t>-In Beauclaire's Infirmiry, you can find several drawings from the real Voynich Manuscript @15:49</t>
  </si>
  <si>
    <t>-Before entering the Gwent tournament in B&amp;W, you can find the dwarves trying to enter on the southern side of the building, right near the door that you have to enter to play the tournament. They are being blocked by a guard.</t>
  </si>
  <si>
    <t>Wine Wars: Vermentino (37)</t>
  </si>
  <si>
    <t>-In the Beauclaire's Infirmiry, you can find a man with his legs cut off</t>
  </si>
  <si>
    <t>-In 'Goodness, Gracious, Great Balls of Granite!', if you give Hughes the stones for good, he actually passes away from using them too intensely. If you visit his place after the quest, you can find out this information.</t>
  </si>
  <si>
    <t>-In the Belles of Beauclaire brothel, you can find a ladies corner, which the man will comment if you get close</t>
  </si>
  <si>
    <t>-In 'Filibert Always Pays His Debts', when reading the note off of the dead body, you will find out what happened to Maximus and his family. Outside their house, you can see the 3 nooses hanging from the tree and skeletons underneath.</t>
  </si>
  <si>
    <t>-After completing A Portrait of the Witcher as an Old Man, you can find the painting somewhere in the Belles of Beauclaire brothel a few days after finishing the quest</t>
  </si>
  <si>
    <t>-In 'Equine Phantoms', if you choose to accept the potatoes, you can haggle for how many you get.</t>
  </si>
  <si>
    <t>-In the Belles of Beauclaire, you can see a woman churning butter in front of a customer</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</si>
  <si>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</si>
  <si>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Goodness, Gracious, Great Balls of Granite!, you can let the curator have them for a day before returning them</t>
  </si>
  <si>
    <t>-In 'A Portrait of a Witcher as an Old Man', if you run away from the griffin, the quest will fail and the painter will die. You can loot some items from his body.</t>
  </si>
  <si>
    <t>-After completing Goodness, Gracious, Great Balls of Granite!, you can stroke Reginald's jewels to acquire a buff for an hour</t>
  </si>
  <si>
    <t>-Link to all 8 variations of the portrait you can get from 'A Portrait of a Witcher as an Old Man'.</t>
  </si>
  <si>
    <r>
      <rPr>
        <color rgb="FF000000"/>
        <u/>
      </rPr>
      <t>-In Mutual of Beauclair's Wild Kingdom, if Iocaste lives, you can meet some armed soldiers some time later which leads to Iocaste's hunting ground @10:14</t>
    </r>
    <r>
      <rPr>
        <color rgb="FF000000"/>
      </rPr>
      <t xml:space="preserve"> (You can see the basilisk in the sky as well)</t>
    </r>
  </si>
  <si>
    <t>-In 'What Lies Unseen', when in the boat with Regis, if you stand up, he'll make a comment about meeting you there instead and will change into a wisp of smoke.</t>
  </si>
  <si>
    <t>-During Beyond Hill and Dale, you can see a whale falling from the sky @16:06 before jumping down the final well</t>
  </si>
  <si>
    <t>-In 'What Lies Unseen', if you ask the Unseen Elder more than one question (text that isn't yellow), he'll kill you. Also, when there are 3 yellow options, only the 3rd is correct. If you choose the first two options back to back, he will kill you.</t>
  </si>
  <si>
    <t>-During Till Death Do You Part, if you move Margot's urn away, while finding her mother's grave, you can get a unique interaction in the cemetary @20:24</t>
  </si>
  <si>
    <t>-During 'Till Death Do You Part', when searching the cemetery, you can find tracks that lead to bloomers on a tree branch, a site where grave robbers have dug up a grave, and empty wine bottles.</t>
  </si>
  <si>
    <t>-Visit Regis's home before meeting him. Geralt will make some comments</t>
  </si>
  <si>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</si>
  <si>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-Find a book written by Dandelion in Regis's hideout</t>
  </si>
  <si>
    <t>-When successfully defeating all opponents in the Gwent tournament, you will get the Victor's Cup Trophy. You can place this trophy in your bedroom in Corvo Bianco.</t>
  </si>
  <si>
    <t>-During 'Where Children Toil, Toys Waste Away, in Dettlaff's toy shop, you can find Nilfgaardian toy soldiers, and one that looks different from the rest @11:49</t>
  </si>
  <si>
    <t>-After defeating every fist fight opponent, you will be awarded with the Fist Fighting Championship Trophy, which you can mount in your bedroom in Corvo Bianco.</t>
  </si>
  <si>
    <t>-During 'Where Children Toil, Toys Waste Away, if you try to leave before finishing the investigation, Regis will make a comment when you are just outside the shop</t>
  </si>
  <si>
    <t>-You can purchase Toussaint horse equipment (saddlebags, blinders, and saddle) and a Toussaint crossbow at the Grandmaster Armorer.</t>
  </si>
  <si>
    <t>-During 'Where Children Toil, Toys Waste Away', loot the items in a different order to get a unique piece of dialogue @13:50</t>
  </si>
  <si>
    <t>-The blacksmith in Ardaiso Quarry during 'Big Feet to Fill' has some unique dialogue if you speak to him.</t>
  </si>
  <si>
    <t>-Visit Orianna's orphanage before the end of the game, possibly at the beginning of 'Where Children Toil, Toys Waste Away', to see a bunch of kids and teacher in the yard. You can find Arnaud at a shrine here as well</t>
  </si>
  <si>
    <t>-Finding drunk Guillaume at the very end if Vivienne chose the lifespan of an Oriole.</t>
  </si>
  <si>
    <t>-During Blood SImple, if you take that path, you can find 3 pieces of evidence that Orianna is using the children for blood before meeting with her @2:30</t>
  </si>
  <si>
    <t>-Vivienne in Novigrad if you transferred her curse to the oriole. It can be triggered a week after the B&amp;W expansion main quest is done.</t>
  </si>
  <si>
    <t>-During Blood Simple, you can stay to listen to all of Orianna's song and Geralt will comment 'nice tune'</t>
  </si>
  <si>
    <t>-During 'La Cage Au Fou', after speaking with Regis and before finding the Wight, go back into Regis's lair and you can find him as a wisp of smoke and he will also have some unique dialogue 
if you try speaking to him while he's in human form.</t>
  </si>
  <si>
    <t>-In the main menu of the game (where it shows 'continue', 'new game', 'load game', etc.) when Geralt is at a fire outside a barn, you can sometimes see Orianna pacing inside</t>
  </si>
  <si>
    <t>-Musicians of Blavikan in The Land of a Thousand Fables, just north of Little Red Riding Hood's House. They will disappear when you approach them, and Syanna will make a comment.</t>
  </si>
  <si>
    <t>-During Night of the Long Fangs, if you go towards Orianna, you will see a Garkain attacking a wagon. Once you kill it, you can find and speak to a boy hiding underneath @9:04</t>
  </si>
  <si>
    <t>-In the Land of a Thousand Fables, you can find the emperor of Nilfgaard wandering around near the 3 little pigs area and he just has underwear on.</t>
  </si>
  <si>
    <t>-If you end up in prison, you will encounter the 3 men that attacked you near the bootblack</t>
  </si>
  <si>
    <t>-In the Land of a Thousand Fables, you can dive off of longlocks' tower and loot some skeletons underwater.</t>
  </si>
  <si>
    <r>
      <rPr>
        <color rgb="FF000000"/>
        <u/>
      </rPr>
      <t>-You can encounter a she troll camp @2:44</t>
    </r>
    <r>
      <rPr>
        <color rgb="FF000000"/>
      </rPr>
      <t xml:space="preserve"> (collect the note of the man in the cage)</t>
    </r>
  </si>
  <si>
    <t>-You can kill the sky giant in The Land of a Thousand Fables with a crossbow bolt to the eye just like at the beginning of the DLC with Golyat.</t>
  </si>
  <si>
    <t>-During The Beast of Toussaint, you can follow Anna Henrietta and listen to her speak to everyone to try and find the phoenix egg</t>
  </si>
  <si>
    <t>-After defeating the cloud giant in The Land of a Thousand Fables, follow the will o the wisp to obtain a sword, Gesheft, and a Dark Souls bonfire reference.</t>
  </si>
  <si>
    <t>-After catching Dettlaff, you can loot the phoenix egg where Anna Henrietta opened it @8:25</t>
  </si>
  <si>
    <t>-A Night to Remember modded side quest that can only be added on PC.</t>
  </si>
  <si>
    <t>-Before freeing Dandelion in the main game, visit the starting point of Blood and Wine to find and loot the drawings of the beast there @9:36</t>
  </si>
  <si>
    <t>-You can use axii to retrieve the clue from the 'unicorn' in 'Beast of Toussaint'. This will trigger a fight with 3 villagers if you don't use axii on them.</t>
  </si>
  <si>
    <t>-After the Night of Long Fangs, all innkeepers sell mirrors, garlic, and wooden stakes</t>
  </si>
  <si>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</si>
  <si>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r>
      <rPr>
        <color rgb="FF000000"/>
        <u/>
      </rPr>
      <t>-During the Night of Long Fangs, when looking for Orianna, turn left to find a group worshipping vampires @1:32</t>
    </r>
    <r>
      <rPr>
        <color rgb="FF000000"/>
      </rPr>
      <t xml:space="preserve"> (this is near where you were throwing paintballs)</t>
    </r>
  </si>
  <si>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</si>
  <si>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t>-During the Beast of Toussaint, while searching for the golden fish, you can find a Zerrikanian leopard @3:17</t>
  </si>
  <si>
    <t>-The elven shield you obtain in 'Extreme Cosplay' can be mounted on a wall in Corvo Bianco.</t>
  </si>
  <si>
    <t>-During the Beast of Toussaint, while searching for the golden fish, you can find a man training a dog @3:36</t>
  </si>
  <si>
    <t>-In 'Spoontaneous Profits', Ra'mses Gor-Thon is referring to Gordon Ramsey, the master chef.</t>
  </si>
  <si>
    <t>-Find Milton's grave @4:12</t>
  </si>
  <si>
    <t>-During 'The Night of Long Fangs', you can find Guillome's body if you didn't complete 'Warble of a Smitten Knight'.</t>
  </si>
  <si>
    <r>
      <rPr>
        <color rgb="FF000000"/>
        <u/>
      </rPr>
      <t>-After 'Father Knows Worst', if the brothers made peace, you can find them at the Clever Clogs Inn @4:47</t>
    </r>
    <r>
      <rPr>
        <color rgb="FF000000"/>
      </rPr>
      <t xml:space="preserve"> (one will offer better prices than most vendors. They also have a painting of their father)</t>
    </r>
  </si>
  <si>
    <t>-If you find the pendant during 'The Tufo Monster', there can be two different endings. One where you expose the individual, or keep their secret safe.</t>
  </si>
  <si>
    <t>-Find a note in the barn next to the Cockatrice Inn</t>
  </si>
  <si>
    <t>-During 'Pomp and Strange Circumstance', if you don't put on the mask and gloves, Geralt will make agonizing sounds while picking the mandrake root.</t>
  </si>
  <si>
    <t>-Find a book in the Knight Errant's office</t>
  </si>
  <si>
    <t>-While entering a cellar during 'Spoontaneous Profits!', you will find a cookbook written by Smigole Louis Serkis, which references the amazing Andy Serkis who portrayed Gollum/Smeagol in the Lord of the Rings movies.</t>
  </si>
  <si>
    <t>-After the Night of Long Fangs, you can find a pile of burning bodies in the arena. You can see the smoke from a distance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</si>
  <si>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</si>
  <si>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-Chat with the Bootblack before ever searching for Dettlaff and you'll get a set of unique dialogue</t>
  </si>
  <si>
    <t>-If you choose Ravix of Fourhorn as your name, you will get into a fistfight with 3 men rather than a mounted duel if you choose Geralt of Rivia as your name in 'Warble of a Smitten Knight' while signing up for the tournament.</t>
  </si>
  <si>
    <t>-Calvin and Hobbs easter egg @13:47 (Hobbs is a panther)</t>
  </si>
  <si>
    <t>-There are many clothing options in 'The Man From Cintra'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</si>
  <si>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r>
      <rPr>
        <color rgb="FF000000"/>
        <u/>
      </rPr>
      <t>-Note of a murderer found @14:08</t>
    </r>
    <r>
      <rPr>
        <color rgb="FF000000"/>
      </rPr>
      <t xml:space="preserve"> (Edward Scissorhands reference)</t>
    </r>
  </si>
  <si>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</si>
  <si>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color rgb="FF000000"/>
        <u/>
      </rPr>
      <t>-In Big Game Hunter, face towards him when he uses his flash @1:40</t>
    </r>
    <r>
      <rPr>
        <color rgb="FF000000"/>
      </rPr>
      <t xml:space="preserve"> (when releasing the panther)</t>
    </r>
  </si>
  <si>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</si>
  <si>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</si>
  <si>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</si>
  <si>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</si>
  <si>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</si>
  <si>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you can haggle for potatoes instead of coin. You can even go to her cellar to take more of her potatoes.</t>
  </si>
  <si>
    <t>-In 'Equine Phantoms', there is a scenario where Roach can complete the quest on her own. This occurs if you take the mushrooms, and then abandon and leave the area, then return to the woman.</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</si>
  <si>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</si>
  <si>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-In the Belgaard Vineyard, you can find a small dog named Pottom and this might be one of the Chinese Developer's dog's name.</t>
  </si>
  <si>
    <t>-In the cemetery east of the Nilfgaardian Embassy in Toussaint, you can find a small sign on one of the crooked little crypts. Geralt will even read it out loud. This holds the Nuragus family and the
inscription translation refers to some naughty behaviour.</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</si>
  <si>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</si>
  <si>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'What Lies Unseen', there is another way to die after the encounter with the Unseen Elder. After he tosses you away, if you don't drink the Swallow potion in time, your health will fully 
deplete. Also, drinking black blood before the encounter doesn't do anything.</t>
  </si>
  <si>
    <t>LOCATION</t>
  </si>
  <si>
    <t>QUEST</t>
  </si>
  <si>
    <t>KAER MORHEN</t>
  </si>
  <si>
    <t>VIZIMA</t>
  </si>
  <si>
    <t>WHITE ORCHARD</t>
  </si>
  <si>
    <t>VELEN</t>
  </si>
  <si>
    <t>NOVIGRAD/OXENFURT</t>
  </si>
  <si>
    <t>SKELLIGE</t>
  </si>
  <si>
    <t>HEARTS OF STONE</t>
  </si>
  <si>
    <t>BLOOD AND WINE</t>
  </si>
  <si>
    <t>THE FOLLOWING IS THE OPTIMAL ORDER TO DO ALL THE QUESTS IN THE WITCHER 3 WITHOUT MISSING OR FAILING ANYTHING.</t>
  </si>
  <si>
    <t>The extra details next to the quests may contain spoilers. Thank you to xLetalis for the many extra details!!</t>
  </si>
  <si>
    <r>
      <rPr>
        <rFont val="Arial"/>
        <b/>
        <color theme="1"/>
        <sz val="12.0"/>
      </rPr>
      <t xml:space="preserve">I recommend using a phone app called </t>
    </r>
    <r>
      <rPr>
        <rFont val="Arial"/>
        <b/>
        <color rgb="FF0000FF"/>
        <sz val="12.0"/>
      </rPr>
      <t>MapGenie: Witcher 3 Map</t>
    </r>
    <r>
      <rPr>
        <rFont val="Arial"/>
        <b/>
        <color theme="1"/>
        <sz val="12.0"/>
      </rPr>
      <t>. It shows all quests, gwent card locations, and a search option. You can remove the icons as you go.</t>
    </r>
  </si>
  <si>
    <t>-When starting a new game, when asked to simulate a witcher 2 save, select 'On' so that you can choose
what happened in the previous game during an interaction in Vizima.</t>
  </si>
  <si>
    <t>-In the main menu options, you can have alternate appearances for Yennefer, Triss, Ciri, Dandelion, 
and Nilfgaardian soldiers' armor.</t>
  </si>
  <si>
    <t>-Here is a list of mods for PC gamers.</t>
  </si>
  <si>
    <t>-When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</si>
  <si>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-In the next gen upgrade, guards are no longer extremely overlevelled and can easily be dispatched if 
you anger them.</t>
  </si>
  <si>
    <t>Lilac and Gooseberries Part 1 (1)</t>
  </si>
  <si>
    <t>-Get the Temerian armor set at the Woesong Bridge vendor in White Orchard. Note that the set does not level
with you, but if you wait until you are a higher level, the set will also be a higher level.</t>
  </si>
  <si>
    <t xml:space="preserve">-You can now walk backwards while on horseback, do a flourish when going from idle to a gallop, and achieve a 
unique sort of backflip dismount animation when getting off Roach in tight spaces. </t>
  </si>
  <si>
    <t>-Roach can now kick enemies. She can even knock down werewolves so that you can do a finisher move on 
them. There is no other way to knock down a werewolf.</t>
  </si>
  <si>
    <t>-Roach can now run over enemies and either stagger or kill them. The dismount animations are now triggered 
based on where the camera angle is positioned.</t>
  </si>
  <si>
    <r>
      <rPr>
        <color rgb="FF000000"/>
        <u/>
      </rPr>
      <t>-Find Yen's raven skull at the beginning area (give it back to Yen eventually), see the battle from the 
intro, horse head, items from guy that Yen crashed into,</t>
    </r>
    <r>
      <rPr>
        <color rgb="FF000000"/>
      </rPr>
      <t xml:space="preserve"> etc.</t>
    </r>
  </si>
  <si>
    <r>
      <rPr>
        <color rgb="FF000000"/>
        <u/>
      </rPr>
      <t>-During Lilac and Gooseberries, you can find a Lion King reference. While riding past the ransacked village, 
take a walk and see a boy talking with his dead father. It references Simba and Mufasa.</t>
    </r>
    <r>
      <rPr>
        <color rgb="FF000000"/>
      </rPr>
      <t xml:space="preserve"> 
To get the full dialogue, you have to visit the location twice during the same quest.</t>
    </r>
  </si>
  <si>
    <t>-During Lilac and Gooseberries, before you speak with Gaunter O'Dimm, you will talk with some soldiers 
at one of the tables. One of their friends was tossed off their horse into a ditch. You can find the body between 
the Nilfgaardian Garrison and the battlefield.</t>
  </si>
  <si>
    <t>-During Lilac and Gooseberries, you can find a soldier that looks like Lena's lover (the woman that you 
may or may not have given the Swallow potion to in Tomira's hut).</t>
  </si>
  <si>
    <t>-Complete before the griffin.</t>
  </si>
  <si>
    <t>-Break open the door to the house before talking to the frying pan lady to get unique dialogue.</t>
  </si>
  <si>
    <t>-Thaler's monocle dialogue is now fixed in the next gen update. Make sure to pick up the monocle in
 'A Frying Pan, Spick and Span', so you can return it to Thaler in 'A Deadly Plot'.</t>
  </si>
  <si>
    <t>-This is started during The Beast of White Orchard when you speak with Tomira. Complete before the griffin.</t>
  </si>
  <si>
    <t>-Tomira in White Orchard will buy honey comb for 7 coins whereas other merchants will only buy it for 
4 coins. If you aard a beehive all the way to Tomira's hut, it will actually kill her.</t>
  </si>
  <si>
    <t>-Hidden area of Nilgaardian camp (Video:5 things you may have missed in 
White Orchard @ 9:45 Open door, climb stairs, jump over the wall, aard).</t>
  </si>
  <si>
    <t>-You can find Florian's grave in the cemetary and it has a wooden sword. It doesn't state the truth of the love
between him and Mislav.</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</si>
  <si>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</si>
  <si>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-During The Beast of White Orchard, before talking with Vesemir, you can overhear him and another man 
talking about Boyan Klimmick who was the man who was whipped back at the Nilfgaardian camp. Vesemir 
might be the one behind the tampering of the grain.</t>
  </si>
  <si>
    <t>-If you remain in the fort after reporting the Griffin's death, you can hear the sound of whipping and the punished 
peasant crying in pain. The whiplashes will be struck 15 times as sentenced before the sound stops completely.</t>
  </si>
  <si>
    <t>Lilac and Gooseberries Part 2 (1)</t>
  </si>
  <si>
    <t>-Spawn a chort by killing a bunch of cows.</t>
  </si>
  <si>
    <t>THE FOLLOWING QUESTS CAN BE DONE AT ANY TIME IN ANY ORDER</t>
  </si>
  <si>
    <t>-Speak with Morvran Voorhis and his friend about neutrality during 'Imperial Audience' (follow the chamberlain).</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</si>
  <si>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</si>
  <si>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-Best choices are: spared Aryan, sided with Vernon, saved Triss, saved Sile, spared Letho.</t>
  </si>
  <si>
    <t>-Enter a secret chamber by pressing a stone @0:19.</t>
  </si>
  <si>
    <t>-In Vizima, the chamberlain will give a different reaction to each of the 3 black outfits. He doesn't seem 
to like the one with the tight belt.</t>
  </si>
  <si>
    <t>-In Vizima, you can keep your towel for the rest of the game by dropping it and then picking it up after you
 pick your black outfit.</t>
  </si>
  <si>
    <t>-Play Gwent against the player in the courtyard in Vizima (Collect 'em All).</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</si>
  <si>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</si>
  <si>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-The Wild Hunt do not appear in the bestiary, so it can be useful to know that Elemental Oil works against them.</t>
  </si>
  <si>
    <t>-If you save John Verdun, there will be a second part to this quest. You can find him again north of Ursten (you
can check the map in the attached quest page link).</t>
  </si>
  <si>
    <t>-If you save John Verden, during 'At the Mercy of Strangers', in the second spot that he appears, you can find a 
note from a refugee at the back of his camp.</t>
  </si>
  <si>
    <t>-Deadly crossing 2 is triggered by going across when Nilfgaardian soldiers are alive, then coming back at 
a later time.</t>
  </si>
  <si>
    <t>-Where to find the powerful sword called Moonblade. It is South West of Mulbrydale, in the water West of 
the bridge.</t>
  </si>
  <si>
    <r>
      <t>-The traveling merchant switches between 3 main locations. Here is a map of where they are.</t>
    </r>
    <r>
      <rPr>
        <color rgb="FF000000"/>
        <u/>
      </rPr>
      <t xml:space="preserve"> He has 
dialogue at each place. First spot is west of Crow's Perch near Blackbough.</t>
    </r>
  </si>
  <si>
    <t>-Second traveling merchant spot is east of Glory Gate.</t>
  </si>
  <si>
    <t>-Third traveling merchant spot is near Carston.</t>
  </si>
  <si>
    <t>-North West of the Inn of the Crossroads, you can pass through a Nilfgaardian camp and see a map of the 
Continent. The Redanians are on the opposite shore. On top of the hill, you can see a couple that have 
died and are holding hands.</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</si>
  <si>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</si>
  <si>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-Get the Nilfgaardian armor set from the quartermaster, which can be found in Crow's Perch along with matching 
horse gear. Note that the set does not level with you, but if you wait until you are a higher level, the set will also 
be a higher level.</t>
  </si>
  <si>
    <t>-You can see someone in Crow's Perch putting up the new signtravel post, which becomes available to use
after the baron questline.</t>
  </si>
  <si>
    <t>-Secret room hiding a dead body in Crow's Perch.</t>
  </si>
  <si>
    <t>-In Ciri's Story: King of the Wolves, you can come back to this place as Geralt and fight a bear. 
It is South East of Lindenvale.</t>
  </si>
  <si>
    <t>-'Family Matters (Part 1)' is a long quest that goes up to the point of finding Anna and Tamara. The quests
listed below will be interwoven within Part 1 of 'Family Matters', up until Part 2 begins.</t>
  </si>
  <si>
    <t>-During 'Family Matters', meet the stablehand afterwards if you saved him and he will reward you. This can be
done after 'Ciri's Story: The Race' and the big event that occurs at Crow's Perch.</t>
  </si>
  <si>
    <t>-During 'Family Matters', you will see lines of salt in front of the houses when you are about to deal 
with the botchling. This detail takes place after you have spoken with the pellar during 'A Princess
in Distress'.</t>
  </si>
  <si>
    <t>-Once you have completed 'A Princess in Distress' and have dealt with the botchling, after following the 
lumberkin,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</si>
  <si>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-Nibbles the cat appears in multiple locations. Unlike most cats, this one is not afraid of you. You can 
encounter her first when meeting Tamara in Oxenfurt. The link shows all the other possible locations 
you can find Nibbles.</t>
  </si>
  <si>
    <t>-You can get into Oxenfurt's highest tower using parkour This is the top of the Borsodi's Auction House and 
where your team goes to do the heist in Hearts of Stone.</t>
  </si>
  <si>
    <t>-Complete before the Isle of the Mists.</t>
  </si>
  <si>
    <t>THE FOLLOWING QUEST IS NOT WORTH DOING CONSIDERING HOW OUT OF ORDER YOU WILL HAVE TO DO CERTAIN QUESTS. IT IS SIMPLY A 3 MINUTE BIT OF DIALOGUE AND THAT IS IT. 
IF YOU WOULD LIKE TO WATCH IT, I'VE ATTACHED A YOUTUBE CLIP OF THE QUEST ITSELF IN THE EXTRA DETAILS LINK. I'VE ONLY ADDED IT HERE IN CASE SOMEONE DID WANT TO DO IT.</t>
  </si>
  <si>
    <r>
      <rPr>
        <color rgb="FF000000"/>
      </rPr>
      <t>-</t>
    </r>
    <r>
      <rPr>
        <color rgb="FF000000"/>
        <u/>
      </rPr>
      <t>Complete before the Ladies of the Wood. You must do the Skellige quest, Calm Before the Storm, before being
able to access this quest. The Mysterious Passenger is a very short quest that just involves dialogue on Uma, 
so doesn't really matter if you miss it</t>
    </r>
    <r>
      <rPr>
        <color rgb="FF000000"/>
      </rPr>
      <t>.</t>
    </r>
  </si>
  <si>
    <t>-During 'A Princess in Distress', you can actually kill the bear ahead of time before you encounter it while 
leading the goat back to the pellar. If you do this, Geralt will have some extra dialogue while leading 
Princess back.</t>
  </si>
  <si>
    <t>-This is the fight you have with the Baron during the huge fire. It is part of the 'Family Matters' questline.</t>
  </si>
  <si>
    <t>-Complete before Fake Papers. Once you have completed 'A Princess in Distress' and have dealt with the 
botchling, after following the lumberkin, you can go to the Oxenfurt gate when trying to find Tamara (but don't
proceed to find Tamara yet because you can have a unique interaction with the Baron first),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</si>
  <si>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-Complete immediately when triggered.</t>
  </si>
  <si>
    <t>-Complete before a Favor for a Friend, spare the man being hanged.</t>
  </si>
  <si>
    <t>-In the Most Truest of Basilisks, once the fight begins, the Beast Tamer will take off running towards Novigrad Gate where he will cower in fear behind a small building. Geralt can follow him until he stops running, but 
will not be able to interact with him.</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</si>
  <si>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</si>
  <si>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-During Wandering in the Dark, when you get the eye of Nehaleni, don't go further and don't use it yet because 
there is another hidden room at the opposite end of the big room. Use aard to break through a wall and then 
you'll see a hidden area.</t>
  </si>
  <si>
    <t>-Accept Keira's request at the end of this quest and complete 'Magic lamp' right away.</t>
  </si>
  <si>
    <t>-Must be completed right after doing 'Wandering in the Dark'.</t>
  </si>
  <si>
    <t>-Complete immediately and must do before Ghosts of the Past.</t>
  </si>
  <si>
    <t>-In Hazardous Goods, if you help burn the cart, meditate far away from the area for 10-12 
days and the man will reappear @5:48.</t>
  </si>
  <si>
    <t>-Complete before the Isle of Mists.</t>
  </si>
  <si>
    <t>-Mysterious female shadow that appears around Fyke Isle when you are sailing. It does not appear before or after the quest 'A Towerful of Mice', only during. There is also a weird transparent object floating near the boat that can react to igni and you'll hear a male and female scream. It seems the shadow and the transparent object appear when Keira is speaking to you with the Xenovox. The likely explanation is that the developers created an invisible npc that Keira can speak through.</t>
  </si>
  <si>
    <t>-During a Towerful of Mice, there are some details about Graham, the man that lost his love. Inside 
Graham's house, you can find a noose, implying he was going to kill himself soon. He has also built an 
altar for his love inside his hut.</t>
  </si>
  <si>
    <t>-A towerfull of mice has 3 haunted spots outside of the tower and 5 inside (one of those 5 being 
related to the quest).</t>
  </si>
  <si>
    <t>-If you didn't go back to see the Pesta killing Graham during a Towerful of Mice, the dialogue between you and 
Keira is slightly altered. If you brought back the bones, the pesta will never disappear from the house and 
you can't kill it.</t>
  </si>
  <si>
    <t>-Keira Metz quest 'A Favour For A Friend' find corpse of driver of the food cart 
(connected with Devil By the Well).</t>
  </si>
  <si>
    <t>-Complete before the Isle of Mists, spare Keira and send her to Kaer Morhen.</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</si>
  <si>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</si>
  <si>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-Complete before doing 'In the Eternal Fire's Shadow in order to get some unique dialogue during that quest.</t>
  </si>
  <si>
    <t>-Defender of the Faith can be started at one of two locations, but it is just one quest.</t>
  </si>
  <si>
    <t>-The 3 different types of statues that you can find around Velen can possibly represent the Goddess Melitele 
in her three forms: a young carefree girl (can be found near the Midcopse signpost or at the second intersection
east of Blackbough), a mature pregnant woman (one can be found at the first intersection east of Blackbough), 
and a hunched old woman (one can be found north of The Orphans of Crookback Bog signpost, just to the east
of the burnt/torn down hut). It is possible they can also represent the 3 crones. Based on the quest 'Defender 
of the Faith', the woman that gives you the quest tells you that the statue is of Verna the Merciful. You can also 
see the three statues on your way to talk to Thecla during 'Bald Mountain'.</t>
  </si>
  <si>
    <t>-Complete immediately, don't let the dog die, and follow it closely afterwards.</t>
  </si>
  <si>
    <t>-Find Dolores's diary and treasure.</t>
  </si>
  <si>
    <t>-Check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</si>
  <si>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 xml:space="preserve">-The skeleton in here might be Dolores's brother and he may have been in love with her. </t>
  </si>
  <si>
    <t>-Avoid all of Letho's traps to get unique dialogue with him once you meet.</t>
  </si>
  <si>
    <t>-Find a painting of Dolores and her brother in the house.</t>
  </si>
  <si>
    <t>-During Ghosts of the Past, when given the choice between "you're as good as dead" and "don't want trouble" 
you can hear Letho snoring before selecting the option.</t>
  </si>
  <si>
    <t>-In 'Ghosts of the Past', choose "Don't want trouble" after meeting Vester, then "his medallions all you need" so 
you can send Letho to Kaer Morhen.</t>
  </si>
  <si>
    <t>-Complete 'Funeral Pyres' before this quest so that you can get some unique dialogue.</t>
  </si>
  <si>
    <t>-Make sure you have completed Keira's quest, 'Magic Lamp', so that you have the lamp that can 
reveal ghosts in this quest.</t>
  </si>
  <si>
    <t>-'In the Eternal Fire's Shadow', you can deal with the bandits in the Devil's Pit before speaking with the deacon, 
and Geralt will respond with some unique dialogue saying that they were already dealt with.</t>
  </si>
  <si>
    <t>-In the Eternal Fire's Shadow has multiple endings and you can see them in this video.</t>
  </si>
  <si>
    <t>-In the Eternal Fire's Shadow, if you die during combat, you'll get a unique death scene.</t>
  </si>
  <si>
    <t>-During 'In the Eternal Fire's Shadow', there are a couple references to 'Funeral Pyres' if you had completed 
it beforehand.</t>
  </si>
  <si>
    <t>-The spectre in 'In the Eternal FIre's Shadow' will mention the pesta from 'Towerful of Mice' if you brought the 
bones to Graham.</t>
  </si>
  <si>
    <t>-If you get one of the good endings for 'In the Eternal Fire's Shadow', you will see a dog in Devil's Pit named 
Kal. This is likely a reference to Henry Cavill's dog who is also named Kal.</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</si>
  <si>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</si>
  <si>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-'In the Eternal Fire's Shadow', there is a closed off building near the top of Devil's Pit. If you get the good 
ending where the area becomes populated with people, this building will become open with a merchant inside.</t>
  </si>
  <si>
    <t>-Play the Baron in Gwent before 'Return to Crookback Bog'.</t>
  </si>
  <si>
    <t>-Complete this after you have done 'Thou Shall Not Pass'.</t>
  </si>
  <si>
    <t>-Must be completed when started. Save game before because if Alvin dies, Fake Papers will fail.</t>
  </si>
  <si>
    <t>-Complete after Thou Shalt Not Pass and Bitter Harvest.</t>
  </si>
  <si>
    <t>-There's a 3rd option to complete the 'Whispering Hillock', but you have to find the tree before starting the 
'Ladies of the Wood'. You can release the spirit this way and still get the good Baron ending.</t>
  </si>
  <si>
    <r>
      <t>-Before freeing Dandelion in the main game, visit the starting point of Blood and Wine to find and loot the 
drawings of the beast there @9:36</t>
    </r>
    <r>
      <rPr>
        <color rgb="FF000000"/>
        <u/>
      </rPr>
      <t xml:space="preserve"> (Stonecutters' Settlement).</t>
    </r>
  </si>
  <si>
    <t>-If you did not release the tree spirit, after first talking to the Crones, go back to Downwarren and 
get some extra dialogue with the man that cut off his ear.</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</si>
  <si>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</si>
  <si>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-Part 2 starts once you've found Tamara and Anna.</t>
  </si>
  <si>
    <t>-A very small quest (A Mysterious Passenger), which is just dialogue, will be missed if you continue. You need 
to do most of the Skellige story first in order to get it, so it is not worth it to do 'A Mysterious Passenger'.</t>
  </si>
  <si>
    <t>-You can find the place where Ciri fought the Basilisk in 'Ciri's Story: Out of the Shadows' at the forgotten 
tower west of Heatherton.</t>
  </si>
  <si>
    <t>-This is triggered after completing 'Return to Crookback Bog' and going back to Crow's Perch. Check the link to 
the left to see the approximate location.</t>
  </si>
  <si>
    <t>-This is triggered after completing 'Return to Crookback Bog' and going back to Crow's Perch. Check the link to 
the left to see the approximate location.</t>
  </si>
  <si>
    <t>-During 'The Truth is in the Stars', you can find a man killing rabbit.</t>
  </si>
  <si>
    <t>-During the quest 'Funeral Pyres', when meeting the Eternal Fire Priest, you can see a map of the Witcher 
world lying on the stone table next to the priest.</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</si>
  <si>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</si>
  <si>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Fool's Gold, follow Yontek and you will see him do some magic spells.</t>
  </si>
  <si>
    <r>
      <rPr>
        <color rgb="FF000000"/>
        <u/>
      </rPr>
      <t>-For the quest Fool's Gold, return to the village after the quest is complete to get some rare dialogue</t>
    </r>
    <r>
      <rPr>
        <color rgb="FF000000"/>
      </rPr>
      <t xml:space="preserve"> about the
caretaker from Hearts of Stone.</t>
    </r>
  </si>
  <si>
    <t>-During 'Fool's Gold', you can find a symbol in the pig's temple that looks like the symbol the crones placed on 
Anna's hand. This might imply that the crones were involved in the pig curse.</t>
  </si>
  <si>
    <t>-During 'Fool's Gold', Igor the pig can actually eat the horn of plenty that can potentially be given to you by 
Gaunter O'Dimm if you side with him and choose that specific reward during Hearts of Stone.</t>
  </si>
  <si>
    <t>-In 'Wild at Heart', if you spare Margrit and kill Niellen, you can receive a key to unlock the chest in the cabin 
upstairs. You can also find Margrit in the cabin crying.</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</si>
  <si>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</si>
  <si>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-To trigger Last Rites quest, repair the shrines around Velen (Defender of the Faith quest) and appear at night. 
Do not meditate in close proximity. Next to the grave, use Keira's lamp to get a unique scene.</t>
  </si>
  <si>
    <t>-In 'Love's Cruel Snares', if you refuse to help the woman, she will venture out herself and ends up getting killed 
by the wild dogs.</t>
  </si>
  <si>
    <r>
      <rPr>
        <color rgb="FF000000"/>
        <u/>
      </rPr>
      <t>-In 'Love's Cruel Snares', once the quest is completed, and you wait a few days, if you go to the spot where the 
man died, you will find the woman and it looks like she is eating the body.</t>
    </r>
    <r>
      <rPr>
        <color rgb="FF000000"/>
      </rPr>
      <t xml:space="preserve"> This happens to be in an area of 
Velen where there are many cannibals.</t>
    </r>
  </si>
  <si>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</si>
  <si>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-Lena's fate (from the Swallow potion) in Nilfgaardian camp.</t>
  </si>
  <si>
    <t>-It is recommended to gather these components after you do 'Lord of Undvik' only because it is a much higher
level and it can be done at the same time as this quest, but you can still do this quest at any time if you want.</t>
  </si>
  <si>
    <t>-This is associated with 'Components for an Armorer' (essentially the same quest, but a different name for it) 
and 'Master Armorers'.</t>
  </si>
  <si>
    <t>-This is associated with 'The Griffin from the Highlands' (essentially the same quest, but a different name for it) 
and 'Master Armorers'.</t>
  </si>
  <si>
    <t>-'The Beast of Honorton' turns into 'Where the Cat and Wolf Play'. 'The Beast of Honorton' disappears from the 
quest log and from the completed quest section.</t>
  </si>
  <si>
    <t>-Wear Feline armor before starting the 'Where the Wolf and the Cat Play' and Gaetan will 
comment as you approach him.</t>
  </si>
  <si>
    <t>-If you decide to spare Gaetan, he will then give you the quest 'Take What You Want'. If you do not spare him, you
can't do the 'Take What You Want' quest.</t>
  </si>
  <si>
    <t>-In 'Where the Cat and Wolf Play', the aunt will address the child quite differently depending on if you gave 
her 40 crowns or not.</t>
  </si>
  <si>
    <t>-Millie will give a gift near the signpost after some time has passed once the quest is done. You can also 
eventually hang this drawing in Corvo Bianco.</t>
  </si>
  <si>
    <t>-This quest is only available if you decide to spare Gaetan in 'Where the Cat and Wolf play'.</t>
  </si>
  <si>
    <t>-If you decide to let the Scoia'tael be, but inform the captain about them, you can later be ambushed by
Vernossiel, the leader of the Scoia'tael group, close to the Glory Gate signpost.</t>
  </si>
  <si>
    <t>-There is a Nilfgaardian area called The House of Respite that you can only enter while wearing 
Nilfgaardian attire (can be the formal clothes). In this area, there is a section that you can't enter.</t>
  </si>
  <si>
    <t>-In the House of Respite area in the Nilfgaardian camp, once you get in using Nilfgaardian armor, you can loot a 
chest with more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</si>
  <si>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-After the Merry Widow contract is complete, wait a day or 2 and head back to the area you fought the 
grave hag. You will see 2 statues that change places when you enter and exit the crypt. Their faces 
change as well the further away you move from them. This is a reference to a Doctor Who episode.</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</si>
  <si>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</si>
  <si>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</si>
  <si>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-Loot the human body in the last chamber in the western side to get Gwyhyr. The body might be invisible,
but you can interact with the pile at the end.</t>
  </si>
  <si>
    <r>
      <rPr>
        <color rgb="FF000000"/>
        <u/>
      </rPr>
      <t>-After clearing the abandoned village in the Mire Landing (Cestersover), you can run into a stuttering character 
from the Witcher 1</t>
    </r>
    <r>
      <rPr>
        <color rgb="FF000000"/>
      </rPr>
      <t xml:space="preserve"> (South of Byways).</t>
    </r>
  </si>
  <si>
    <t>-Interesting dead tree south west of Fyke Isle. It has many buried metal faces surrounding it, along with a 
chest that cannot be accessed.</t>
  </si>
  <si>
    <t>-Do a Warm Welcome before looking for Witcher George's Griffin diagrams (the peasant you save 
will tell you where it is).</t>
  </si>
  <si>
    <t>-This is not technically a quest, as the diagrams for the Forgotten Wolf School Gear (Basic) are given to you 
upon completion of 'In the Eternal Fire'.</t>
  </si>
  <si>
    <t>-Play Olivier in Novigrad before 'Now or Never'.</t>
  </si>
  <si>
    <t>-You can speak to Fishgulper in front of Lindenvale's inn after the fight in Fists of Fury: Velen and give him 
some money for his family.</t>
  </si>
  <si>
    <t>-Visit crematorium (north of Oxenfurt Gate) at night to have it feel creepier. Listen to more dialogue during the 
day and meet an apothecary that was in the Witcher 2.</t>
  </si>
  <si>
    <t>-Must be done before Count Reuven's Treasure. Don't let Ginter die.</t>
  </si>
  <si>
    <t>-Find Odrin at Novigrad's docks @6:06 (Merchant beside him sells 250 empty bottles).</t>
  </si>
  <si>
    <t>-Complete immediately when obtained.</t>
  </si>
  <si>
    <r>
      <rPr>
        <color rgb="FF000000"/>
        <u/>
      </rPr>
      <t>-Brief interaction between a role playing couple outside the Novigrad docks @4:01</t>
    </r>
    <r>
      <rPr>
        <color rgb="FF000000"/>
      </rPr>
      <t xml:space="preserve"> 
(this is time sensitive and will fail once you've passed by the area).</t>
    </r>
  </si>
  <si>
    <t>-Complete after 'Racists of Novigrad (I)' and before 'An Elusive Thief'.</t>
  </si>
  <si>
    <t>-Complete Karmic Justice before burning down the witch hunter's headquarters with Triss 
during Count Reuven's Treasure.</t>
  </si>
  <si>
    <t>-If Karmic Justice isn't triggering, meditate until it's between 10pm and 1am. It may only occur at these times.</t>
  </si>
  <si>
    <r>
      <rPr>
        <color rgb="FF000000"/>
        <u/>
      </rPr>
      <t>-Find the drunk barber in Novigrad @15:30</t>
    </r>
    <r>
      <rPr>
        <color rgb="FF000000"/>
      </rPr>
      <t xml:space="preserve"> (He will give you the wrong haircut the first time around).</t>
    </r>
  </si>
  <si>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</si>
  <si>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-Armorer in Heirarch Square in Novigrad that says top notch swords now actually sells a few good swords, 
two of which are actually in promos and trailers for the game. He'll stop saying "top notch swords" once you 
buy them.</t>
  </si>
  <si>
    <t>-Find Triss's Witcher 2 outfit in her home as well as writings/paintings outside of Triss's house.</t>
  </si>
  <si>
    <r>
      <rPr>
        <color rgb="FF000000"/>
      </rPr>
      <t>-</t>
    </r>
    <r>
      <rPr>
        <color rgb="FF000000"/>
        <u/>
      </rPr>
      <t>In Pyres of Novigrad, don't approach too quickly, otherwise you'll miss Menge's speech.</t>
    </r>
  </si>
  <si>
    <t>-In Pyres of Novigrad, if you pull out your sword while fighting the looters, they will instantly cower. When you 
go in the house, you will find the Rose of Remembrance, which is from the Witcher 2.</t>
  </si>
  <si>
    <r>
      <rPr>
        <color rgb="FF000000"/>
      </rPr>
      <t>-</t>
    </r>
    <r>
      <rPr>
        <color rgb="FF000000"/>
        <u/>
      </rPr>
      <t>In Pyres of Novigrad, you can find scriptures/writings in certain spots outside of the house the looters are at.</t>
    </r>
  </si>
  <si>
    <r>
      <rPr>
        <color rgb="FF000000"/>
      </rPr>
      <t>-</t>
    </r>
    <r>
      <rPr>
        <color rgb="FF000000"/>
        <u/>
      </rPr>
      <t>In Pyres of Novigrad, there are 4 beggars you can speak with</t>
    </r>
    <r>
      <rPr>
        <color rgb="FF000000"/>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</si>
  <si>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r>
      <t>-</t>
    </r>
    <r>
      <rPr>
        <color rgb="FF000000"/>
        <u/>
      </rPr>
      <t>In Pyres of Novigrad, you can enter the Putrid Grove through the sewers</t>
    </r>
    <r>
      <rPr>
        <color rgb="FF000000"/>
      </rPr>
      <t xml:space="preserve"> which gets a key that may not 
be available after this quest.</t>
    </r>
  </si>
  <si>
    <r>
      <t>-</t>
    </r>
    <r>
      <rPr>
        <color rgb="FF000000"/>
        <u/>
      </rPr>
      <t>In Pyres of Novigrad, when in the Putrid Grove, there is some interesting ambient dialogue that you can find</t>
    </r>
    <r>
      <rPr>
        <color rgb="FF000000"/>
      </rPr>
      <t xml:space="preserve"> 
and a good saddle bag.</t>
    </r>
  </si>
  <si>
    <t>-In Pyres of Novigrad, when doing the rat catching with Triss, the merchant will pay the full amount upfront 
since he believes he will get it back off your corpse.</t>
  </si>
  <si>
    <t>-Buy jade figurine and lizard figurine from merchant in Gildorf right AFTER meeting Triss for the first time.
The lizard figurine can start the 'Of Dairy and Darkness' quest.</t>
  </si>
  <si>
    <t>-You can get the Elven crossbow from a merchant on the Gildorf market square in Novigrad near St. Gregory's 
Bridge (part of the elite crossbow set).</t>
  </si>
  <si>
    <t>-Before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</si>
  <si>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-'Suspicious Shakedown' is only available after 'Pyres of Novigrad'.</t>
  </si>
  <si>
    <t>-Complete before 'Now or Never' and it is only available AFTER 'Pyres of Novigrad'.</t>
  </si>
  <si>
    <r>
      <rPr>
        <color rgb="FF000000"/>
        <u/>
      </rPr>
      <t>-Witch Hunter Raids, Find unique encounter near Glory Gate @0:45</t>
    </r>
    <r>
      <rPr>
        <color rgb="FF000000"/>
      </rPr>
      <t xml:space="preserve"> A bunch of witch hunters 
knocking on a door (Available after the rat catching part of the Pyres of Novigrad quest with Triss, but 
unavailable after you help the mages out of Novigrad).</t>
    </r>
  </si>
  <si>
    <r>
      <rPr>
        <color rgb="FF000000"/>
        <u/>
      </rPr>
      <t>-Crazy cat lady outside of Novigrad has a diary that can start the hunt for the feline armor. You can follow
her around and she'll say odd things.</t>
    </r>
    <r>
      <rPr>
        <color rgb="FF000000"/>
      </rPr>
      <t xml:space="preserve"> She also says she can't sleep and can be found outside at night. If you
wait until around 10pm, leave the area slightly and come back, you will find a lot of dead rats near all of the cats.</t>
    </r>
  </si>
  <si>
    <t>-The schedule of Ciri's performer friends are quite elaborate. Valdo is the first to get up and sits by the bank. 
The group set up the stage throughout the day before the performance at night.</t>
  </si>
  <si>
    <t>-Romantic bench outside of Novigrad @2:00 (meditate to see multiple couples come by).</t>
  </si>
  <si>
    <t>-This quest is proximity sensitive and will fail if you leave the area.</t>
  </si>
  <si>
    <t>-This quest only appears after doing 'Never Trust Children (I)'.</t>
  </si>
  <si>
    <t>-If you want the secondary quest 'Haunted House', then you must let Sarah stay in the house.</t>
  </si>
  <si>
    <t>-If you smoke Sarah out of the house, you will run into her again much later on with Johnny, but you won't be 
able to acces the 'Haunted House' quest. The better option is to let her stay. In case you wanted to watch the 
video of her with Johnny later on in the game, check the video link. There are spoilers in the video.</t>
  </si>
  <si>
    <t>-This quest can only be triggered if you let Sarah stay in the house during 'Novigrad Dreaming'. You can find the
notice a few days later on the notice board in Hierarch Square.</t>
  </si>
  <si>
    <t>THE ONLY REASON THAT 'DESTINATION: SKELLIGE' IS PLACED HERE IS BECAUSE 'FLESH FOR SALE' IS EASILY MISSABLE AND THE ONLY WAY TO DO IT IS IN SKELLIGE. AS LONG AS YOU 
COMPLETE 'FLESH FOR SALE' BEFORE STARTING 'FOLLOWING THE THREAD', THEN YOU CAN TRAVEL TO SKELLIGE WHEN YOU ARE READY.</t>
  </si>
  <si>
    <t>-I put this quest here because if you want to do the next quest 'Flesh for Sale', it takes place in Skellige and you 
must do 'Flesh for Sale' BEFORE starting 'Following the Thread'.</t>
  </si>
  <si>
    <r>
      <rPr>
        <color rgb="FF000000"/>
        <u/>
      </rPr>
      <t>-Destination Skellige, man (Steingrim) that meets you on the shores can survive and be found 
in Kaer Trolde later on. Meet him by the docks.</t>
    </r>
    <r>
      <rPr>
        <color rgb="FF000000"/>
      </rPr>
      <t xml:space="preserve"> This detail needs to be done immediately, otherwise 
he will disappear.</t>
    </r>
  </si>
  <si>
    <t>-Destination Skellige, find the 1k crowns from the corpse of the captain behind the crashed ship.</t>
  </si>
  <si>
    <t>-Take the Kaer Trolde elevator in Skellige and find a unique piece of dialogue at the top 
regarding the lift.</t>
  </si>
  <si>
    <t>-Complete before starting 'Following the Thread' (Lambert's quest).</t>
  </si>
  <si>
    <t>-In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</si>
  <si>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-Speak to Zoltan about the different women once you have read Dandelion's planner, but before talking to 
any of the women.</t>
  </si>
  <si>
    <t>-When meeting with Vespula during 'Broken Flowers', if you run away once the bandits start attacking, when 
you return, Vespula will be bloodied up and will have a unique scene.</t>
  </si>
  <si>
    <t>-In 'Broken Flowers', make sure to win both fights against Rosa in order to trigger the 'Fencing Lessons' quest.</t>
  </si>
  <si>
    <t>-During 'Broken Flowers', when picking a horse, choose the gray mare (Cantarella), and you will get a reference 
to Cahir (if Aryan is alive for this playthrough).</t>
  </si>
  <si>
    <t>-During 'Broken Flowers', if you make your own way to the Vegelbuds' residence for the horse race, you can 
overhear La Valette and Voorhis talking (if Aryan is alive).</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</si>
  <si>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</si>
  <si>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-During "Broken Flowers", as you approach the Nilfgaardian Embassy, before speaking with Rosa var Attre, you 
can see a message written on one of the walls.</t>
  </si>
  <si>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</si>
  <si>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-During "Broken Flowers", before speaking with Rosa var Attre, find a dead body behind the house.</t>
  </si>
  <si>
    <t>-During "Broken Flowers", when meeting with Marabella, say that you can't wait, and you'll get a funny 
exchange with the kids.</t>
  </si>
  <si>
    <t>-If you released the mother of the crones during 'The Whispering Hillock', you can find a list of the 
children's names from Crookback Bog in Marabella's hut during 'Broken Flowers'.</t>
  </si>
  <si>
    <t>-After the Vegelbud race during 'Broken Flowers', once you speak to Molly, you will have the option of returning
to Novigrad on your own, or joining La Valette and Morvran Voorhis. Choose to join them because when you 
return, Morvran will sit on a bench and you can speak to him to get some unique dialogue.</t>
  </si>
  <si>
    <t>-The ending with each of the women in 'Broken Flowers' will change slightly depending on the order that you 
see each of them.</t>
  </si>
  <si>
    <t>-Make sure to challenge Zoltan to gwent right at the end of 'Broken Flowers'. You can play him again later, but 
it's during a quest later on, so might as well get his card now and start 'Gwent: Old Pals'.</t>
  </si>
  <si>
    <t>-Accept the fencing offer and complete before 'Isle of the Mists'.</t>
  </si>
  <si>
    <t>-During 'Fencing Lessons', if you let her win the sword match, she will have some unique dialogue and will 
call herself the Black Bruxa.</t>
  </si>
  <si>
    <t>-The seven cats inn actually has seven cats.</t>
  </si>
  <si>
    <t>-Complete before 'Ugly Baby', but after 'Flesh for Sale'.</t>
  </si>
  <si>
    <t>-During 'Following the Thread', Lambert asks you to find Hammond. If you talk to Crach an Craite before 
actually finding Hammond, but after talking with Lambert,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</si>
  <si>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-Lambert can be found at the Nowhere Inn after you complete 'Following the Thread' and are looking for him 
during 'Gwent: Old Pals'. Once you start 'Ugly Baby' however, he will be in Kaer Morhen instead.</t>
  </si>
  <si>
    <t>-'Get Junior' and 'The Gangs of Novigrad' can be challenging to have all green checkmarks in the mission guide
even though you still successfully complete them without failing. This reddit post has a solution to obtain all 
green checkmarks for both quests.</t>
  </si>
  <si>
    <t>-In order to not fail any of the parts of 'Get Junior' and 'The Gangs of Novigrad', follow this reddit post guide.</t>
  </si>
  <si>
    <t>-This quest will fail once you meet Roche's contact during a later part of 'Get Junior'.</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</si>
  <si>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</si>
  <si>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-In Oxenfurt, talk to Carduin next to Radovid's ship if Triss was saved in the Witcher 2.</t>
  </si>
  <si>
    <t>-Do a 'Warm Welcome' before looking for Witcher George's Griffin diagrams (the peasant you save 
will tell you where it is).</t>
  </si>
  <si>
    <t>-In 'Strangers in the Night', the merchant may in fact be a Nilfgaardian spy because the soldier 
finds Nilfgaard currency on the merchant's body afterwards.</t>
  </si>
  <si>
    <t>-Complete immediately when started.</t>
  </si>
  <si>
    <t>-Complete before the 'Isle of the Mists'.</t>
  </si>
  <si>
    <t>-In 'Count Reuven's Treasure', if you ask about the treasure first, without angering the guards or giving up the 
charade with Triss, you will find the key to Reuven's treasure which makes Dijkstra happy. You won't get info 
on Dandelion, but you'll be able to get that later anyways.</t>
  </si>
  <si>
    <t>-During 'Count Reuven's Treasure', you can help Triss burn the place down with igni.</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</si>
  <si>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</si>
  <si>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-Play Olivier before 'Now or Never'.</t>
  </si>
  <si>
    <t>-In 'A Poet Under Pressure', when you talk with Dijkstra, he will give you either 3, 4, or 6 men depending on the 
different dialogue choices and only if you helped him get his treasure.</t>
  </si>
  <si>
    <t>-Loot more items while following the trail (Dandelion's perfume, wrong path, 
Dandelion's ring, his writings).</t>
  </si>
  <si>
    <t>-In 'A Poet Under Pressure', both the painting and ring can be given to Dandelion or kept for yourself. 
Additionally, they can be stored in your stash, and still be given to Dandelion, creating duplicates of them.</t>
  </si>
  <si>
    <t>-After receiving the portrait of Hierarch Hemmelfart, you can give it to Dandelion and he will 
eventually have it up on a wall (above the door that is straight ahead as you walk in to the Rosemary 
and Thyme @11:20.</t>
  </si>
  <si>
    <t>-When chasing Duke, you can do the quest 'A Tome Entombed' while in the sewers. It's easy to miss, but not
missable since you can go back in the sewers at another time.</t>
  </si>
  <si>
    <t>-Collect the Green Statuette at Caesar's.</t>
  </si>
  <si>
    <t>-You can find this during 'A Dangerous Game' when you are chasing after Duke. As long as you have access to
the sewers, you can access this quest later on as well.</t>
  </si>
  <si>
    <t>-During Cabaret, after recruiting Polly and before finishing the quest with the placards, speak with 
Dandelion and you will have some unique dialogue.</t>
  </si>
  <si>
    <t>-You can find Polly teaching the girls how to dance after hiring her in the 'Cabaret' quest.</t>
  </si>
  <si>
    <t>-Before 'Now or Never', buy from a merchant at Gilford. Can be done before 'Final Preparations' as well.</t>
  </si>
  <si>
    <t>-Complete before 'Now or Never'. Found during the 'Dangerous Game' quest. Can be done before 'Final Preparations' as well.</t>
  </si>
  <si>
    <t>-This race can only be found after or doing most of 'Get Junior'. The start of the quest is found in Novigrad, but
the race itself takes place in Velen near the Vegelbud residence. BEFORE starting the race, meet with Triss just
to get some unique dialogue about Ingrid Vegelbud (don't start 'A Matter of Life and Death' yet) and THEN you
can go do the 'Races: The Great Erasmus Vegelbud Memorial Derby'.</t>
  </si>
  <si>
    <t>-If you complete 'Redania's Most Wanted' first, you can get dialogue about the crystal from Triss, BUT if you 
want to have all green objectives complete, then you should NOT speak to Triss about the crystal, and should 
only speak to Yen about it. For some reason, even if you don't speak to Triss about it, it will still be marked as 
successful in the quest objectives.</t>
  </si>
  <si>
    <t>-During the quest 'Now or Never', when you are underground in the tunnels, you will come across a hidden 
library, which happens to be directly under the actual city library.</t>
  </si>
  <si>
    <r>
      <rPr>
        <color rgb="FF000000"/>
        <u/>
      </rPr>
      <t>-As you are looking for the guy in the blue tunic during 'A Matter of Life and Death', you can find Triss in an 
alleyway</t>
    </r>
    <r>
      <rPr>
        <color rgb="FF000000"/>
      </rPr>
      <t>. Once you find the guy, don't accept quite yet. You can return to Triss in the Alley to get a bit of 
extra dialogue.</t>
    </r>
  </si>
  <si>
    <t>-There are 2 other guys with blue tunics that you can talk to during 'A Matter of Life and Death'.</t>
  </si>
  <si>
    <r>
      <rPr>
        <color rgb="FF000000"/>
        <u/>
      </rPr>
      <t>-Find 3 unique people at the Masquerade @7:20 (Dijkstra, La Valette, and some dancing women with some 
men behind some bushes, etc.)</t>
    </r>
    <r>
      <rPr>
        <color rgb="FF000000"/>
        <u/>
      </rPr>
      <t>. Make sure to get the Dandelion Gwent card during this quest, otherwise you 
will not get a chance to get it later on.</t>
    </r>
  </si>
  <si>
    <r>
      <rPr>
        <color rgb="FF000000"/>
        <u/>
      </rPr>
      <t>-Between the masquerade quest and major evacuation quest Now or Never, find Moritz 
past Glory Gate to save him @3:23</t>
    </r>
    <r>
      <rPr>
        <color rgb="FF000000"/>
      </rPr>
      <t xml:space="preserve"> (can see him with other mages during 'Now or Never' if you save him).</t>
    </r>
  </si>
  <si>
    <t>-'Witch Hunter Raids (II) can be triggered only after 'A Matter of Life and Death' and must be completed before
'Now or Never'.</t>
  </si>
  <si>
    <t>Novigrad, Closed City I (11)</t>
  </si>
  <si>
    <t>-It will become available after 'A Matter of Life and Death' and 'Count Reuven's Treasure'</t>
  </si>
  <si>
    <t>-Near the large temple of the eternal fire, in northern Novigrad, you will hear the bells ringing every day at 
noon. You can also hear the bells from the central square.</t>
  </si>
  <si>
    <t>Novigrad, Closed City II (1)</t>
  </si>
  <si>
    <t>-If you found the dwarf during 'Pyres of Novigrad', this is the quest that you will find his dead body.</t>
  </si>
  <si>
    <t>-In the 'Carnal Sins' quest, inspect corpse genitals twice for a unique line.</t>
  </si>
  <si>
    <t>-Crippled Kate's has no female clients and only 1 male worker.</t>
  </si>
  <si>
    <t>-During Carnal Sins, you can take Reverend Nathaniel's poker, but make sure to choose the 
correct dialogue to get correct information first. It keeps its heated glow when using it.</t>
  </si>
  <si>
    <t>-When Triss leaves her Novigrad residence during Now or Never quest, her landlords can be seen 
rummaging through her things (before you join up with Triss).</t>
  </si>
  <si>
    <t>-During 'Now or Never' when saving Berthold and Annise, you can speak with their landlords on 
the main floor before you leave the house. You can punch the man.</t>
  </si>
  <si>
    <t>-If you saved Moritz after 'A Matter of Life and Death', you can find him with the other mages during 'Now 
or Never'.</t>
  </si>
  <si>
    <t>-'A Deadly Plot' must be completed before 'Isle of the Mists'.</t>
  </si>
  <si>
    <t>-Thaler's monocle dialogue is now fixed in the next gen update. If you picked up the monocle in the quest
 'A Frying Pan, Spick and Span', you can return it to Thaler in 'A Deadly Plot'.</t>
  </si>
  <si>
    <t>-The Passiflora innkeeper might be the only vendor that sells cucumbers and bananas.</t>
  </si>
  <si>
    <t>-The Passiflora has some rich female clients and several male workers.</t>
  </si>
  <si>
    <t>-This quest appears right after you escort Thaler back to his wagon in 'A Deadly Plot'.</t>
  </si>
  <si>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</si>
  <si>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-This can be found during the 'drunk' section of 'Contract: The Oxenfurt Drunk'. Give the coin to the guards for
this quest if you want 'The Price of Passage (II)' to trigger.</t>
  </si>
  <si>
    <r>
      <rPr>
        <color rgb="FF000000"/>
        <u/>
      </rPr>
      <t>-During the Oxenfurt Drunk, you will meet 2 soldiers. You can meet them a second time after the 
quest is over. @9:54</t>
    </r>
    <r>
      <rPr>
        <color rgb="FF000000"/>
      </rPr>
      <t xml:space="preserve">. Make sure to meet the 2 soldiers right after Geralt sings in the first highlighted section. 
They are West of the first highlighted section and the event is the chance encounter "The Price of Passage (I)". 
You can likely trigger it after the quest, but I have not tried. </t>
    </r>
  </si>
  <si>
    <r>
      <rPr>
        <color rgb="FF000000"/>
        <u/>
      </rPr>
      <t>-Oxenfurt, start Rough Neighbourhood,</t>
    </r>
    <r>
      <rPr>
        <color rgb="FF000000"/>
      </rPr>
      <t xml:space="preserve"> at night and after the Oxenfurt Drunk Contract. 
Do not use your sword, or the quest will not continue properly.</t>
    </r>
  </si>
  <si>
    <t>-The "drunk" section of 'Contract: The Oxenfurt Drunk' must be completed before this quest becomes available.
If you want 'The Price of Passage (III)' to trigger, refuse to pay the guards this time.</t>
  </si>
  <si>
    <t xml:space="preserve">-The "drunk" section of 'Contract: The Oxenfurt Drunk' must be completed before this quest becomes available.
This quest may only appear at night. Finish fighting the soldiers with your fists. </t>
  </si>
  <si>
    <t>-Available after 'The Oxenfurt Drunk'. Complete immediately. It happens around midnight.</t>
  </si>
  <si>
    <r>
      <rPr>
        <color rgb="FF000000"/>
        <u/>
      </rPr>
      <t xml:space="preserve">-Oxenfurt, Rough Neighbourhood, continued after a day or so, @1:51, </t>
    </r>
    <r>
      <rPr>
        <color rgb="FF000000"/>
      </rPr>
      <t>you'll be ambushed and the 
woman will help if you escorted her home.</t>
    </r>
  </si>
  <si>
    <t>-'Contract: Creature from Oxenfurt Forest', make sure to loot the letter to show the guard in the quest to get
some unique dialogue. He will be the same guard that ends up holding Quinto prisoner in Hearts of Stone.</t>
  </si>
  <si>
    <t>-Do 'The Creature from Oxenfurt Forest' quest before 'the Heist'. If you showed the guard holding Quinto the 
note that you found, he will be extra annoyed when you meet him again during 'The Heist'.</t>
  </si>
  <si>
    <t>-North East of the Herbalist's Hut near Oxenfurt, you can find an assortment of large stones that are somewhat 
similar to Stonehenge. There is also an image of a hanged witch on one of the rocks.</t>
  </si>
  <si>
    <t>-During Empty Coop, you can persuade the old lady to take in the children at the end of the quest. After a 
couple weeks in game, or after completing one or two quests, you can return to the hut and hear some dialogue
between the old lady and the children.</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</si>
  <si>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</si>
  <si>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-Purchase the lizard figurine from the merchant in Gildorf to begin the quest.</t>
  </si>
  <si>
    <t>-The lever at the top of Aeramas's residence simulates a 'light switch' that essentially turns off the sun for a few
seconds. The mage was testing this and the lever has no other functional purpose for the quest.</t>
  </si>
  <si>
    <t>-In the quest, 'Of Dairy and Darkness', you will eventually receive The Emmentaler sword. What you may not 
have noticed, is that it can be dismantled into cheese.</t>
  </si>
  <si>
    <t>-Spooked Mare, bring the wrong horse to make the horse master happier and give you 
more coins @13:12.</t>
  </si>
  <si>
    <t>-During 'Of Swords and Dumplings', if you sided with Iorveth in the Witcher 2, you will be able to persuade 
the dwarf to let you in without bribes or axii.</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</si>
  <si>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</si>
  <si>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-Only available if you send Keira to bargain with Radovid during 'For the Advancement of Learning'. This is the 
bad ending for Keira. The link is the video of this quest if you want to watch it.</t>
  </si>
  <si>
    <t>-If you want to be able to craft all of the possible decoctions, you must kill the doppler, since this is the only 
opportunity to get a doppler mutagen for the doppler decoction.</t>
  </si>
  <si>
    <t>-In Honeyfill Meadworks, you can find many halfling sized items in and around the house.</t>
  </si>
  <si>
    <t>-One of the halflings in the northern end of Honeyfill Meadows will say "Don't dare call me Bagginson" which 
references Bilbo and Frodo Baggins from the Lord of the Rings.</t>
  </si>
  <si>
    <t>-During Doors Slamming Shut, if you say you are from the School of the Griffin, you can haggle for 
more money.</t>
  </si>
  <si>
    <t>-During the contract: Doors Slamming Shut, Kurt Dysart (the quest giver) will die at a later time if the supports 
break when fighting the elemental. If they do not break, or only one breaks, Kurt will survive. If you break the 
pillars, when you return to the house, you will get an extra cutscene where you learn he actually died. 
Use the strategy @13:49 to fight the elemental in the corner to try and prevent the supports from breaking.</t>
  </si>
  <si>
    <r>
      <rPr>
        <color rgb="FF000000"/>
        <u/>
      </rPr>
      <t>-In the Cunny of the Goose brothel, there is a secret area behind a curtain @14:13</t>
    </r>
    <r>
      <rPr>
        <color rgb="FF000000"/>
      </rPr>
      <t xml:space="preserve"> (you can't 
go into this area, but you can observe it from a window outside).</t>
    </r>
  </si>
  <si>
    <t>-When doing the 'Lord of the Wood', after speaking with the Dwarf, when exiting the building, you will see 
a murder of crows leaving. The leshen has them as spies and will now know you are coming.</t>
  </si>
  <si>
    <t>-Crazy cat lady outside of Novigrad has a diary that can start the hunt for the feline armor. You can follow
her around and she'll say odd things.</t>
  </si>
  <si>
    <t>-In 'Gwent:Big City Players', don't face Marquise Serenity until after you've met Dijkstra, otherwise the quest will 
complete without facing Dijkstra (though you can still face him and acquire his card). If you face her though, it 
shouldn't prevent you from finding all the Gwent cards, it just allows the Big City Players quest to continue 
without finishing too early.</t>
  </si>
  <si>
    <t>-Complete Hard Times before meeting up with Yennefer so that you can deliver the item to the 
Kaer Trolde Blacksmith while you are doing the 'King is Dead: Long Live the King quest with Yen. This is
due to a common glitch that occurs with the blacksmith. You sometimes can not speak to him later
in the game, but saving and restarting the game can sometimes fix this. Because of the fix, this quest
doesn't necessarily have to be done this early. 
**It seems in the next gen upgrade, the blacksmith problem has been fixed, so you shouldn't have to do this
workaround and can do 'Hard Times' at anytime!**</t>
  </si>
  <si>
    <t>-During 'The King is Dead - Long Live the King', Yennefer will now comment on whether you have a beard 
or whether you don't. Before the next gen upgrade, she would only comment if you had a beard.</t>
  </si>
  <si>
    <t>-During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</si>
  <si>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-When you are given the key to Yennefer's room in Skellige, it no longer says 'Common item'. It says 
'Relic' instead.</t>
  </si>
  <si>
    <t>-During 'The King is Dead: Long Live the King', you have an opportunity to speak with the Kaer 
Trolde Blacksmith while escorting Yen (sometimes not interactable for PC players. You can try 
meditating to also interact with him or saving, then loading) @7:37.</t>
  </si>
  <si>
    <t>-In Skellige, you can buy maps that give you fast travel locations on the bigger islands. There are 6 that are 
sold by the merchant west of Kaer Trolde Harbor.</t>
  </si>
  <si>
    <t>-You can find sitings of 2 abandoned ships on some of the smaller islands of Skellige. When located, if you 
meditate for 2 whole days, the ships will actually move to the shore.</t>
  </si>
  <si>
    <t>-The blacksmith in Kaer Trolde will keep telling you information on different swords, 3 in total, if you 
keep selecting 'tell me a story about one of these weapons'.</t>
  </si>
  <si>
    <t>-There are 3 separate locations that you can find this man and he will eventually pay the loan with interest. Even
though it does not appear in your quest log at first, when you talk to the man the third time, it will complete and
it will be in your completed quest list. 
Location 1.</t>
  </si>
  <si>
    <t>Location 2.</t>
  </si>
  <si>
    <t>Location 3.</t>
  </si>
  <si>
    <r>
      <rPr>
        <color rgb="FF000000"/>
        <u/>
      </rPr>
      <t>-Grab the Undvik armor set @1:23</t>
    </r>
    <r>
      <rPr>
        <color rgb="FF000000"/>
        <u/>
      </rPr>
      <t xml:space="preserve"> armourer just after the bridge. Note that the set does not level with you, 
but if you wait until you are a higher level, the set will also be a higher level.Get the matching 
Undvik horse gear from the armorer of Kaer Trolde as well.</t>
    </r>
  </si>
  <si>
    <t>-Don't talk to Kuriso first because it will auto complete.</t>
  </si>
  <si>
    <t>-During 'Missing Persons', as you enter the village looking for Ciri with Yen, talk to a man before joining 
the circle.</t>
  </si>
  <si>
    <t>-Morkvaarg best ending. Free him, get information, then kill him.</t>
  </si>
  <si>
    <t>-If you speak to Triss and Yen before giving the crystal to either the witch hunters or Radovid, you will get some
unique dialogue, but talking to both will also cause a failed objective in the quest list.</t>
  </si>
  <si>
    <t>-Complete before 'Ugly Baby'.</t>
  </si>
  <si>
    <t>-During 'The Last Wish', while investigating the second shipwreck, you can find 'pirate booty' further down with 
some funny dialogue.</t>
  </si>
  <si>
    <t>-Once the quest finishes, make sure you speak to Yen immediately while she is in the inn because she will leave
right after you exit and fast travel away. Get the dialogue option for bringing her the crystal from 'Redania's Most
Wanted', but do NOT give her the crystal.</t>
  </si>
  <si>
    <t>-As soon as you finish this quest, talk with Yen before leaving and give her the raven skull that you hopefully 
found and picked up at the beginning of the game. There will be some unique dialogue about this.</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</si>
  <si>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</si>
  <si>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-'Call of the Wild' can only be triggered at night.</t>
  </si>
  <si>
    <r>
      <rPr>
        <color rgb="FF000000"/>
        <u/>
      </rPr>
      <t>-Sailing the seas at night, you can see a ghost ship between 1am and 3am at the location in the video</t>
    </r>
    <r>
      <rPr>
        <color rgb="FF000000"/>
      </rPr>
      <t xml:space="preserve">. </t>
    </r>
  </si>
  <si>
    <t>-You must complete 'The Phantom of Eldberg' in order to start a 'Stranger in a Strange Land'.</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</si>
  <si>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</si>
  <si>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</si>
  <si>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-In 'The Phantom of Eldberg', south of the Eldberg Lighthouse, the bridge has been fixed in the update. There 
used to be a gap that would frequently cause you to dive into the water below, but it is now fully patched up, 
literally.</t>
  </si>
  <si>
    <t>-Complete before King's Gambit and make sure to accept help from Simun Brambling in order to unlock the
quest 'An Unpaid Debt' once you finish 'The Cave of Dreams'.</t>
  </si>
  <si>
    <t>-Complete before 'King's Gambit'.</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</si>
  <si>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</si>
  <si>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-In 'The Cave of Dreams', if you find the cave before starting the quest, it will only be a small section 
compared to what you see during the actual quest.</t>
  </si>
  <si>
    <t>-It is only available if 'Stranger in a Strange Land' has been completed with the help of 
Simun Brambling, and after completion of 'The Cave of Dreams'.</t>
  </si>
  <si>
    <t>-Find the farting trolls.</t>
  </si>
  <si>
    <t>-Complete before 'Battle Perparations' and ask about health at the beginning with Hjort.</t>
  </si>
  <si>
    <t>-Complete before 'Battle Preparations'.</t>
  </si>
  <si>
    <t>-'Lord of Undvik', when asking around the New Port Inn about Undvik, you can talk to Jonas the Innkeep, 
Axel, and Tante and Javor.</t>
  </si>
  <si>
    <t>-'Lord of Undvik', you can actually bring some nails (which can be found near Hjalmer) back to Octo once you 
find them, but it has to be brought back before the end of this quest, otherwise Octo will have disappeared.</t>
  </si>
  <si>
    <t>-'Lord of Undvik', if you don't go back with Hjalmer after killing the giant, return to Octo. You can tell him you 
killed the giant and he will have some dialogue.</t>
  </si>
  <si>
    <t>-'Lord of Undvik', you can find shackles behind the boat that Octo is building. It seems shackles and a new 
sail (which I couldn't find) are separate objectives that are autocompleted most likely because it was an idea 
for the quest but was taken out later in development.</t>
  </si>
  <si>
    <t>-There's a bear shrine found in the southern most part of Skellige, dead men tied to a ship's wheel, and birds 
doing weird formations. The location is in one of the 4 pics on the linked reddit post.</t>
  </si>
  <si>
    <t>-Spare her to get the sword Maugrim.</t>
  </si>
  <si>
    <t>-In the contract, 'Deadly Delights', you will meet a succubus named Salma. You can also find her name in the 
creepy cult house found near one of the sign posts in White Orchard.</t>
  </si>
  <si>
    <t>-Before entering Crippled Kate's brothel again after this quest, (Out on your Arse becomes available after
Deadly Delights contract), complete the Lord of Undvik first so you can resolve the matter peacefully (option
3 in the dialogue choices).</t>
  </si>
  <si>
    <t>-Available right after 'Deadly Delights'. Complete immediately. Fast travel away from the area and then fast 
travel back in order to trigger this quest.</t>
  </si>
  <si>
    <t>-During King's Gambit quest, after helping Hjalmer and Cerys. During the coronation argument, before 
reporting to Crach, go find Cerys when she is walking away @0:48.</t>
  </si>
  <si>
    <t>-Hjalmer's sword: 'King's Gambit' quest, after helping him and Cerys. During the coronation argument, 
before reporting to Crach, go back to where the argument cutscene ended. Fight the Vildcarls to get
Hjalmer's sword. You can then fistfight 3 more opponents.</t>
  </si>
  <si>
    <t>-During 'King's Gambit' in the dinner hall, you can hear a bard recount Cerys's quest with the Hym.</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</si>
  <si>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</si>
  <si>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</si>
  <si>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-Find Birna Bran after this quest is done if you sided with Cerys.</t>
  </si>
  <si>
    <t>-Right after 'Coronation', you can talk with Cerys, Hjalmer, Crach, Udalryk, and Ermion.</t>
  </si>
  <si>
    <t>-Location of the shrines to change the weather in Skellige @0:21</t>
  </si>
  <si>
    <r>
      <rPr>
        <color rgb="FF000000"/>
        <u/>
      </rPr>
      <t>-Skellige land drawings</t>
    </r>
    <r>
      <rPr>
        <color rgb="FF000000"/>
      </rPr>
      <t>. There are 10 in the full video.</t>
    </r>
  </si>
  <si>
    <t>-This quest will disappear if you travel too far away from it after first coming across it.</t>
  </si>
  <si>
    <t>-Complete this before facing off against Olaf in the fist fighting event. If you've already fought Olaf during 
the Skellige fist fights, during the 'Iron Maiden' quest, she won't give you a task to complete before fighting you.</t>
  </si>
  <si>
    <t>-Before facing Olaf, complete 'Iron Maiden' so that you can get a task from her.</t>
  </si>
  <si>
    <t>-During the 'from a land far, far away' quest, you can find zebra crests on the ship.</t>
  </si>
  <si>
    <t>-In 'From A Land Far Away', you can meet the man before meeting the woman and child and it will result in 
slightly different interactions.</t>
  </si>
  <si>
    <r>
      <rPr>
        <color rgb="FF000000"/>
        <u/>
      </rPr>
      <t>-Free Spirit @5:13 Find a guy that is about to be murdered. Save him</t>
    </r>
    <r>
      <rPr>
        <color rgb="FF000000"/>
        <u/>
      </rPr>
      <t>. Buy several books for 
him @5:51. After, he can be seen in Novigrad close to Odrin and has a cutscene.</t>
    </r>
  </si>
  <si>
    <t>-In 'Free Spirit', the meeting location of Ivar after the quest is done is at the docks west of St. Gregory's Bridge.</t>
  </si>
  <si>
    <t>-'The Nithing', if you reflect the curse and come back days later, Jonna will be gone and the boy will be
healthy again.</t>
  </si>
  <si>
    <t>-In 'The Price of Honor', you can actually find the woman's dowry in an underwater shipwreck. You can even 
give it back to the man or sell it.</t>
  </si>
  <si>
    <r>
      <rPr>
        <color rgb="FF000000"/>
        <u/>
      </rPr>
      <t>-On Faroe @23:15</t>
    </r>
    <r>
      <rPr>
        <color rgb="FF000000"/>
      </rPr>
      <t xml:space="preserve"> 'Price of Honor', after you finish it, go back to the place the woman was killed. 
You can find the quest giver there.</t>
    </r>
  </si>
  <si>
    <t>-In Skellige, East of Harviken, you can find a large obelisk that you can't interact with. You can also find a cave 
West of Harviken that seems to have an inactive portal.</t>
  </si>
  <si>
    <t>-During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</si>
  <si>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-In 'The Path of Warriors', if you surface halfway through the swimming section, you can face off against two 
gargoyles and get some unique dialogue from Geralt.</t>
  </si>
  <si>
    <t>-'Crime and Punishment', find the sister in Rogne. This quest is proximity sensitive.</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</si>
  <si>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</si>
  <si>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-In 'The Sad Tale of the Grossbart Brothers', talk to Djenge Frett before killing the brothers on your own 
because if you kill them first, there won't be anything in your quest log. Djenge will be pleased though if 
you killed them first.</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</si>
  <si>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</si>
  <si>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-Accept Sven's offer if you want to successfully complete the contract. Unfortunately, no matter what you do,
there will always be a red x for one of the objectives, even if you do part of each option.</t>
  </si>
  <si>
    <t>-During the 'Dragon' contract, Geralt will make a comment if you are able to get the sheep to survive the 
encounter.</t>
  </si>
  <si>
    <t>-During the 'Dragon' contract, if you tell the truth about the monster, you will be paid only half of what you 
agreed on.</t>
  </si>
  <si>
    <t>-Show proof that you have helped monsters to get Nekker hide boots.</t>
  </si>
  <si>
    <t>-During 'Skellige's Most Wanted', you can negotiate for the highest rate because the man is actually a doppler 
and believes he'll get the money back anyway.</t>
  </si>
  <si>
    <t>-'Missing Son' contract aftermath, after the news is given, follow the father. He will go to the 
dock and start weeping.</t>
  </si>
  <si>
    <t>-Find Tyrion Lannister in the sky cells.</t>
  </si>
  <si>
    <t>-'Fists of Fury: Champion of Champions', you can learn the name of the troll after defeating him by going up 
to him and interacting with him.</t>
  </si>
  <si>
    <t>-Find the book in the outhouse in courtyard @11:00.</t>
  </si>
  <si>
    <t>-Find Triss's earring across from the outhouse near the bed. Return it to her.</t>
  </si>
  <si>
    <t>-The Potestaquisitor you get from Yen in Kaer Morhen can be used to track cats all around the 
witcher world (Velen, Toussaint and the outskirts of Novigrad).</t>
  </si>
  <si>
    <t>-During 'To Bait A Forktail...', if you lose the race against Eskel and give him the spirit immediately, he'll bring 
it up right after the romance scene with Yennefer during 'No Place Like Home'.</t>
  </si>
  <si>
    <t>-Instead of getting in the boat with Lambert during 'The Final Trial', if you swim all the way across, you will get
a unique cutscene with Lambert. Unfortunately, I have not been able to trigger the altered cutscene, but the
video is attached if you would like to watch it.</t>
  </si>
  <si>
    <t>-In the Kaer Morhen region, go to the ruined Watchtower which is in the northern region of the map near the tip 
of the lake. Then if you go south of it along the shore of the lake, you will eventually come across a painting 
easel and a lootable chest.</t>
  </si>
  <si>
    <t>-In 'The Final Trial', when you encounter the harpies, Lambert will compliment your fighting style. If you use 
your crossbow, he will say "Nice shot". If you use the crossbow a couple more times, he refer to your crossbow 
as 'gabriel'.</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</si>
  <si>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</si>
  <si>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-In 'The Final Trial', when Lambert is helping you up the rock, you can fall back down from the side you came 
up on and you'll get a funny moment with Lambert.</t>
  </si>
  <si>
    <t>-In 'The Final Trial', when finding Old Speartip, aarding the rocks along the way inside the cave will actually 
wake him up in the next gen edition.</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</si>
  <si>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</si>
  <si>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</si>
  <si>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</si>
  <si>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-In 'The Final Trial', you can loot the troll cave without fighting them if you do it after the quest and tell 
Lambert that you'll meet him back at Kaer Morhen. If you try looting the troll cave before the end of the 
quest, the trolls will attack you.</t>
  </si>
  <si>
    <t>-In 'The FInal Trial', if you try to take back your stash from the troll that is guarding it, he will only become 
aggressive if you try to take a silver sword. If you trigger the fight, you can go and light the candles at the 
altar to skip the fight altogether.</t>
  </si>
  <si>
    <t>-In 'The FInal Trial', if you cut the emotional ending of Lambert's story short, Lambert makes a comment, 
implying that he killed his father. This might also reference Yennefer, since the books suggest that she also 
killed her father once finding out about her power.</t>
  </si>
  <si>
    <t>-In 'The Final Trial'. there is some dialogue where Lambert talks about how he used axii on a couple of road 
robbers. He made the one shoot his friend with a crossbow and then hang himself. This scene is referred to 
in 'Dead Man's Party' in Hearts of Stone.</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</si>
  <si>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</si>
  <si>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t>-Make sure to play against Lambert for his card if you haven't already.</t>
  </si>
  <si>
    <t>-Complete before starting 'The Battle of Kaer Morhen'.</t>
  </si>
  <si>
    <t>-Before the 'Battle of Kaer Morhen', find a chest in a small cell. This will start Berengar's quest. 
Talk to Vesemir about the blade.</t>
  </si>
  <si>
    <r>
      <rPr>
        <color rgb="FF000000"/>
        <u/>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color rgb="FF000000"/>
      </rPr>
      <t xml:space="preserve"> Geralt will make a comment as you approach and investigate it.</t>
    </r>
  </si>
  <si>
    <t>-During 'No Place Like Home', if you go to the bedroom with Yennefer, and say that you play Gwent for pleasure, 
you can get some unique dialogue from Lambert in which his voice cracks.</t>
  </si>
  <si>
    <t>-During 'No Place Like Home', if you cut the drinking short, you will get a unique scene between the three 
witchers.</t>
  </si>
  <si>
    <t>-In the 'Bastion' quest, there are 5 total spots to use the lamp. 1 on the ground floor, 3 on the main floor, and 
1 in the ruined tower.</t>
  </si>
  <si>
    <t>-In Kaer Morhen, north of the Bastion, you will find a cave. East of this cave, you will find some gravestones 
that may be where they buried witchers that did not survive the trials. The location is a bit more north east of 
where it says in the video. Right before the edge of a cliff.</t>
  </si>
  <si>
    <r>
      <rPr>
        <color rgb="FF000000"/>
        <u/>
      </rPr>
      <t>-Find Leo's grave (from the Witcher 1)</t>
    </r>
    <r>
      <rPr>
        <color rgb="FF000000"/>
        <u/>
      </rPr>
      <t>.</t>
    </r>
  </si>
  <si>
    <t>-Return to the 'Greenhouse Effect' area to pick up herbs. Return a third time to fight a bear.</t>
  </si>
  <si>
    <r>
      <t>-Area found before meeting Yen at the top of the stairwell @3:50 10 things you may have missed in 
Kaer Morhen</t>
    </r>
    <r>
      <rPr>
        <color rgb="FF000000"/>
        <u/>
      </rPr>
      <t xml:space="preserve"> (Starts 'A Witchers' Forge').</t>
    </r>
  </si>
  <si>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</si>
  <si>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</si>
  <si>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-The sword you get from 'Brothers in Arms: Skellige' after completing both 'Possession' and 'The Lord of 
Undvik', now scales with your character,</t>
  </si>
  <si>
    <t>-If you do 'Open Sesame' from Hearts of Stone, before starting 'The Isle of Mists' and before 'The Battle of Kaer 
Morhen', you can get a unique piece of dialogue with Vesemir about his old lover.</t>
  </si>
  <si>
    <t>-Cutoff point for many quests. The list of quests that can fail are found halfway down the linked site, and are 
under the section titled 'Cutoff Point'.</t>
  </si>
  <si>
    <r>
      <rPr>
        <color rgb="FF000000"/>
        <u/>
      </rPr>
      <t>-During 'Isle of Mists', you can find another Dwarf inside a cave</t>
    </r>
    <r>
      <rPr>
        <color rgb="FF000000"/>
      </rPr>
      <t>.</t>
    </r>
  </si>
  <si>
    <t>-Here is a video link on how to get each of the endings for the base game if you need it.</t>
  </si>
  <si>
    <t>-Before the 'Battle of Kaer Morhen', find Ciri where she used to train.</t>
  </si>
  <si>
    <t>-During 'The Battle of Kaer Morhen', if Letho comes to Kaer Morhen and Roche and Ves do not, there is a 
brief scene involving Lambert and Letho.</t>
  </si>
  <si>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</si>
  <si>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</si>
  <si>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r>
      <rPr>
        <color rgb="FF000000"/>
        <u/>
      </rPr>
      <t>-During the 'Battle of Kaer Morhen', interact with Eskel (as Ciri) @4:52 during specific parts to trigger 
glitched cutscene</t>
    </r>
    <r>
      <rPr>
        <color rgb="FF000000"/>
      </rPr>
      <t>. You can also trigger another scene with Hjalmar near where Ciri used to train. With the next
gen update, these glitches have been patched, but you can still watch the linked video to see what it looked like.</t>
    </r>
  </si>
  <si>
    <t>-It is possible for Lambert to die during this battle, but he can't die if Keira is present, since she will save him.</t>
  </si>
  <si>
    <t>-Find Keira after the battle, just outside the castle walls. This seems to have been patched in the next gen 
update,since she is nowhere to be found after the battle and is presumably somewhere with Lambert if she
romanced him. Keira will also have some extra dialogue if you speak with her at the funeral pyre.</t>
  </si>
  <si>
    <t>-During 'Blood on the Battlefield', Lambert will respond differently to you depending on whether Keira is 
there or not.</t>
  </si>
  <si>
    <t>-Choose: "I think I know what might lift your spirits." Then choose "All right, Velen it is." if you want a 
good ending for the main story.</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</si>
  <si>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</si>
  <si>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-After defeating Imlirith and going back to Novigrad, come back to Bald Mountain to find different women 
seducing different cows.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</si>
  <si>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</si>
  <si>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-After dealing with Imlerith, if you go back to Kaer Morhen, you can have additional dialogue with Keira Metz 
about her and Lambert.</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</si>
  <si>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</si>
  <si>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</si>
  <si>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</si>
  <si>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</si>
  <si>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-Let Ciri go and talk to the sorceresses alone.</t>
  </si>
  <si>
    <t>-Only available if you romance both Triss and Yen. Here is the video of the quest if you want to see it.</t>
  </si>
  <si>
    <t>-If you haven't given Triss her earring back, do it during 'Blindingly Obvious' by talking with her as you are 
walking to the bathhouse. The earring can be found at Kaer Morhen and is in a separate detail.</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</si>
  <si>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</si>
  <si>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-When talking to Dijkstra and Phillipa, choose all the first dialogue choices.
Do not injure Dijkstra if you want to do 'Reason of State'.</t>
  </si>
  <si>
    <t>-Don't beat up Dijkstra while rescuing Philippa during 'Blindingly Obvious' in order to get this quest. 'Reason of
State' needs to be completed before 'On Thin Ice'.</t>
  </si>
  <si>
    <t>-In Novigrad, just south of St. Gregory's Bridge, there is a well hidden drawing on a hard to reach wall that 
shows a soldier pointing his finger forward, with the message 'CDPR Needs You!'. This can likely only be 
reached using console commands.</t>
  </si>
  <si>
    <t>-In 'The Great Escape', you can free all the other prisoners once you get the key. You have to do this before 
talking to Margarita for the second time.</t>
  </si>
  <si>
    <t>-During 'The Sunstone', if you want to complete both objectives, go to Eyvind first and mention Ermion. 
He will refuse to help you and then you can go to the pearl divers. This will still result in all objectives 
having checkmarks.</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</si>
  <si>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</si>
  <si>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-During 'Child of the Elder Blood', while in Avallac'h's lab, you can find an invisible note to pick up. In the next
gen edition, it seems like this has been fixed and the note now appears on the table.</t>
  </si>
  <si>
    <t>-In the laboratory, say "Go for it." Also, go to the grave with Ciri.</t>
  </si>
  <si>
    <t>-'On Thin Ice' quest, before final battle, before speaking to Avallac'h when ready to fight, go behind the 
area to see Ciri levitating stones.</t>
  </si>
  <si>
    <t>-'On Thin Ice', try to find the crabs around the camp. May not be there anymore according to xLetalis.</t>
  </si>
  <si>
    <t>-'On Thin Ice' quest, before final battle, before speaking to Avallac'h when ready to fight, take the 
long way through the cave to find a chest.</t>
  </si>
  <si>
    <t>-At the end of the game, during 'Tedd Deireadh, The Final Age', after defeating Eredin, if you look up, you can 
see the planet that Geralt's world is conjoining.</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</si>
  <si>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</si>
  <si>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-This is only available during the Empress ending.</t>
  </si>
  <si>
    <t>-Follow the Isle of Mists dwarves at the very end of the game to watch them try and dig up 
a place of power.</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</si>
  <si>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</si>
  <si>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-There is some rare dialogue during the Empress ending when speaking with Dandelion. His dialogue 
changes in 3 different ways depending on whether you helped complete Carnal Sins or not.</t>
  </si>
  <si>
    <t>-This video shows what happens to Tomira, the herbalist, if Radovid ends up ruling in the end. You can rescue
her as she's burning at a pyre and her hut is being burnt to the ground.</t>
  </si>
  <si>
    <t xml:space="preserve">-This video shows all the ending variations that are possible (Skellige's ruler, Novigrad and Velen ruler, Ciri and
Geralt endings, Bloody Baron, Sara the godling, Keira Metz, Whoreson Junior, and the mages). </t>
  </si>
  <si>
    <t>THIS MARKS THE END OF THE BASE GAME AND THE START OF THE DLCS.</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</si>
  <si>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</si>
  <si>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-Make sure to complete 'The Cursed Chapel' during 'Dead Man's Party' in order to get unique dialogue from
Vlodimir. Also complete 'A Midnight Clear' with Shani before leaving the wedding area.</t>
  </si>
  <si>
    <t>-During Dead Man's Party, there are more places where Vlodimir's ghost will appear and say some dialogue. 
Inside the tomb, you can break some part of the wall and find a grave robber. Vlod will make a comment.</t>
  </si>
  <si>
    <t>-Vlodimir's ghost will comment if you go deeper inside the crypt when you find some spiders.</t>
  </si>
  <si>
    <t>-Vlod's ghost will react to Geralt approaching a certain coffin in the crypt. He reacts if you loot it as well. This is 
in an area right after the spiders. If you trigger the dialogue in the beginning section of the crypt, it won't play 
the second part of the dialogue when you loot something, so do the area after the spiders with Vlod's ghost first 
in order to get the full dialogue.</t>
  </si>
  <si>
    <t>-When leaving the main outside gate of the crypt, Vlod will ask about witcher signs.</t>
  </si>
  <si>
    <t>-Return to the Everec Estate main gate before going to the wedding and Vlodimir will make another comment.</t>
  </si>
  <si>
    <t>-Vlod will comment after certain fights. If you defeat the draconids wouth-west of the Von Everec Estate or 
defeating the wraiths at the cursed chapel east of the wedding spot. They are the same reaction.</t>
  </si>
  <si>
    <t>-Vlod will react when fighting powerful monsters like the cursed mother inside the cursed chapel. I've also had 
him say something different when fighting the cursed mother. He sometimes says, "Fat F***ing Beast."</t>
  </si>
  <si>
    <t>-Vlod will also react when seeing the draconid nest at the Draken Hollow Outpost, even if you've already
cleared it.</t>
  </si>
  <si>
    <t>-It seems to always be stormy around the cursed chapel.</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</si>
  <si>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</si>
  <si>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-In 'Dead Man's Party', some of the wedding guests refer to an incident where they saw a witcher use axii on a 
road robber and forced him to shoot his friend with a crossbow and then hang himself. This is the story that 
Lambert tells Geralt during 'The Final Trial'.</t>
  </si>
  <si>
    <t>-Lose the Gwent match to obtain the Ass ears (you do not get a card for winning). If worn, everyone at the 
wedding will comment on them, so you should do this right away. You don't gain a card if you win anyways.</t>
  </si>
  <si>
    <t>-When fishing for Shani's shoe, leave the area before finding the shoe to get a cutscene. If you find all 3 shoes,
Geralt and Shani will have some extra dialogue.</t>
  </si>
  <si>
    <t>-In 'Dead Man's Party', you can loot the fire swallower's cap when following his trail. You can then return it to him 
when given the dialogue choice. If you decide to keep it, it stays in your inventory, but you can't wear it.</t>
  </si>
  <si>
    <t>-In 'Dead Man's Party', if you don't insult the fire-eater, you can eventually watch him perform in front of the 
kids. The third time he breathes fire, he catches himself on fire.</t>
  </si>
  <si>
    <t>-Insult the fire-eater at the wedding so he leaves. Then entertain the guests in his stead by juggling in the center.
To do this, do the following: Choose: 'Fire eating - what's the trick?', then: 'Do what you want.' When you return,
choose 'Perhaps I can be of service?'.</t>
  </si>
  <si>
    <t>-Don't use Axii while pig herding to get the King of Swineherd's crown.</t>
  </si>
  <si>
    <t>-Sometime after the wedding ends, visit Vlod's grave and you will see flowers placed there by Shani. Geralt
also makes a comment.</t>
  </si>
  <si>
    <t>-'A Midnight Clear' will fail if not completed before leaving the area of the wedding during 'Dead Man's Party'.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</si>
  <si>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</si>
  <si>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-Complete this during 'Dead Man's Party' to get unique dialogue from Vlodimir.</t>
  </si>
  <si>
    <t>-In 'The Cursed Chapel', the tree behind where Ornesta was likely buried, has a tree branch that has been cut. 
This may be the branch that she hanged herself from. You can also find the 3 skeletons of the daughters by the 
pool of water in the center of the area.</t>
  </si>
  <si>
    <t>-'A Midnight Clear' must be done before leaving the wedding area during 'Dead Man's Party'.</t>
  </si>
  <si>
    <t>Viper Armour Set (34)</t>
  </si>
  <si>
    <t>-Purchase Viper armor sets from the Countess at the auction house.</t>
  </si>
  <si>
    <t>-Here is a video link showing all the dye options for the Viper School Gear.</t>
  </si>
  <si>
    <t>Venomous Viper Steel Sword (34)</t>
  </si>
  <si>
    <t>-This is found in the vault during 'Open Sesame'.</t>
  </si>
  <si>
    <t>-Do 'The Creature from Oxenfurt Forest' quest before the Heist, and show the guard holding Quinto the note 
that you found. He will be extra annoyed when you meet him again during 'The Heist'.</t>
  </si>
  <si>
    <r>
      <rPr>
        <color rgb="FF000000"/>
        <u/>
      </rPr>
      <t>-Make one of the guards at the auction house sing by selecting specific dialogue @10:27</t>
    </r>
    <r>
      <rPr>
        <color rgb="FF000000"/>
        <u/>
      </rPr>
      <t>.</t>
    </r>
  </si>
  <si>
    <t>-Get the Viper School Gear Diagrams from Countess Mignole at the auction.</t>
  </si>
  <si>
    <t>-Ewald Borsodi is at the auction house.</t>
  </si>
  <si>
    <t>-The artist Van Rogh (you can buy their artwork at the auction), is actually Iris. When speaking with the art
expert before the auction, the correct answer is the painting of a merchant. He will then give you a tip to buy
the Van Rogh painting.</t>
  </si>
  <si>
    <t xml:space="preserve">-Buy all items at the auction. </t>
  </si>
  <si>
    <t>-Bird at the auction can be disassembled and will start a quest. The painting will start another quest and can be 
sold for a trophy in a jar.</t>
  </si>
  <si>
    <r>
      <rPr>
        <color rgb="FF000000"/>
        <u/>
      </rPr>
      <t>-FInd a boar with an arrow through it @28:04</t>
    </r>
    <r>
      <rPr>
        <color rgb="FF000000"/>
      </rPr>
      <t xml:space="preserve"> then follow tracks to find the hunter's corpse. This is triggered 
during 'Open Sesame' when you need to meet the stranger at the Herbalist's hut, but you can't fast travel. You 
must walk to the hut in order for this to trigger.</t>
    </r>
  </si>
  <si>
    <t>-Wear a mask before going to the heist meeting to get a unique line of dialogue from Eveline and Ewald.</t>
  </si>
  <si>
    <t>-In the basement before the heist, you can see the pictures of all the potential recruits. Triss's face can 
be seen there, crossed out.</t>
  </si>
  <si>
    <t>-The fate of Quinto and Casamir if not recruited: Quinto's cage can be found broken, showing he 
escaped and Casamir still blew himself up.</t>
  </si>
  <si>
    <t>-When approaching Casamir, without triggering the cutscene, you can throw a bomb where he's sitting atop the 
roof and the whole house will go up in flames.</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</si>
  <si>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</si>
  <si>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-If you let Casamir defeat you in the fist fight, there is a funny cutscene.</t>
  </si>
  <si>
    <t>-One of these heist recruitments will be found drowned in a lake.</t>
  </si>
  <si>
    <t>Open Sesame: Witcher Seasonings</t>
  </si>
  <si>
    <t>Open Sesame! Part 2: The Heist</t>
  </si>
  <si>
    <t>-During 'Open Sesame: The Heist', the dwarf, Casamir, is the only option that won't wait for a decision to 
be made with the hostages.</t>
  </si>
  <si>
    <t>-In 'Open Sesame: The Heist', Casamir is the only one you can part on good terms after the quest is done.</t>
  </si>
  <si>
    <t>-For 'Open Sesame: The Heist', having Quinto in your group is the only way to succeed in the hostage 
negotiation. Casamir's explosion will always trigger a fight, but will take out the mechanism for the floor trap.</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</si>
  <si>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</si>
  <si>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</si>
  <si>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-Get the Viper Venomous Steel Sword Diagram in the vault before leaving.</t>
  </si>
  <si>
    <t>-'Open Sesame: The Heist' scene where Geralt tries to pick up Borsodi's house, but lights the candles instead 
is making fun of the fact that when looting things, sometimes you accidentally light the candles that are nearby 
instead of opening up the chest.</t>
  </si>
  <si>
    <t>-The masks of the other three heist participants can be looted from the basement of the herbalist hut after 
completing 'Open Sesame!'. It may depend on the outcome of the quest.</t>
  </si>
  <si>
    <r>
      <rPr>
        <color rgb="FF000000"/>
        <u/>
      </rPr>
      <t>-After the 'Open Sesame!' quest, go back to the area you fired the crossbow and met Eveline, and loot the 
chest underneath. You'll find the concealment diagram to combine the professor's glasses and donkey ears)</t>
    </r>
    <r>
      <rPr>
        <color rgb="FF000000"/>
      </rPr>
      <t>.</t>
    </r>
  </si>
  <si>
    <t>-Bird at the auction can be disassembled to start this quest.</t>
  </si>
  <si>
    <t>-When speaking with the art expert at the auction, choose the merchant painting and he will tell you some 
important information about the painting that is put up for auction. You must then buy the painting at the auction 
in order to start this quest.</t>
  </si>
  <si>
    <r>
      <rPr>
        <color rgb="FF000000"/>
        <sz val="10.0"/>
      </rPr>
      <t>-In 'Avid Collector', It is possible to both keep the painting and complete this quest. Wait until you have 
Corvo Bianco unlocked in the Blood and Wine expansion and simply hang it up in</t>
    </r>
    <r>
      <rPr>
        <color rgb="FF000000"/>
        <sz val="10.0"/>
      </rPr>
      <t xml:space="preserve"> Corvo Bianc</t>
    </r>
    <r>
      <rPr>
        <color rgb="FF000000"/>
        <sz val="10.0"/>
      </rPr>
      <t>o then go 
talk to Marcus who'll buy it from you, completing the quest. The painting will still be hanging back in Corvo 
Bianco.</t>
    </r>
  </si>
  <si>
    <t>-In 'Avid Collector', you'll get a conserved shaelmaar trophy and 500 coins. The merchant will also hang the 
painting up on the top floor after waiting a couple of days.</t>
  </si>
  <si>
    <t>-In 'Scenes From A Marriage': There are 7 memories in total. The one at the beginning, under the gazebo, is 
missable and needed for the trophy if you want it.</t>
  </si>
  <si>
    <r>
      <rPr>
        <color rgb="FF000000"/>
        <u/>
      </rPr>
      <t>-During Scenes from a Marriage, there is a quote from a certain painting referencing 
Lev Tolstoy's Anna Karenina @6:43</t>
    </r>
    <r>
      <rPr>
        <color rgb="FF000000"/>
      </rPr>
      <t>.</t>
    </r>
  </si>
  <si>
    <t>-Loot some gear in Iris's bedroom (ornate robe and boots).</t>
  </si>
  <si>
    <t>-If you don't put Iris and Olgierd's painting on her grave, you can keep it and hang it in Corvo Bianco during the 
Blood and Wine expansion.</t>
  </si>
  <si>
    <t>Venomous Viper Silver Sword  (36)</t>
  </si>
  <si>
    <r>
      <rPr>
        <color rgb="FF000000"/>
        <u/>
      </rPr>
      <t>-</t>
    </r>
    <r>
      <rPr>
        <color rgb="FF000000"/>
        <u/>
      </rPr>
      <t>During Gaunter's riddle at the end of the expansion @7:14</t>
    </r>
    <r>
      <rPr>
        <color rgb="FF000000"/>
        <u/>
      </rPr>
      <t>.</t>
    </r>
  </si>
  <si>
    <t>-Here is a video link on how to get each of the Hearts of Stone endings.</t>
  </si>
  <si>
    <t>-When talking to the blind professor just before the ending of 'Whatsoever a Man Soweth', extinguish 
the candles around the pentagram to hear a voice.</t>
  </si>
  <si>
    <t>-Here is a link to a map of 'Gaunter's World' if you choose to save Vlodimir. If you are quick, you can get to each
of the points of interest in time.</t>
  </si>
  <si>
    <t>-In 'Whatsoever a Man Soweth', if you side with Gaunter and choose 'Make me rich', the reward is now doubled 
in the next gen upgrade (10k instead of 5k).</t>
  </si>
  <si>
    <t>-If you side with Gaunter O'Dimm in 'Whatsoever a Man Soweth', and it is before you have found Ciri, he can 
give you information on how best to help her (how to get the good ending).</t>
  </si>
  <si>
    <r>
      <rPr>
        <color rgb="FF000000"/>
        <u/>
      </rPr>
      <t>-All Gaunter O'dimm rewards in this video if you side with Gaunter.</t>
    </r>
    <r>
      <rPr>
        <color rgb="FF000000"/>
        <u/>
      </rPr>
      <t xml:space="preserve"> </t>
    </r>
  </si>
  <si>
    <t>-Caparison of Lament saddle from Gaunter can allow Roach to fight with you and she possesses enemies.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</si>
  <si>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</si>
  <si>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-Pay the runewright 10,000 coin to get the 2nd level of rune crafting.</t>
  </si>
  <si>
    <t>-Pay the runewright 15,000 coin to get the 3rd and final level of rune crafting.</t>
  </si>
  <si>
    <t>-Tax collector in Oxenfurt will speak with you if you have 35k plus in your inventory.</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</si>
  <si>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</si>
  <si>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</si>
  <si>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-Guards in 'Rose on a Red Field' can be made to count to 100 using axii and you can stand there
listening to them do the counting.</t>
  </si>
  <si>
    <t>-You can purchase the Ofieri equipment set (scale armor, boots, gauntlets, sharovary, steel saber, silver sword, 
and crossbow) as well as the Ofieri horse gear (saddle, horse blinders, and saddlebags) from the Ofieri 
merchant.</t>
  </si>
  <si>
    <t>-All the harpies in 'The Royal Air Force' wear helmets. The main scientist also caused the infestation of giant
spiders in Hedel to the East.</t>
  </si>
  <si>
    <r>
      <rPr>
        <color rgb="FF000000"/>
        <u/>
      </rPr>
      <t>-Locations of the New Moon Armor</t>
    </r>
    <r>
      <rPr>
        <color rgb="FF000000"/>
      </rPr>
      <t xml:space="preserve"> (end of 'The Heist' quest, cursed chapel, near Hedel, and during 'The 
Royal Air Force').</t>
    </r>
  </si>
  <si>
    <t>-Southeast of the Hunter's Cottage signpost, near the herbalist hut, you can talk to a man who's locked himself 
inside an outhouse. He'll have varying pieces of dialogue and if you zoom in, it looks like he's writing something.</t>
  </si>
  <si>
    <t>-In the main menu of the game (where it shows 'continue', 'new game', 'load game', etc.) when Geralt is 
at a fire outside a barn, you can sometimes see Orianna pacing inside.</t>
  </si>
  <si>
    <t>-The voice actress that does the voice of Anna Henrietta is the same actress that plays Tissaia de Vries in 
the Netflix Witcher adaptation.</t>
  </si>
  <si>
    <t>-There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</si>
  <si>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-Do not complete the following Hanse Base until AFTER you do the quest 'Bovine Blues' because there is a 
detail that you can find a scrambled slyzard egg recipe only if you do not clear this hanse base: Filibert 
'Fourfingers' von Wittan's hanse base at Mont Crane Castle. The downside of this detail is that part of the quest 
(not the whole quest) will fail involving not burning the slyzard eggs, so it is more of an interesting option rather 
than something you should do.</t>
  </si>
  <si>
    <t>-You can purchase Toussaint horse equipment (saddlebags, blinders, and saddle) and a Toussaint crossbow at 
the Grandmaster Armorer.</t>
  </si>
  <si>
    <t>-Before fighting the giant named Golyat at the beginning of this quest, note that there is a missable trophy called
'David and Golyat' where you have to one shot the giant by shooting a crossbow bolt in his eye.</t>
  </si>
  <si>
    <r>
      <rPr>
        <color rgb="FF000000"/>
        <u/>
      </rPr>
      <t>-Find the boat which transported De La Croix's body after the brief interaction with the Bruxa in the inn 
near the beginning @20:17</t>
    </r>
    <r>
      <rPr>
        <color rgb="FF000000"/>
      </rPr>
      <t xml:space="preserve">. This only works after going to Corvo Bianco and then before doing the section 
"Find Palmerin and ask him to take you to the duchess". </t>
    </r>
  </si>
  <si>
    <t>-Bruxae seem to be the only vampires in the game that actually don't cast any shadows. The hooded woman 
that turns into a bruxa unexpectedly, also does not cast a shadow. This woman is found at the guarded treasure 
location south east of Dun Tynne Crossroads signpost.</t>
  </si>
  <si>
    <r>
      <rPr>
        <color rgb="FF000000"/>
        <u/>
      </rPr>
      <t>-Chat with the Bootblack before ever searching for Dettlaff and you'll get a set of unique dialogue</t>
    </r>
    <r>
      <rPr>
        <color rgb="FF000000"/>
      </rPr>
      <t>.</t>
    </r>
  </si>
  <si>
    <t>-Visit Regis's home before meeting him. Geralt will make some comments. His home is in the
Mère-Lachaiselongue Cemetery. The link will direct you to where that is located.</t>
  </si>
  <si>
    <r>
      <rPr>
        <color rgb="FF000000"/>
        <u/>
      </rPr>
      <t>-You can find bloodstains from the murder of De La Croix (D.L.C.) in the Mill @19:15</t>
    </r>
    <r>
      <rPr>
        <color rgb="FF000000"/>
      </rPr>
      <t xml:space="preserve"> Map location @19:56.</t>
    </r>
  </si>
  <si>
    <t>-Find a note in the barn next to the Cockatrice Inn.</t>
  </si>
  <si>
    <r>
      <rPr>
        <color rgb="FF000000"/>
        <u/>
      </rPr>
      <t>-During 'The Beast of Toussaint' (part where you need to find Palmeran, after killing the bruxa, wait until 
dark before seeking the Duchess to get a unique scene @12:12</t>
    </r>
    <r>
      <rPr>
        <color rgb="FF000000"/>
      </rPr>
      <t>.</t>
    </r>
  </si>
  <si>
    <t>-During 'The Beast of Toussaint', you can follow Anna Henrietta and listen to her speak to everyone to try 
and find the phoenix egg.</t>
  </si>
  <si>
    <r>
      <rPr>
        <color rgb="FF000000"/>
        <u/>
      </rPr>
      <t>-Find the noblewoman's ring during the festivities (looking for the golden fish and unicorn during 
'The Beast of Toussaint') @4:03</t>
    </r>
    <r>
      <rPr>
        <color rgb="FF000000"/>
      </rPr>
      <t>. Go to the base of the second waterfall further down. In the next gen 
update, if you're facing the waterfall, the ring will be at the base of the smaller stream to the left of the waterfall.</t>
    </r>
  </si>
  <si>
    <r>
      <rPr>
        <color rgb="FF000000"/>
        <u/>
      </rPr>
      <t>-During 'The Beast of Toussaint', while searching for the golden fish, you can find a 
man training a dog @3:36</t>
    </r>
    <r>
      <rPr>
        <color rgb="FF000000"/>
      </rPr>
      <t>.</t>
    </r>
  </si>
  <si>
    <r>
      <rPr>
        <color rgb="FF000000"/>
        <u/>
      </rPr>
      <t>-During 'The Beast of Toussaint', while searching for the golden fish, you can find a 
Zerrikanian leopard @3:17</t>
    </r>
    <r>
      <rPr>
        <color rgb="FF000000"/>
      </rPr>
      <t>.</t>
    </r>
  </si>
  <si>
    <t>-If you don't get the fish in time during 'Beast of Toussaint', there is a funny cutscene.</t>
  </si>
  <si>
    <t>-If you do get the fish in time during 'Beast of Toussaint', you are rewarded more experience points. It is 
possible to get it on your first try if you know where it is. It will also have a different cutscene, but I could
not find a video link.</t>
  </si>
  <si>
    <t>-You can use axii to retrieve the clue from the 'unicorn' in 'Beast of Toussaint'. This will trigger a fight with 3 
villagers if you don't use axii on them.</t>
  </si>
  <si>
    <r>
      <rPr>
        <color rgb="FF000000"/>
        <u/>
      </rPr>
      <t>-After you meet Dettlaff and Regis for the first time, go back to the greenhouse to loot Milton's hare 
mask @9:07</t>
    </r>
    <r>
      <rPr>
        <color rgb="FF000000"/>
      </rPr>
      <t>.</t>
    </r>
  </si>
  <si>
    <r>
      <rPr>
        <color rgb="FF000000"/>
        <u/>
      </rPr>
      <t>-After the interaction with Dettlaff is over, you can loot the phoenix egg where Anna Henrietta opened it @8:25</t>
    </r>
    <r>
      <rPr>
        <color rgb="FF000000"/>
        <u/>
      </rPr>
      <t>.</t>
    </r>
  </si>
  <si>
    <t>-This quest can be done at anytime after 'The Beast of Beauclair', but I placed it here because it provides you
with a home base as well as your stash and many other worthwhile upgrades.</t>
  </si>
  <si>
    <t>-If you did the trick of dropping your towel in Vizima and then picking it up, you can eventually put the towel on 
an armor rack in Corvo Bianco and it will make it look like your legs are protruding from underneath it.</t>
  </si>
  <si>
    <t>-This quest can be done at anytime after 'The Beast of Beauclair' and once you encounter the boy delivering a
letter to you, but I placed it here because it unlocks mutation abilities - powerful upgrades to your skills that can 
also add additional skill slots.</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</si>
  <si>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</si>
  <si>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the Beauclaire's Infirmiry, you can find a man with his legs cut off.</t>
  </si>
  <si>
    <r>
      <rPr>
        <color rgb="FF000000"/>
        <u/>
      </rPr>
      <t>-In Beauclaire's Infirmiry, you can find several drawings from the real Voynich Manuscript @15:49</t>
    </r>
    <r>
      <rPr>
        <color rgb="FF000000"/>
        <u/>
      </rPr>
      <t>.</t>
    </r>
  </si>
  <si>
    <t>-This quest can be done at any point, but I put it here because the reward gives you the best sword in the game.
There are multiple requirements to complete it and to meet those requirements, you can follow the examples in
the attached link.</t>
  </si>
  <si>
    <t>-This quest can be done at any time. The only reason it is in the order section instead of the 'can be done at
any time' section is because the following quest, 'Raging Wolf', can only be done after 'Fists of Fury: Toussaint'.
There is no time limit for these two quests and you do not have to technically complete them at this time.</t>
  </si>
  <si>
    <t>-'Raging Wolf' can only be completed once 'Fists of Fury: Toussaint' is finished.</t>
  </si>
  <si>
    <t>-After defeating every fist fight opponent, you will be awarded with the Fist Fighting Championship Trophy, which
you can mount in your bedroom in Corvo Bianco.</t>
  </si>
  <si>
    <t>-Complete the wine wars that expose Count Crespi before doing the tournament. The announcer will 
mention that the tourney is brought to us by the Vermentino and Coronata vineyards during the fight
with Gregoire.</t>
  </si>
  <si>
    <t>-In the Belgaard Vineyard, you can find a small dog named Pottom and this might be one of the Chinese 
Developer's dog's name.</t>
  </si>
  <si>
    <t>-In order to trigger 'Wine Wars: Consorting', there are specific things you must do. For 'Wine Wars: Coronata', 
you must find "Orders on Elegant Stationery" at the objective marker (Hidden Treasure) northeast of the 
Coronata vineyard. Make sure to leave at least one objective UNCOMPLETED for 'Wine Wars: Coronata'.</t>
  </si>
  <si>
    <t>-In order to trigger 'Wine Wars: Consorting', there are specific things you must do. For 'Wine Wars: Vermentino', 
you must find "Letter on Elegant Stationery" at the objective marker (Hidden Treasure) north of Corvo Bianco. 
Here you also find the "Heavy Brass Key" that opens the warehouse during 'Wine Wars: The Deus in the 
Machina'. Make sure to leave at least one objective UNCOMPLETED for 'Wine Wars: Vermentino'.</t>
  </si>
  <si>
    <t>-In order to trigger 'Wine Wars: Consorting', there are specific things you must do. Once you have the Elegant 
Stationery items from 'Wine Wars: Coronata' and 'Wine Wars: Vermentino', complete the objectives for 'Wine 
Wars: The Deus in the Machina'.</t>
  </si>
  <si>
    <t>-'Wine Wars: Consorting' is only triggered if you follow the above steps (completing 'Wine Wars: The Deus in 
the Machina' BEFORE fully completing either 'Wine Wars: Coronata' or 'Wine Wars: Vermentino'.</t>
  </si>
  <si>
    <t>-After completing the Wine Wars quests, you can expect a delivery of wine if you successfully helped the 
vineyard owners solve their problem. Speak with the Majordomo in Corvo Bianco and he will direct you to the 
cellar to find the wine. This can be done at the end of the game as well.</t>
  </si>
  <si>
    <t>-Complete before Capture the Castle, otherwise it will fail. It is also a prerequisite for other secondary quests.</t>
  </si>
  <si>
    <t>-If you choose Ravix of Fourhorn as your name, you will get into a fistfight with 3 men rather than a mounted 
duel if you choose Geralt of Rivia as your name in 'Warble of a Smitten Knight' while signing up for the 
tournament.</t>
  </si>
  <si>
    <r>
      <rPr>
        <color rgb="FF000000"/>
        <u/>
      </rPr>
      <t>-You can find a letter from Queen Meve to her son Ansais @16:08</t>
    </r>
    <r>
      <rPr>
        <color rgb="FF000000"/>
      </rPr>
      <t>.</t>
    </r>
  </si>
  <si>
    <t>-During Warble of a Smitten Knight, go into Guillaume's tent to find a poem about Vivienne. While you 
and Guillaume are both in Vivienne's tent, you can hear him saying this poem.</t>
  </si>
  <si>
    <t>-After winning the tournament, you can go back to your tent to find three love letters from admirers. An 
actual admirer will follow you around the arena grounds if you win.</t>
  </si>
  <si>
    <r>
      <rPr>
        <color rgb="FF000000"/>
        <u/>
      </rPr>
      <t>-If Guillaume and Vivienne end up together (transfer curse to him), you can find them at the end 
of the DLC @3:36</t>
    </r>
    <r>
      <rPr>
        <color rgb="FF000000"/>
      </rPr>
      <t>.</t>
    </r>
  </si>
  <si>
    <t>-Vivienne in Novigrad if you transferred her curse to the oriole. It can be triggered a week after the B&amp;W 
expansion main quest is done.</t>
  </si>
  <si>
    <t>-If Vivienne chooses to have the lifespan of an orielle in 'Warble of a Smitten Knight', you can find her in Skellige. 
If you pass 7 years of in game time, she can be found dead in her house. @0:28.</t>
  </si>
  <si>
    <t>-If using console commands, there seems to be an end of time that breaks the game @4:16.</t>
  </si>
  <si>
    <t xml:space="preserve">-Get the note from the lake shore to start this quest BEFORE doing 'Till Death Do You Part'. There is a chest
in the cemetary of 'Till Death Do You Part' that if you loot it before starting 'The Last Exploits of Selina's Gang',
then it will be glitched and you won't be able to complete the treasure hunt. This might be fixed in the next gen
upgrade, but it was a problem I had in a previous playthrough. 
</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</si>
  <si>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</si>
  <si>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-Get the note from the lake shore to start 'The Last Exploits of Selina's Gang' BEFORE doing 'Till Death Do 
You Part'. There is a chest in the cemetary of 'Till Death Do You Part' that if you loot it before starting 'The Last 
Exploits of Selina's Gang' then it will be glitched and you won't be able to complete the treasure hunt.</t>
  </si>
  <si>
    <t>-Attached is a list of all tombstone inscriptions in the Mere-Lachaiselongue Cemetery.</t>
  </si>
  <si>
    <t>-Attached is a list of all tombstone inscriptions in the Orlemurs Cemetery.</t>
  </si>
  <si>
    <t>-During 'Till Death Do You Part', when searching the cemetery, you can find tracks that lead to bloomers on a tree 
branch, a site where grave robbers have dug up a grave, and empty wine bottles.</t>
  </si>
  <si>
    <t>-In the cemetery east of the Nilfgaardian Embassy in Toussaint, you can find a small sign on one of the 
crooked little crypts. Geralt will even read it out loud. This holds the Nuragus family and the inscription 
translation refers to some naughty behaviour.</t>
  </si>
  <si>
    <r>
      <rPr>
        <color rgb="FF000000"/>
        <u/>
      </rPr>
      <t>-Find Milton's grave @4:12</t>
    </r>
    <r>
      <rPr>
        <color rgb="FF000000"/>
        <u/>
      </rPr>
      <t>.</t>
    </r>
  </si>
  <si>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</si>
  <si>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r>
      <rPr>
        <rFont val="Arial"/>
        <color rgb="FF000000"/>
        <u/>
      </rPr>
      <t>-During Till Death Do You Part, if you move Margot's urn away, while finding her mother's grave, you can 
get a unique interaction in the cemetary @20:24</t>
    </r>
    <r>
      <rPr>
        <rFont val="Arial"/>
        <u/>
      </rPr>
      <t>.</t>
    </r>
  </si>
  <si>
    <t>-In the quarry, you can find a broken stone hand that is giving the middle finger.</t>
  </si>
  <si>
    <t xml:space="preserve">-If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 This
is more of an interesting detail than something you should do since it will fail an objective (not the whole quest)
involving not burning the slyzard eggs.
</t>
  </si>
  <si>
    <t>-This quest is proximity sensitive and will disappear if you find it and then leave without starting the quest. It can
be done at any time, but because it is proximity sensitive, I placed it before 'La Cage au Fou' since they are
somewhat close to each other. Warning that it can be difficult.</t>
  </si>
  <si>
    <t>-'Extreme Cosplay' can have some very difficult enemies, so it is highly recommended to save before attempting
this quest, or to even wait to be a higher level.</t>
  </si>
  <si>
    <t>-Find a book written by Dandelion in Regis's hideout.</t>
  </si>
  <si>
    <r>
      <rPr>
        <color rgb="FF000000"/>
        <u/>
      </rPr>
      <t>-Illusionary wall in Regis's hideout @9:29</t>
    </r>
    <r>
      <rPr>
        <color rgb="FF000000"/>
        <u/>
      </rPr>
      <t>.</t>
    </r>
  </si>
  <si>
    <t>-Find Regis's note beside his bed.</t>
  </si>
  <si>
    <t>-During 'La Cage Au Fou', after speaking with Regis and before searching for the Wight for the first time, go back 
into Regis's lair and you can find him as a wisp of smoke and he will also have some unique dialogue if you try 
speaking to him while he's in human form.</t>
  </si>
  <si>
    <t>-Note that once you reverse the curse by dining with the wight, it gives you an option to chase after her or to go
find Regis. Make sure to follow the Wight/Marlene before talking to Regis in order to get an extra quest (The
Hunger Game) from Marlene.</t>
  </si>
  <si>
    <r>
      <rPr>
        <color rgb="FF000000"/>
        <u/>
      </rPr>
      <t>-During 'La Cage au Fou', if you don't chase after Marlene when she runs away and instead go back to 
Regis, you can find her dead body nearby. Her character model will never be removed, but you can see her 
bones underneath.</t>
    </r>
    <r>
      <rPr>
        <color rgb="FF000000"/>
        <u/>
      </rPr>
      <t xml:space="preserve"> Marlene's model is no longer standing on her bones in the Next Gen Edition. </t>
    </r>
  </si>
  <si>
    <t>-Black version of the Hen'gaidth armor @7:16 which is called the Tesham Mutna Armour Set includes Tusham 
Mutna armour, trousers, steel sword, boots, gauntlets, and mask found in the Tesham Mutna section of 'La 
Cage Au Fou'.</t>
  </si>
  <si>
    <t>-'Spoontaneous Profits!' can only be done after 'La Cage au Fou' and can be obtained during this quest. Once 
you enter the house with the many spoons, when you find the Spoon Key, it will begin 'Spoontaneous Profits!'</t>
  </si>
  <si>
    <t>-While entering a cellar during 'Spoontaneous Profits!', you will find a cookbook written by Smigole Louis Serkis, 
which references the amazing Andy Serkis who portrayed Gollum/Smeagol in the Lord of the Rings movies.</t>
  </si>
  <si>
    <t>-Must be completed after 'La Cage au Fou' and BEFORE 'Where Children Toil, Toys Waste Away'.</t>
  </si>
  <si>
    <t>-Must be completed before 'Where Children Toil, Toys Waste Away'.</t>
  </si>
  <si>
    <t>-Ensure you allow Marlene to stay at Corvo Bianco. She will then send you to get her dowry, which gives you
the Gold Stick of Joy trophy, which you can mount in your room in Corvo Bianco.</t>
  </si>
  <si>
    <t>-Visit Orianna's orphanage before the end of the game, possibly at the beginning of 'Where Children Toil, 
Toys Waste Away', to see a bunch of kids and teacher in the yard. You can find Arnaud at a shrine 
here as well.</t>
  </si>
  <si>
    <t>-When you first go to the bootblack, don't wear any shoes to have a unique scene with him. Do the same 
thing the second time you meet with him while with Regis. If you also don't have boots in your inventory, he will 
polish your barefeet.</t>
  </si>
  <si>
    <r>
      <rPr>
        <color rgb="FF000000"/>
        <u/>
      </rPr>
      <t>-During 'Where Children Toil, Toys Waste Away', in Dettlaff's toy shop, you can find Nilfgaardian toy 
soldiers, and one that looks different from the rest @11:49</t>
    </r>
    <r>
      <rPr>
        <color rgb="FF000000"/>
      </rPr>
      <t>.</t>
    </r>
  </si>
  <si>
    <t>-During 'Where Children Toil, Toys Waste Away', if you try to leave before finishing the investigation, 
Regis will make a comment when you are just outside the shop.</t>
  </si>
  <si>
    <r>
      <rPr>
        <color rgb="FF000000"/>
        <u/>
      </rPr>
      <t>-During 'Where Children Toil, Toys Waste Away', loot the items in a different order to get a unique piece 
of dialogue @13:50</t>
    </r>
    <r>
      <rPr>
        <color rgb="FF000000"/>
      </rPr>
      <t>.</t>
    </r>
  </si>
  <si>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</si>
  <si>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</si>
  <si>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r>
      <rPr>
        <color rgb="FF000000"/>
        <u/>
      </rPr>
      <t>-During 'Wine is Sacred', while visiting the wine cellar, if you find the 1269 vintage wine before speaking with 
Anna Henrietta, she will have slightly different dialogue</t>
    </r>
    <r>
      <rPr>
        <color rgb="FF000000"/>
      </rPr>
      <t>.</t>
    </r>
  </si>
  <si>
    <t>-After completing 'Wine is Sacred', you can have an ambush encounter near the Harbor Gate. You can find a 
note on their bodies that shows a contract to kill Geralt.</t>
  </si>
  <si>
    <t>-'A Portrait of the Witcher as an Old Man' is only available AFTER 'Warble of a Smitten Knight' is complete. It 
can be done at any time once it's available.</t>
  </si>
  <si>
    <t>-In 'A Portrait of a Witcher as an Old Man', if you run away from the griffin, the quest will fail and the painter will 
die. You can loot some items from his body.</t>
  </si>
  <si>
    <t>-Wait a whole day and go to the market to buy the portrait.</t>
  </si>
  <si>
    <t>-Here is a link to all 8 variations of the portrait you can get from 'A Portrait of a Witcher as an Old Man'.</t>
  </si>
  <si>
    <t>-After completing A Portrait of the Witcher as an Old Man, you can find the painting somewhere in the 
Belles of Beauclaire brothel a few days after finishing the quest. Unfortunately, it did not appear for me
on my playthrough, so I'm not sure how to properly trigger it.</t>
  </si>
  <si>
    <t>-'Of Sheers and a Witcher I Sing' is only available AFTER 'Warble of a Smitten Knight' is complete. It can be 
done at any time once it's available.</t>
  </si>
  <si>
    <t>-After doing Of Sheers and a Witcher, the barber that you liberate is the only one able to give you a 
bowl cut as a hair cut.</t>
  </si>
  <si>
    <t>-Right before 'The Man from Cintra', wear Olgierd's outfit to get a unique line from Anna Henrietta.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</si>
  <si>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-There might be a bug when trying to interact with the mimes during 'The Man From Cintra'. They usually are 
pretending to pull an invisible rope and then you pull it from them.</t>
  </si>
  <si>
    <r>
      <rPr>
        <color rgb="FF000000"/>
        <u/>
      </rPr>
      <t>-Right after the masquerade, you can find the body of the Cintrian behind the house @18:27</t>
    </r>
    <r>
      <rPr>
        <color rgb="FF000000"/>
        <u/>
      </rPr>
      <t>.</t>
    </r>
  </si>
  <si>
    <t>-'Capture the Castle' is a cutoff point. If you start it, 'Warble of a Smitten Knight' will fail if you haven't completed
it yet. Also, once you start 'Capture the Castle', you won't be able to do any side quests until after you complete
the rest of the main story questline.</t>
  </si>
  <si>
    <t>-There's a new dialogue option with Anna Henrietta after the Blood and Wine expansion (if she survives) or if 
you talk to her before meeting Damien during 'Capture the Castle'. You can now ask her if Toussaint has 
always been neutral. She can be found in the palace area that is just South-East of the Beauclair
Palace signpost.</t>
  </si>
  <si>
    <t>-Here is a link to the text guide of how to get each of the Blood and Wine endings if you need it.</t>
  </si>
  <si>
    <t>-Here is a video link on how to get each of the Blood and Wine endings if needed.</t>
  </si>
  <si>
    <r>
      <rPr>
        <color rgb="FF000000"/>
        <u/>
      </rPr>
      <t>-</t>
    </r>
    <r>
      <rPr>
        <color rgb="FF000000"/>
        <u/>
      </rPr>
      <t>Hen Gaidth gauntlets, Hen Gaidth steel sword, and Gesheft swords @7:28</t>
    </r>
    <r>
      <rPr>
        <color rgb="FF000000"/>
        <u/>
      </rPr>
      <t xml:space="preserve"> (Do part of Orianna's quest until you 
get the key, then go to the 'Land of a Thousand Fables'). This method is if you do not want the bad ending, but
still want some of the Hen Gaidth equipment from the Unseen Elder's lair.</t>
    </r>
  </si>
  <si>
    <r>
      <rPr>
        <color rgb="FF000000"/>
        <sz val="10.0"/>
        <u/>
      </rPr>
      <t>-During the 'Night of Long Fangs', you can help a knight @4:49</t>
    </r>
    <r>
      <rPr>
        <color rgb="FF000000"/>
        <sz val="10.0"/>
      </rPr>
      <t xml:space="preserve"> (the knight sometimes spawns 
after killing the katakan).</t>
    </r>
  </si>
  <si>
    <r>
      <rPr>
        <color rgb="FF000000"/>
        <u/>
      </rPr>
      <t>-During 'Night of Long Fangs', if you go towards Orianna, you will see a Garkain attacking a wagon. 
Once you kill it, you can find and speak to a boy hiding underneath @9:04</t>
    </r>
    <r>
      <rPr>
        <color rgb="FF000000"/>
      </rPr>
      <t>.</t>
    </r>
  </si>
  <si>
    <t>-During 'The Night of Long Fangs', you can find Guillome's body if you didn't complete 'Warble of a Smitten 
Knight'.</t>
  </si>
  <si>
    <r>
      <rPr>
        <color rgb="FF000000"/>
        <u/>
      </rPr>
      <t>-During the 'Night of Long Fangs', when looking for Orianna, turn left to find a group worshipping 
vampires @1:32</t>
    </r>
    <r>
      <rPr>
        <color rgb="FF000000"/>
      </rPr>
      <t xml:space="preserve"> (this is near where you were throwing paintballs).</t>
    </r>
  </si>
  <si>
    <t>-After the 'Night of Long Fangs', you can find a pile of burning bodies in the arena. You can see the 
smoke from a distance. You can find this at the very end of the game as well.</t>
  </si>
  <si>
    <t>-After the 'Night of Long Fangs', all innkeepers sell mirrors, garlic, and wooden stakes.</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</si>
  <si>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</si>
  <si>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-For 'Duck, Duck, Goosed!', note that you should get the contract at the signboard near the girl who sells flint 
first before completing the quest.</t>
  </si>
  <si>
    <t>-During the 'Beyond Hill and Dale' quest, you can find a chili pepper under a bridge. This references the Red Hot
Chili Peppers band and one of their songs called 'Under the Bridge'.</t>
  </si>
  <si>
    <t>-During 'Beyond Hill and Dale', in Long Locks' tower, the fruit keeps respawning after looting.</t>
  </si>
  <si>
    <r>
      <rPr>
        <color rgb="FF000000"/>
        <u/>
      </rPr>
      <t>-Find puss and boots in the land of a thousand fables @2:21</t>
    </r>
    <r>
      <rPr>
        <color rgb="FF000000"/>
        <u/>
      </rPr>
      <t>.</t>
    </r>
  </si>
  <si>
    <r>
      <rPr>
        <color rgb="FF000000"/>
        <u/>
      </rPr>
      <t>-Toussaint armor set @6:04</t>
    </r>
    <r>
      <rPr>
        <color rgb="FF000000"/>
      </rPr>
      <t xml:space="preserve"> Follow the will o' the wisp.</t>
    </r>
  </si>
  <si>
    <r>
      <rPr>
        <color rgb="FF000000"/>
        <u/>
      </rPr>
      <t>-During 'Beyond Hill and Dale', you can find the end of the rainbow, dead dragon, a knight that has lootable 
armor (Will o' the Wisp leads you to him), Thumbelina (you can step on her)  @13:23</t>
    </r>
    <r>
      <rPr>
        <color rgb="FF000000"/>
      </rPr>
      <t>.</t>
    </r>
  </si>
  <si>
    <r>
      <rPr>
        <color rgb="FF000000"/>
        <u/>
      </rPr>
      <t>-More things during 'Beyond Hill and Dale': crushed legs with ruby slippers @15:13</t>
    </r>
    <r>
      <rPr>
        <color rgb="FF000000"/>
        <u/>
      </rPr>
      <t>.</t>
    </r>
  </si>
  <si>
    <t>-Musicians of Blavikan in The Land of a Thousand Fables, just north of Little Red Riding Hood's House. They 
will disappear when you approach them, and Syanna will make a comment.</t>
  </si>
  <si>
    <t>-In the Land of a Thousand Fables, you can find the emperor of Nilfgaard wandering around near the 3 little pigs 
area and he just has underwear on.</t>
  </si>
  <si>
    <t>-You can kill the sky giant in The Land of a Thousand Fables with a crossbow bolt to the eye just like at the 
beginning of the DLC with Golyat.</t>
  </si>
  <si>
    <t>-After defeating the cloud giant in The Land of a Thousand Fables, follow the will o the wisp to obtain a sword, 
Gesheft, and a Dark Souls bonfire reference.</t>
  </si>
  <si>
    <r>
      <rPr>
        <color rgb="FF000000"/>
        <u/>
      </rPr>
      <t>-During 'Beyond Hill and Dale', you can see a whale falling from the sky @16:06 before jumping down 
the final well</t>
    </r>
    <r>
      <rPr>
        <color rgb="FF000000"/>
      </rPr>
      <t>.</t>
    </r>
  </si>
  <si>
    <r>
      <rPr>
        <color rgb="FF000000"/>
        <u/>
      </rPr>
      <t>-The Golden Donky during 'Beyond Hill and Dale' @15:43 It poops gold</t>
    </r>
    <r>
      <rPr>
        <color rgb="FF000000"/>
      </rPr>
      <t xml:space="preserve"> Find before jumping 
down the well at the end.</t>
    </r>
  </si>
  <si>
    <t>-During this second time you meet the bootblack with Regis, don't wear any shoes to have a unique scene with 
him. If you also don't have boots in your inventory, he will polish your barefeet.</t>
  </si>
  <si>
    <t>-The correct dialogue choices with Syanna during 'Pomp and Strange Circumstance' in order to get the good 
ending is the following: "Cause she turned her back on you, forgot about you." and then "Ever thought to 
forgive her?"</t>
  </si>
  <si>
    <t>-The last scene that determines Anarrieta's fate, she will be wearing all blue jewels if Syanna will kill her 
and she will wear one red jewel if Syanna is about to forgive her.</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</si>
  <si>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</si>
  <si>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-During 'Pomp and Strange Circumstance', if you don't put on the mask and gloves, Geralt will make agonizing 
sounds while picking the mandrake root.</t>
  </si>
  <si>
    <r>
      <rPr>
        <b/>
        <color theme="1"/>
        <u/>
      </rPr>
      <t xml:space="preserve">B) </t>
    </r>
    <r>
      <rPr>
        <color theme="1"/>
        <u/>
      </rPr>
      <t>Burlap is the New Stripe (49)</t>
    </r>
  </si>
  <si>
    <t>-Make sure to do 'The Perks of Being a Jailbird' and 'Using Your Loaf' before heading down to do the laundry,
otherwise they will both fail.</t>
  </si>
  <si>
    <t>-If you end up in prison, you will encounter the 3 men that attacked you near the bootblack.</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</si>
  <si>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</si>
  <si>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-This is only available during 'Burlap is the New Stripe' and must be completed before going down to do the 
laundry, or it will fail.</t>
  </si>
  <si>
    <t>-Using your loaf (Gwent game if Syanna dies and you go to prison. Over by the entrance to the cells). This also
must be completed before going down to do the laundry, or it will fail.</t>
  </si>
  <si>
    <t>-If Yen is with you in the end of Blood and Wine, you can find a dress in her room that is white and green 
(something you suggested to her). Triss would get a pink and yellow one.</t>
  </si>
  <si>
    <t>-Visit Regis's hideout after the game and you can see he takes all or most of his lab equipment whether 
he remains or not.</t>
  </si>
  <si>
    <t>-Find the note and mutagenerator from Regis next to your bedside after 'Be it Ever so Humble'. Attached is
information about the mutagenerator. In the notes section of the link, it will describe how to use it.</t>
  </si>
  <si>
    <t>-Once you finish 'Be it Ever so Humble' and after some time has passed, you'll find a stuffed unicorn in your 
bedroom in Corvo Bianco if you romanced Yen.</t>
  </si>
  <si>
    <t>-During 'Blood Simple', you can stay to listen to all of Orianna's song and Geralt will comment 'nice tune'.</t>
  </si>
  <si>
    <r>
      <rPr>
        <color rgb="FF000000"/>
        <u/>
      </rPr>
      <t>-During 'Blood SImple', if you take that path, you can find 3 pieces of evidence that Orianna is using the 
children for blood before meeting with her @2:30</t>
    </r>
    <r>
      <rPr>
        <color rgb="FF000000"/>
      </rPr>
      <t>.</t>
    </r>
  </si>
  <si>
    <t>-In 'What Lies Unseen', when in the boat with Regis, if you stand up, he'll make a comment about meeting you 
there instead and will change into a wisp of smoke.</t>
  </si>
  <si>
    <t>-In 'What Lies Unseen', if you ask the Unseen Elder more than one question (text that isn't yellow), he'll kill you. 
Also, when there are 3 yellow options, only the 3rd is correct. If you choose the first two options back to back, 
he will kill you.</t>
  </si>
  <si>
    <t>-In 'What Lies Unseen', there is another way to die after the encounter with the Unseen Elder. After he tosses 
you away, if you don't drink the Swallow potion in time, your health will fully deplete. Also, drinking black blood 
before the encounter doesn't do anything.</t>
  </si>
  <si>
    <r>
      <rPr>
        <color rgb="FF000000"/>
        <u/>
      </rPr>
      <t>-The Hen'gaidth armor set @6:33</t>
    </r>
    <r>
      <rPr>
        <color rgb="FF000000"/>
        <u/>
      </rPr>
      <t xml:space="preserve"> (red version). Gauntlets, steel sword, mask, trousers, armor, and boots. The 
armor and boots are found right after being flipped upside down. The rest is found beforehand. Gauntlets and 
sword before meeting the Unseen Elder for the first time. Mask and trousers in a side path while following the 
mage's footprints and after defeating a few vampires.</t>
    </r>
  </si>
  <si>
    <t>-The correct dialogue choices with Syanna during 'Pomp and Strange Circumstance' in order to get the good 
ending is the following: "Cause she turned her back on you, forgot about you." and then "Ever thought to 
forgive her?"</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</si>
  <si>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</si>
  <si>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'Goodness, Gracious, Great Balls of Granite!', you can let the curator have them for a day before 
returning them.</t>
  </si>
  <si>
    <t>-In 'Goodness, Gracious, Great Balls of Granite!', if you give Hughes the stones for good, he actually passes 
away from using them too intensely. If you visit his place after the quest, you can find out this information.</t>
  </si>
  <si>
    <t>-After completing 'Goodness, Gracious, Great Balls of Granite!', you can stroke Reginald's jewels to 
acquire a buff for an hour.</t>
  </si>
  <si>
    <r>
      <rPr>
        <color rgb="FF000000"/>
        <u/>
      </rPr>
      <t>-After 'Father Knows Worst', if the brothers made peace, you can find them at the Clever Clogs 
Inn @4:47</t>
    </r>
    <r>
      <rPr>
        <color rgb="FF000000"/>
      </rPr>
      <t xml:space="preserve"> (one will offer better prices than most vendors. They also have a painting of their father).</t>
    </r>
  </si>
  <si>
    <t>-At the Clever Clogs, after the quest, you can interact with a painting on the wall, but you have to be partially
up the stairs. I could not trigger the interaction with the painting, even partially up the stairs, and that might be 
due to the next gen edition, but the video is still there to check out.</t>
  </si>
  <si>
    <t>-There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</si>
  <si>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color rgb="FF000000"/>
        <u/>
      </rPr>
      <t>-Note of a murderer found @14:08</t>
    </r>
    <r>
      <rPr>
        <color rgb="FF000000"/>
      </rPr>
      <t xml:space="preserve"> (Edward Scissorhands reference).</t>
    </r>
  </si>
  <si>
    <r>
      <rPr>
        <color rgb="FF000000"/>
        <u/>
      </rPr>
      <t>-In 'Mutual of Beauclair's Wild Kingdom', if Iocaste lives, you can meet some armed soldiers some time later 
which leads to Iocaste's hunting ground @10:14</t>
    </r>
    <r>
      <rPr>
        <color rgb="FF000000"/>
      </rPr>
      <t xml:space="preserve"> (You can see the basilisk in the sky as well).</t>
    </r>
  </si>
  <si>
    <r>
      <rPr>
        <color rgb="FF000000"/>
        <u/>
      </rPr>
      <t>-If you kill Iocaste in 'The Mutual of Beauclaire's Wild Kingdom', you can find her grave at the spot 
that you killed her @3:22</t>
    </r>
    <r>
      <rPr>
        <color rgb="FF000000"/>
      </rPr>
      <t>.</t>
    </r>
  </si>
  <si>
    <r>
      <rPr>
        <color rgb="FF000000"/>
        <u/>
      </rPr>
      <t>-During the 'Knight for Hire' quest, go to the place you go to claim your rewards, you can find a clue that 
Syanna is connected to the heart of Toussaint @14:31</t>
    </r>
    <r>
      <rPr>
        <color rgb="FF000000"/>
      </rPr>
      <t xml:space="preserve"> (look at the painting and Syanna will be wearing 
the jewel).</t>
    </r>
  </si>
  <si>
    <r>
      <rPr>
        <color rgb="FF000000"/>
        <u/>
      </rPr>
      <t>-In 'Big Game Hunter', face towards him when he uses his flash @1:40</t>
    </r>
    <r>
      <rPr>
        <color rgb="FF000000"/>
      </rPr>
      <t xml:space="preserve"> (when releasing the panther).</t>
    </r>
  </si>
  <si>
    <t>-In 'Big Game Hunter', if you attack or kill the animals on the expedition (bear, panthers, peacocks, and 
centipedes), the Count will have a negative reaction and there will be no pictures/paintings at the end.</t>
  </si>
  <si>
    <r>
      <rPr>
        <color rgb="FF000000"/>
        <u/>
      </rPr>
      <t>-Find a Winnie the Pooh bear @12:36</t>
    </r>
    <r>
      <rPr>
        <color rgb="FF000000"/>
      </rPr>
      <t xml:space="preserve"> (he drops a jar of honey when killed). I couldn't get this bear to trigger
until AFTER I completed the main questline.</t>
    </r>
  </si>
  <si>
    <t>-In the 'Vitner's Contract: Chuchote Cave', the description of the signpost when you are looking at the map, 
will tell you that it used to be home to Whispess.</t>
  </si>
  <si>
    <r>
      <rPr>
        <color rgb="FF000000"/>
        <u/>
      </rPr>
      <t>-Girl that says an Arya Stark quote @11:27</t>
    </r>
    <r>
      <rPr>
        <color rgb="FF000000"/>
        <u/>
      </rPr>
      <t>. She usually says this around 7pm.</t>
    </r>
  </si>
  <si>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</si>
  <si>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even if you accept or decline her offer of potatoes, you can go to her cellar to take 
more of her potatoes.</t>
  </si>
  <si>
    <t>-During 'Equine Phantoms', once you drink the potion, you can go around and communicate with the 
other animals in the area (wolf, 2 dogs, 2 goats (south-west of the hut), 2 cats, cow).</t>
  </si>
  <si>
    <t>-In 'Equine Phantoms', there is a scenario where Roach can complete the quest on her own. This occurs if you 
take the mushrooms, and then abandon and leave the area, then return to the woman.</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</si>
  <si>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</si>
  <si>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</si>
  <si>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</si>
  <si>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</si>
  <si>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-If you find the pendant during 'The Tufo Monster', there can be two different endings. One where you expose 
the individual, or keep their secret safe.</t>
  </si>
  <si>
    <r>
      <rPr>
        <color rgb="FF000000"/>
        <u/>
      </rPr>
      <t>-Calvin and Hobbs easter egg @13:47 (Hobbs is a panther)</t>
    </r>
    <r>
      <rPr>
        <color rgb="FF000000"/>
        <u/>
      </rPr>
      <t>.</t>
    </r>
  </si>
  <si>
    <r>
      <rPr>
        <color rgb="FF000000"/>
        <u/>
      </rPr>
      <t>-Get the Toussaint Ducal Guard Captain's armor set after getting the diagrams. Locations @2:47</t>
    </r>
    <r>
      <rPr>
        <color rgb="FF000000"/>
        <u/>
      </rPr>
      <t>.</t>
    </r>
  </si>
  <si>
    <r>
      <rPr>
        <color rgb="FF000000"/>
        <u/>
      </rPr>
      <t>-You can encounter a she troll camp @2:44</t>
    </r>
    <r>
      <rPr>
        <color rgb="FF000000"/>
      </rPr>
      <t xml:space="preserve"> (collect the note of the man in the cage).</t>
    </r>
  </si>
  <si>
    <t>-In 'Filibert Always Pays His Debts', when reading the note off of the dead body, you will find out what happened 
to Maximus and his family. Outside their house, you can see the 3 nooses hanging from the tree and skeletons 
underneath.</t>
  </si>
  <si>
    <t>-Find a book in the Knight Errant's office.</t>
  </si>
  <si>
    <t>-Here is a video link showing all the dye options for the Grandmaster Feline School Gear.</t>
  </si>
  <si>
    <t>-After obtaining the 6 piece set of Grandmaster Griffin armor, the Yrden sign will look different when the 
set is equipped.</t>
  </si>
  <si>
    <t>-Here is a video link showing all the dye options for the Grandmaster Griffin School Gear.</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</si>
  <si>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</si>
  <si>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-Here is a video link showing all the dye options for the Grandmaster Manticore School Gear.</t>
  </si>
  <si>
    <t>-Here is a video link showing all the dye options for the Grandmaster Ursine School Gear.</t>
  </si>
  <si>
    <t>-Here is a video link showing all the dye options for the Grandmaster Wolf School Gear.</t>
  </si>
  <si>
    <t>-In the Belles of Beauclaire brothel, you can find a ladies corner, which the man will comment if 
you get close.</t>
  </si>
  <si>
    <t>-In the Belles of Beauclaire, you can see a woman churning butter in front of a customer.</t>
  </si>
  <si>
    <t>-Before entering the Gwent tournament in B&amp;W, you can find the dwarves trying to enter on the southern side 
of the building, right near the door that you have to enter to play the tournament. They are being blocked by 
a guard.</t>
  </si>
  <si>
    <t>-When successfully defeating all opponents in the Gwent tournament, you will get the Victor's Cup Trophy. You
can place this trophy in your bedroom in Corvo Bianco.</t>
  </si>
  <si>
    <t>Extra things that were found and added to the guide.</t>
  </si>
  <si>
    <t xml:space="preserve">Patch 1.01 (February 2023) - White Orchard/Velen </t>
  </si>
  <si>
    <t>Patch 1.02 (May 2023) - Novigrad/Skellige</t>
  </si>
  <si>
    <t>Patch 1.03 (June 2023) - Skellige</t>
  </si>
  <si>
    <t>Patch 1.04 (August 2023) - Kaer Morhen/Act 3</t>
  </si>
  <si>
    <t>Patch 1.05 (September 2023) - Hearts of Stone</t>
  </si>
  <si>
    <t>Patch 1.06 (December 2023) - Blood and Wine</t>
  </si>
  <si>
    <t>Patch 1.07 (July 2024) - Extra Details and Changes</t>
  </si>
  <si>
    <t>-Moved both 'Calm Before the Storm' and 'In Ciri's Footsteps: Skellige' right after 'Nameless'
since they will trigger right away.</t>
  </si>
  <si>
    <t>-Added a whole new Google Sheet that focuses on Alchemy and where to find all the ingredients 
for substances, oils, potions, decoctions, bombs, and alcohol/quest related items.</t>
  </si>
  <si>
    <t>-Added the following detail to 'The Final Trial': when finding Old Speartip, aarding the rocks along 
the way inside the cave will actually wake him up in the next gen edition.</t>
  </si>
  <si>
    <t>-Switched 'Enchanting: Start-up Costs' and 'Enchanting: Quality Has Its Price' since one begins
before the other.</t>
  </si>
  <si>
    <t>-Swapped Rivecalme storehouse (Vintner's contract) with Big Game Hunter so that all the Vintner
contracts were organized together.</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</si>
  <si>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</si>
  <si>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-North East of the Nilfgaardian Garrison, you can find a strumpet with some men under a 
bridge at night.</t>
  </si>
  <si>
    <t>-Moved the detail about Tyrion Lannister to a more appropriate spot next to the Scavenger
Hunt: Ursine School Gear Part 2.</t>
  </si>
  <si>
    <t>-Added the following detail to 'Veni Vidi Vigo': if you approach by boat, Geralt will have 
some unique dialogue.</t>
  </si>
  <si>
    <t>-Added the following detail to 'The Final Trial', you can loot the troll cave without fighting them if 
you do it after the quest and tell Lambert that you'll meet him back at Kaer Morhen. If you try 
looting the troll cave before the end of the quest, the trolls will attack you.</t>
  </si>
  <si>
    <t>-Added the following details to 'Enchanting: Quality Has Its Price': Pay the runewright 10,000 coin 
to get the 2nd level of rune crafting. The second detail is: Pay the runewright 15,000 coin to get 
the 3rd and final level of rune crafting. These options are not actually part of the quest, but they
can be done at any time after completing it.</t>
  </si>
  <si>
    <t>-Attached a video for the detail about finding Geralt's portrait (from The Portrait of the Witcher
as an Old Man quest) in the Belles of Beauclair brothel. I also noted that I did not find it on
my playthrough after checking many times, but the video is there to check it out.</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</si>
  <si>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</si>
  <si>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you remain in the fort after reporting the Griffin's death, you can hear the sound of whipping 
and the punished peasant crying in pain. The whiplashes will be struck 15 times as sentenced 
before the sound stops completely.</t>
  </si>
  <si>
    <t>-Moved 'A Favor For Radovid' right after 'Ciri's Story: Visiting Junior' because it is immediately
triggered.</t>
  </si>
  <si>
    <t>-Added the detail that 'Call of the Wild' can only be triggered at night.</t>
  </si>
  <si>
    <t>-Added the following detail to the 'Dragon' contract: Geralt will make a comment if you are able to 
get the sheep to survive the encounter.</t>
  </si>
  <si>
    <t>-Added an additional note to the following detail from 'Dead Man's Party': Vlod will react when 
fighting powerful monsters like the cursed mother inside the cursed chapel. The note I added to
this is: I've also had him say something different when fighting the cursed mother. He said "Fat 
F***ing Beast."</t>
  </si>
  <si>
    <t>-I noted that for the Winnie the Pooh reference, I could not get it to trigger until AFTER completing
the main questline.</t>
  </si>
  <si>
    <t>-If the massacre does not occur during 'King's Gambit', certain characters that would have died
can be found. These include: The Bard Drogodar, Otrygg an Hindar, Halbjorn, and possibly
Blue Boy Lugos (though xLetalis couldn't find him afterwards).</t>
  </si>
  <si>
    <t>-Added a video link to Mislav's lover detail.</t>
  </si>
  <si>
    <t>-Removed Gwent: Playing Innkeeps from the White Orchard and Skellige sections since it
only relates to Velen and Novigrad/Oxenfurt.</t>
  </si>
  <si>
    <t>-I had two separate details for Undvik and Skellige armor, but I have combined them since they
are actually the same armor.</t>
  </si>
  <si>
    <t>-Added the following detail to the 'Dragon' contract: If you tell the truth about the monster, you 
will be paid only half of what you agreed on.</t>
  </si>
  <si>
    <t>-Moved 'A Midnight Clear' and 'The Cursed Chapel' before 'Dead Man's Party' so that you know
you need to do these during the 'Dead Man's Party' quest.</t>
  </si>
  <si>
    <t>-Added the following detail: In 'Fists of Fury: Toussaint', Still Waters is a reference to Brienne of 
Tarth from Game of Thrones.</t>
  </si>
  <si>
    <t>-If you refuse to help Cerys and Hjalmar with their tasks, their ultimate fate can be seen in this
video.</t>
  </si>
  <si>
    <t>-Added Roach to the Gwent Deck. You have to link your GOG account with the My Rewards section as well as the Standalone Gwent game.</t>
  </si>
  <si>
    <t>-Moved 'A Walk on the Waterfront' after 'Racists of Novigrad (I)'.</t>
  </si>
  <si>
    <t>-Added the following detail to 'Coronation': right after the coronation, you can talk with Cerys, 
Hjalmer, Crach, Udalryk, and Ermion.</t>
  </si>
  <si>
    <t>-Moved the Scavenger Hunt: Wolf School Part 3 to the Skellige section instead of the Kaer 
Morhen area.</t>
  </si>
  <si>
    <t>-Added a map of 'Gaunter's World' in 'Whatsoever A Man Soweth'. Also included the detail: If you 
are quick, you can get to eachvof the points of interest in time.</t>
  </si>
  <si>
    <t xml:space="preserve"> -Added the following detail: -In 'Paperchase', if you wait the week, you will get more than double 
the coin, plus a sword called The Reckoner.</t>
  </si>
  <si>
    <t>-In 'The Cave of Dreams', if you find the cave before starting the quest, it will only be a small
section compared to what you see during the actual quest.</t>
  </si>
  <si>
    <t>-For the 'Trophy List' Google Sheet, trophy guide links have been added to the headings, 
missable trophies are noted in red within the list, and a few extra links have been added 
to individual trophies.</t>
  </si>
  <si>
    <t>-Moved 'Warehouse of Woe' before 'Strumpet in Distress' and after 'Walk on the Waterfront'.</t>
  </si>
  <si>
    <t>-Added an optimal order guide to 'Lord of Undvik'.</t>
  </si>
  <si>
    <t>-In the Kaer Morhen region, I moved some quests to the 'can be done at any time in any order'
section. These include: 'Bastion', 'Monster Slayer', 'Greenhouse Effect', and 'The Witchers' Forge'.</t>
  </si>
  <si>
    <t>-Added the following detail to 'Scenes From A Marriage': There are 7 memories in total. The one 
at the beginning, under the gazebo, is missable and needed for the trophy if you want it.</t>
  </si>
  <si>
    <t>-Switched 'Wine Wars: Consorting' AFTER 'Wine Wars: Deus in the Machina' instead of BEFORE.</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</si>
  <si>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</si>
  <si>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-When starting a new game, when asked to simulate a witcher 2 save, select 'On' so that 
you can choose what happened in the previous game during an interaction in Vizima. This
was added in the 'Order for Main/Side Quests' section at the very beginning.</t>
  </si>
  <si>
    <t>-Added a third Clear Weather Gwent card to the neutral Gwent list.</t>
  </si>
  <si>
    <t>-Added the following detail to 'Lord of Undvik': when asking around the New Port Inn about 
Undvik, you can talk to Jonas the Innkeep, Axel, and Tante and Javor.</t>
  </si>
  <si>
    <t>-Moved the Scavenger Hunt: Wolf School Part 1 and 5 to the Velen region instead of the Novigrad
section.</t>
  </si>
  <si>
    <t>-Added the following detail to 'Without a Trace': Make sure to check behind the home of the two 
villagers to find out the true ending.</t>
  </si>
  <si>
    <t>-'Amidst the Mill's Grist' is recommended level 42, not level 1.</t>
  </si>
  <si>
    <t>-Added a bit more information and a video to the following detail: 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</si>
  <si>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</si>
  <si>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-Moved the detail about Yennefer's key saying 'relic' instead of 'common' to the quest 'The King
is Dead - Long Live the King'.</t>
  </si>
  <si>
    <t>-Added the following detail to 'Lord of Undvik': you can actually bring some nails (which can be 
found near Hjalmer) back to Octo once you find them, but it has to be brought back before the 
end of this quest, otherwise Octo will have disappeared.</t>
  </si>
  <si>
    <t>-Added the following detail to 'The Sad Tale of the Grossbart Brothers': Talk to Djenge Frett before 
killing the brothers on your own because if you kill them first, there won't be anything in your 
quest log. Djenge will be pleased though if you killed them first.</t>
  </si>
  <si>
    <t>-Added the following detail to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</si>
  <si>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-Noted that the black version of the Hen'Gaidth armour is called the Tesham Mutna Armour Set.</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</si>
  <si>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</si>
  <si>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-Removed a Naussicaa Cavalry Rider Gwent card that is NOT from Lindenvale's innkeeper</t>
  </si>
  <si>
    <t>-Added a detail about 'An Elusive Thief' stating that if you want to be able to create all of the
decoctions (specifically the doppler decoction), this is the only opportunity to kill a doppler and
get the mutagen.</t>
  </si>
  <si>
    <t>-Added the following detail to 'Lord of Undvik': if you don't go back with Hjalmer after killing the 
giant, return to Octo. You can tell him you killed the giant and he will have some dialogue.</t>
  </si>
  <si>
    <t>-Added the following detail to the 'Bastion' quest: There are 5 total spots to use the lamp. 1 on the 
ground floor, 3 on the main floor, and 1 in the ruined tower.</t>
  </si>
  <si>
    <t>-Added the following detail to 'Without a Trace': There are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</si>
  <si>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-Added the following detail: The voice actress that does the voice of Anna Henrietta is the 
same actress that plays Tissaia de Vries in the Netflix Witcher adaptation.</t>
  </si>
  <si>
    <t>-During the quest 'Now or Never', when you are underground in the tunnels, you will come 
across a hidden library, which happens to be directly under the actual city library.</t>
  </si>
  <si>
    <t>-You can find the man that teaches you how to play gwent hanging from the Hanged Man's Tree. 
near Mulbrydale. You can loot an unfinished book under him.</t>
  </si>
  <si>
    <t>-Added the following detail to 'Apiarian Phantom': One of the halflings in the northern end of 
Honeyfill Meadows will say "Don't dare call me Bagginson" which references Bilbo and Frodo 
Baggins from the Lord of the Rings.</t>
  </si>
  <si>
    <t>-Added the following detail to 'Lord of Undvik': you can find shackles behind the boat that Octo 
is building. It seems shackles and a new sail (which I couldn't find) are separate objectives that 
are autocompleted most likely because it was an idea for the quest but was taken out later 
in development.</t>
  </si>
  <si>
    <t>-Added the following detail to 'The Price of Passage (I), (II), (III)' and 'The Oxenfurt Drunk': 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</si>
  <si>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-Added the following detail to 'The Cursed Chapel': The tree behind where Ornesta was likely 
buried, has a tree branch that has been cut. This may be the branch that she hanged herself 
from. You can also find the 3 skeletons of the daughters by the pool of water in the center of 
the area.</t>
  </si>
  <si>
    <t>-Noted the 'David and Golyat' trophy at the beginning of 'The Beast of Toussaint' in the order
section of the guide since it is a missable trophy.</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</si>
  <si>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</si>
  <si>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-Changed 'Mercy of Strangers' to BEFORE 'Man's Best Friend'.</t>
  </si>
  <si>
    <t>-Changed 'It Takes Three to Tango' to a main quest instead of a secondary quest. It only occurs
if you romance both Triss and Yen. I also included a video link for those that want to watch it. It
is now properly placed after 'Final Preparations' in the Order section of the guide.</t>
  </si>
  <si>
    <t>-Specified that 'Foltest: the Steel Forged' Gwent card is won from the halfling, Bernard Tulle, at 
the High Stakes tournament.</t>
  </si>
  <si>
    <t>-Moved 'Finders Keepers' after 'Yustianna Disturbed' because it is proximity sensitive and will
fail if you come across it and do not complete it. It was originally in the 'can complete at any time
and in any order' section.</t>
  </si>
  <si>
    <t>-Added the following detail to 'Whatsoever a Man Soweth': Make sure to visit Shani again after 
talking with Professor Shakeslock in order to get a Gwent card from her.</t>
  </si>
  <si>
    <t>-Moved some details from 'Envoys, Wineboys' to 'The Beast of Toussaint' since 'Envoys, 
Wineboys' ends as soon as you reach Toussaint and before the Golyat fight.</t>
  </si>
  <si>
    <t>-There is some rare dialogue during the Empress ending when speaking with Dandelion. His
dialogue changes in 3 different ways depending on whether you helped complete Carnal Sins 
or not.</t>
  </si>
  <si>
    <t>-Deadly crossing 2 is triggered by going across when Nilfgaardian soldiers are alive, then 
coming back at a later time.</t>
  </si>
  <si>
    <t>-Moved 'Drunken Rabble' right before 'Pyres of Novigrad'.</t>
  </si>
  <si>
    <t>-Scavenger Hunt: Ursine School Part 1 and 2 are now the correct suggested level, which is 25.</t>
  </si>
  <si>
    <t>-Removed the detail about 2 Skellige land drawings since those two were included in the video 
that had 10 in it. This detail is next to 'The Four Faces of Hemdall' quest.</t>
  </si>
  <si>
    <t>-Added the following subquests to 'Open Sesame!': Open Sesame: The Safecracker, Open 
Sesame: Breaking and Entering, Open Sesame: Witcher Seasonings, and Open Sesame! Part 2: 
The Heist. These appear as separate quests in the quest log, even though they are each
a part of the 'Open Sesame!' quest.</t>
  </si>
  <si>
    <t>-Added the following detail: Find the note and mutagenerator from Regis next to your bedside 
after 'Be it Ever so Humble'.</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</si>
  <si>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</si>
  <si>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-There is only one siege engineer Gwent card and it is NOT from Lindenvale's innkeeper.</t>
  </si>
  <si>
    <t>-Moved 'Suspicious Shakedown' after 'Pyres of Novigrad' since you can't start it unless 'Pyres
of Novigrad' is completed first.</t>
  </si>
  <si>
    <t>-Added the following detail to 'Fists of Fury: Champion of Champions': You can learn the name 
of the troll after defeating him by going up to him and interacting with him.</t>
  </si>
  <si>
    <t>-Added the following detail to 'The Sunstone': If you want to complete both objectives, go to 
Eyvind first and mention Ermion. He will refuse to help you and then you can go to the pearl 
divers. This will still result in all objectives having checkmarks.</t>
  </si>
  <si>
    <t>-Rearranged some of the extra details from 'Open Sesame!' to match up with the new subquests
that were added.</t>
  </si>
  <si>
    <t>-Added the following detail: Once you finish 'Be it Ever so Humble' and after some time, you'll find 
a stuffed unicorn in your bedroom in Corvo Bianco if you romanced Yen.</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</si>
  <si>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</si>
  <si>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-Removed an Impera Brigade Guard Gwent card. It is NOT from Lindenvale's Innkeeper.</t>
  </si>
  <si>
    <t>-Added the following detail 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</si>
  <si>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-Added the following detail to 'Free Spirit': the meeting location of Ivar after the quest is done 
is at the docks west of St. Gregory's Bridge.</t>
  </si>
  <si>
    <t>-Added the following detail: You can see whales in full while underwater. In the video, it also 
shows the spawning location of the whales. I have put this detail next to the 'Siren's Call'
chance encounter.</t>
  </si>
  <si>
    <t>-Added the following detail to 'Open Sesame! Part 1': The Goblet of Fire that is on display 
during 'Open Sesame!: Part 1' references Harry Potter.</t>
  </si>
  <si>
    <t>-Added the following detail: In 'Big Game Hunter', you can haggle for the highest price and 
he'll agree to it.</t>
  </si>
  <si>
    <t>-In the quest, 'Of Dairy and Darkness', you will eventually receive The Emmentaler sword. What
you may not have noticed, is that it can be dismantled into cheese.</t>
  </si>
  <si>
    <t>-'Saving Farmer's Daughter From Soldiers' (I) and (II) have been moved to AFTER 'Return to 
Crookback Bog'. They both trigger after this quest and when you return to Crow's Perch.</t>
  </si>
  <si>
    <t>-Added the following detail to 'A Dangerous Game': when Geralt says "Zed's dead", it is a 
reference to the movie Pulp Fiction.</t>
  </si>
  <si>
    <t>-Moved 'Never Trust Children (II)' after 'Siren's Call'.</t>
  </si>
  <si>
    <t>-Added a video to 'Something Ends, Something Begins': This video shows what happens to 
Tomira, the herbalist, if Radovid ends up ruling in the end. You can rescue her as she's burning 
at a pyre and her hut is being burnt to the ground.</t>
  </si>
  <si>
    <t>-Added the following detail to 'Open Sesame! Part 1': Win the Gaunter O'Dimm card from 
Hilbert during 'Open Sesame! Part 1'.</t>
  </si>
  <si>
    <t>-Added the following detail: In 'Big Game Hunter', if you attack or kill the animals on the 
expedition (bear, panthers, peacocks, and centipedes), the Count will have a negative 
reaction and there will be no pictures/paintings at the end.</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</si>
  <si>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</si>
  <si>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-'Face me if you dare' is now right before 'Bloody Baron' since it triggers right at the bridge.</t>
  </si>
  <si>
    <t>-Moved 'Novigrad, Closed City (I)' and 'Novigrad, Closed City (II)' after 'Witch Hunter Raids (II)' 
since they can only be done after 'A Matter of Life and Death' and 'Count Reuven's Treasure'.</t>
  </si>
  <si>
    <t>-Added a map location of where to find Birna Bran after the 'King's Gambit' quest if you sided
with Cerys.</t>
  </si>
  <si>
    <t>-Added a video to 'Something Ends, Something Begins': This video shows the gameplay for all 
3 of the major endings of the game.</t>
  </si>
  <si>
    <t>-Added the following detail to 'Open Sesame! Part 1': The spectacles sold at the auction belong 
to the Professor who was the villain in the first game.</t>
  </si>
  <si>
    <t>-Moved the following detail higher up during 'The Beast of Toussaint': Find the boat which 
transported De La Croix's body after the brief interaction with the Bruxa in the inn near the 
beginning @20:17. 
Added this information to the detail as well: This only works after going to Corvo Bianco and 
then before doing the section "Find Palmerin and ask him to take you to the duchess".</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</si>
  <si>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</si>
  <si>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-Added specifics about the quest 'Mysterious Passenger' to ensure you know it is not necessary,
due to how out of the way it is, just to get 3 minutes of dialogue.</t>
  </si>
  <si>
    <t>-Changed 'Suspicious Shakedown' to a Chance Encounter instead of a Secondary Quest since
it does not appear in the quest log.</t>
  </si>
  <si>
    <t>-Added the following information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</si>
  <si>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 xml:space="preserve">-Added a video to 'Something Ends, Something Begins': This video shows all the ending 
variations that are possible (Skellige's ruler, Novigrad and Velen ruler, Ciri and Geralt endings, 
Bloody Baron, Sara the godling, Keira Metz, Whoreson Junior, and the mages). </t>
  </si>
  <si>
    <t>-Added the following detail to 'Open Sesame! Part 1': During the auction, if you choose 'Nah. I'll 
wait in the back.', Geralt will be shown feasting at the buffet.</t>
  </si>
  <si>
    <t>-Moved the following detail in 'The Beast of Toussaint' before the detail about following Anna
Henrietta: During 'The Beast of Toussaint' (part where you need to find Palmeran, after killing 
the bruxa, wait until dark before seeking the Duchess to get a unique scene @12:12.</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</si>
  <si>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</si>
  <si>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</si>
  <si>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-Added the following detail about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</si>
  <si>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-Added the following detail to 'From a Land Far Away': you can meet the man before meeting 
the woman and child and it will result in slightly different interactions.</t>
  </si>
  <si>
    <t>-Added the following detail to 'Blindingly Obvious': If you haven't given Triss her earring back, 
do it during 'Blindingly Obvious' by talking with her as you are walking to the bathhouse. The 
earring can be found at Kaer Morhen and is in a separate detail.</t>
  </si>
  <si>
    <t>-Added the following detail to 'Open Sesame: The Safecracker': When approaching Casamir, 
without triggering the cutscene, you can throw a bomb where he's sitting atop the roof and the 
whole house will go up in flames.</t>
  </si>
  <si>
    <t>-Moved the following detail from 'Capture the Castle' to 'The Man of Cintra': Right after the 
masquerade, you can find the body of the Cintrian behind the house @18:27.</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</si>
  <si>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</si>
  <si>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-When doing the Lord of the Wood, after speaking with the Dwarf, when exiting the building, 
you will see a murder of crows leaving. The leshen has them as spies and will now know you 
are coming.</t>
  </si>
  <si>
    <t>-Moved 'Gwent: Playing Thaler' right after 'A Deadly Plot' since it appears right after you escort
Thaler back to his wagon.</t>
  </si>
  <si>
    <t>-Put the 'Skellige Storm' Gwent card only in the neutral list and removed it from the Skellige list.</t>
  </si>
  <si>
    <t>-Added the following detail to 'The Battle of Kaer Morhen':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</si>
  <si>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-Added the following detail to 'Open Sesame: The Safecracker': 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</si>
  <si>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-Added a link to the location of Orianna's orphange for the detail about visiting it before meeting
Orianna.</t>
  </si>
  <si>
    <t>-During 'A Princess in Distress', you can actually kill the bear ahead of time before you encounter
it while leading the goat back to the pellar. If you do this, Geralt will have some extra dialogue
while leading Princess back.</t>
  </si>
  <si>
    <t>-Added 'In Ciri's Footsteps' separately to the main quests for Velen, Novigrad, and Skellige.</t>
  </si>
  <si>
    <t>-Moved 'Racists of Novigrad (II)' after 'Strumpet in Distress'. It should be completed after 'Racists 
of Novigrad (I)' and before 'An Elusive Thief'.</t>
  </si>
  <si>
    <t>-Added the following detail to 'Phantom of Eldberg': you can find an interaction between two kids 
looking at a skeleton. It is on the rock just west of the boat symbol which is found north if Arinbjorn.
The boy's name is Ove and might be the son of another man named Ove that was involved with 
some piracy business.</t>
  </si>
  <si>
    <t>-Added the following detail to 'The Battle of Kaer Morhen': Be careful with mission objectives 
failing. The third portal in the forest can fail if you don't kill the wild hunt enemies in time after 
setting off their portal. When in the courtyard, an objective can fail if you go right to Triss instead.</t>
  </si>
  <si>
    <t>-Added the following detail to 'Open Sesame: The Safecracker': If you let Casamir defeat you in 
the fist fight, there is a funny cutscene.</t>
  </si>
  <si>
    <t>-Added the following detail: Before entering the Gwent tournament in B&amp;W, you can find the 
dwarves trying to enter on the southern side of the building, right near the door that you have 
to enter to play the tournament. They are being blocked by a guard.</t>
  </si>
  <si>
    <t>-In the contract, 'Deadly Delights', you will meet a succubus named Salma. You can also find her
name in the creepy cult house found near one of the sign posts in White Orchard.</t>
  </si>
  <si>
    <t>-You can speak to Fishgulper in front of Lindenvale's inn after the fight in Fists of Fury: Velen 
and give him some money for his family.</t>
  </si>
  <si>
    <t>-Moved 'Karmic Justice' after 'Racists of Novigrad (II)'.</t>
  </si>
  <si>
    <t>-Moved 'Crow's Perch Fight' right before 'Ciri's Story: The Race.</t>
  </si>
  <si>
    <t>-Added the following detail to 'The Great Escape': You can free all the other prisoners once you 
get the key. You have to do this before talking to Margarita for the second time.</t>
  </si>
  <si>
    <t>-Added the following detail to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</si>
  <si>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-'Goodness, Gracious, Great Balls of Granite!' is actually suggested level 36, not 40. I moved it
in the order section based on this level change.</t>
  </si>
  <si>
    <t>-During 'Equine Phantoms', when you chase the umbra to the graveyard, it disappears for a bit
and circles the gravestone. If you get close enough to it, you will see that this invisible spectre is
called an incubus, which is the male equivalent of a succubus.</t>
  </si>
  <si>
    <t>-Moved 'Face me if you Dare (II)' after 'Karmic Justice'.</t>
  </si>
  <si>
    <t>-Added the following detail: The Caparison of Lament saddle from Gaunter can allow Roach 
to fight with you and she possesses enemies.</t>
  </si>
  <si>
    <t>-Added the following detail to 'The Path of Warriors': If you surface halfway through the swimming 
section, you can face off against two gargoyles and get some unique dialogue from Geralt.</t>
  </si>
  <si>
    <t>-Added the following detail to 'Dead Man's Party': Insult the fireater at the wedding so he leaves. 
Then entertain the guests in his stead by juggling in the center. To do this, do the following: 
Choose: 'Fire eating - what's the trick?', then: 'Do what you want.' When you return, choose 
'Perhaps I can be of service?'.</t>
  </si>
  <si>
    <t>-Added the following detail: In 'Goodness, Gracious, Great Balls of Granite!', if you give Hughes 
the stones for good, he actually passes away from using them too intensely. If you visit his place
after the quest, you can find out this information.</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</si>
  <si>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</si>
  <si>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-For the scavenger hunts, Adalbert Kermith's FIRST map is from the merchant in Blackbough. 
The SECOND is from the blacksmith in Blackbough.</t>
  </si>
  <si>
    <t>-Added the detail: if 'Karmic Justice' isn't triggering, meditate until it's between 10pm and 1am. It 
may only occur at these times.</t>
  </si>
  <si>
    <t>-Added the following detail to 'Brothers in Arms: Novigrad', though it is a general detail that can 
happen in Novigrad at the end of the game: 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</si>
  <si>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-Added the following detail to 'Dead Man's Party': If you don't insult the fire-eater, you can 
eventually watch him perform in front of the kids. The third time he breathes fire, he catches 
himself on fire.</t>
  </si>
  <si>
    <t>-Added the following detail: For 'Duck, Duck, Goosed!', note that you should get the contract at 
the signboard near the girl who sells flint first before completing the quest.</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</si>
  <si>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</si>
  <si>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-For the Scavenger Hunt section, I have now included a 'crafted' checkbox option as well 
as the checkbox for finding the diagram.</t>
  </si>
  <si>
    <t>-Moved 'Haunted House' after 'Novigrad Dreaming' since it can only be triggered if you let Sarah
stay in the house. 'Haunted House'  is started a couple days after 'Novigrad Dreaming' and can
be found on a notice board in Hierarch Square.</t>
  </si>
  <si>
    <t>-Added the following detail to 'The Final Trial', though it isn't connected with the quest itself, it is
fairly close by to the cave entrance:: In the Kaer Morhen region, go to the ruined Watchtower 
which is in the northern region of the map near the tip of the lake. Then if you go south of it along 
the shore of the lake, you will eventually come across a painting easel and a lootable chest.</t>
  </si>
  <si>
    <t>-Added the following detail to 'Dead Man's Party': You can loot the fire swallower's cap when 
following his trail. You can then return it to him when given the dialogue choice. If you decide 
to keep it, it stays in your inventory, but you can't wear it.</t>
  </si>
  <si>
    <t>-Added the following detail: In 'Filibert Always Pays His Debts', when reading the note off of the 
dead body, you will find out what happened to Maximus and his family. Outside their house, you 
can see the 3 nooses hanging from the tree and skeletons underneath.</t>
  </si>
  <si>
    <t>-In 'Equine Phantoms', you can haggle for potatoes instead of coin. You can even go to her cellar
to take more of her potatoes.</t>
  </si>
  <si>
    <t>-Moved 'Looters 2' past the Keira's questline to ensure you are a higher level to face off against 
the alghouls and save the soldiers.</t>
  </si>
  <si>
    <t>-Moved 'Blood Run' immediately after 'The Beast of Toussaint', since it starts immediately after.</t>
  </si>
  <si>
    <t>-Moved the following detail to the 'Isle of Mists' section since it should be done just before heading 
off to the Isle: If you do 'Open Sesame' from Hearts of Stone, before the 'Isle of Mists' and before
'The Battle of Kaer Morhen', you can get a unique piece of dialogue with Vesemir about his old 
lover.</t>
  </si>
  <si>
    <t>-Added the following detail to 'Dead Man's Party': Some of the wedding guests refer to an 
incident where they saw a witcher use axii on a road robber and forced him to shoot his friend 
with a crossbow and then hang himself. This is the story that Lambert tells Geralt during 
'The Final Trial'.</t>
  </si>
  <si>
    <t>-Added the following detail: In 'Equine Phantoms', if you choose to accept the potatoes, you 
can haggle for how many you get.</t>
  </si>
  <si>
    <t>-In 'Equine Phantoms', there is a scenario where Roach can complete the quest on her own. This
occurs if you take the mushrooms, and then abandon and leave the area, then return to the 
woman.</t>
  </si>
  <si>
    <t>-Specified when 'Family Matters Part 2' starts.</t>
  </si>
  <si>
    <t>-Added 'In Ciri's Footsteps' as a separate quest.</t>
  </si>
  <si>
    <t xml:space="preserve">-Added the following detail to 'The Oxenfurt Drunk': Make sure to meet the 2 soldiers right after 
Geralt sings in the first highlighted section. They are West of the first highlighted section and the 
event is the chance encounter "The Price of Passage (I)". You can likely trigger it after the quest, 
but I have not tried. </t>
  </si>
  <si>
    <t xml:space="preserve">-Removed the Ofieri equipment set and horse gear quest from the scavenger hunt list of Hearts
of Stone. Since it is not an actual quest, I instead added it as an extra detail to the 'From Ofier's
Different Shores' quest. </t>
  </si>
  <si>
    <t>-Added the following detail: 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</si>
  <si>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Novigrad, just south of St. Gregory's Bridge, there is a well hidden drawing on a hard to reach
wall that shows a soldier pointing his finger forward, with the message 'CDPR Needs You!'. This
can likely only be reached using console commands.</t>
  </si>
  <si>
    <t>-Moved 'A Tome Entombed' to after 'A Dangerous Game' since you can access it at this time. As
long as you have access to the sewers, you can find this quest at other times as well.</t>
  </si>
  <si>
    <t>-Added the following detail to 'Where the Cat and Wolf Play': The aunt will address the child quite 
differently depending on if you gave her 40 crowns or not.</t>
  </si>
  <si>
    <t>-Added the following detail to 'The Drakenborg Redemption': Southeast of the Hunter's Cottage 
signpost, near the herbalist hut, you can talk to a man who's locked himself inside an outhouse. 
He'll have varying pieces of dialogue and if you zoom in, it looks like he's writing something.</t>
  </si>
  <si>
    <t>-Added the following detail: In 'A Portrait of a Witcher as an Old Man', if you run away from the 
griffin, the quest will fail and the painter will die. You can loot some items from his body.</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</si>
  <si>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</si>
  <si>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-You can see someone in Crow's Perch putting up the new signtravel post, which becomes 
available to use after the baron questline.</t>
  </si>
  <si>
    <t>-Added Francesca Findabair: The Beautiful to the Gwent list since it was missing. It is acquired by
completing Gwent: Big City Players.</t>
  </si>
  <si>
    <t>-Added the following detail to 'The Final Trial': When you encounter the harpies, Lambert will 
compliment your fighting style. If you use your crossbow, he will say "Nice shot". If you use the 
crossbow a couple more times, he refer to your crossbow as 'gabriel'.</t>
  </si>
  <si>
    <t>-Added the following detail to 'Evil's First Soft Touches': 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</si>
  <si>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-Added a link to all 8 variations of the portrait you can get from 'A Portrait of a Witcher as an 
Old Man'.</t>
  </si>
  <si>
    <t>-In the Belgaard Vineyard, you can find a small dog named Pottom and this might be one of 
the Chinese Developer's dog's name.</t>
  </si>
  <si>
    <t>-I included a video link for 'A Final Kindness' if you wanted to watch it since it is part of the bad
ending for Keira.</t>
  </si>
  <si>
    <t>-Added the following detail to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</si>
  <si>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-Added the following detail: In 'What Lies Unseen', when in the boat with Regis, if you stand up, 
he'll make a comment about meeting you there instead and will change into a wisp of smoke.</t>
  </si>
  <si>
    <t>-In the cemetery east of the Nilfgaardian Embassy in Toussaint, you can find a small sign on one
of the crooked little crypts. Geralt will even read it out loud. This holds the Nuragus family and the
inscription translation refers to some naughty behaviour.</t>
  </si>
  <si>
    <t>-If you save John Verden, during 'At the Mercy of Strangers', in the second spot that he 
appears, you can find a note from a refugee at the back of his camp.</t>
  </si>
  <si>
    <t>-Added the detail: in Skellige, you can buy maps that give you fast travel locations on the bigger 
islands. There are 6 that are sold by the merchant west of Kaer Trolde Harbor.</t>
  </si>
  <si>
    <t>-Added the following detail to 'The Final Trial': When Lambert is helping you up the rock, you can 
fall back down from the side you came up on and you'll get a funny moment with Lambert.</t>
  </si>
  <si>
    <t>-Added the following detail: In 'What Lies Unseen', if you ask the Unseen Elder more than one 
question (text that isn't yellow), he'll kill you. Also, when there are 3 yellow options, only the 3rd 
is correct. If you choose the first two options back to back, he will kill you.</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</si>
  <si>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</si>
  <si>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-Moved 'The Price of Passage (1, 2, and 3)' to AFTER 'The Oxenfurt Drunk' since they are only
available after the drunk section of this contract.</t>
  </si>
  <si>
    <t>-Added the detail: a bear shrine found in southern most part of Skellige, dead men tied to a ship's 
wheel, and birds doing weird formations. The location is in one of the 4 pics on the reddit post. I
placed this in the 'Lord of Undvik' section because it is the closest quest to this southern location.</t>
  </si>
  <si>
    <t>-Added the following detail to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</si>
  <si>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 xml:space="preserve">-Rearranged some extra details for 'The Night of Long Fangs' so that they can be completed in
the proper order based on proximity. </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</si>
  <si>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</si>
  <si>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-Added the detail: if you saved Moritz after 'A Matter of Life and Death', you can find him with the 
others during 'Now or Never'.</t>
  </si>
  <si>
    <t>-Added the following detail to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</si>
  <si>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-'Knight For Hire' doesn't have a recommended level.</t>
  </si>
  <si>
    <t>-During the quest 'Funeral Pyres', when meeting the Eternal Fire Priest, you can see a map of
the Witcher world lying on the stone table next to the priest.</t>
  </si>
  <si>
    <t>-Moved Races: Crow's Perch AFTER Magic Lamp.</t>
  </si>
  <si>
    <t>-Added a video link showing Sarah and Johnny if you let her go during 'Novigrad Dreaming'.</t>
  </si>
  <si>
    <t>-Added the following detail to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</si>
  <si>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-Added the following detail to 'Envoys, Wineboys': 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</si>
  <si>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-Near the large temple of the eternal fire, in northern Novigrad, you will hear the bells ringing 
every day at noon. You can also hear the bells from the central square.</t>
  </si>
  <si>
    <t>-In 'The Most Truest of Basilisks', once the fight begins, the Beast Tamer will take off running 
towards Novigrad Gate where he will cower in fear behind a small building. Geralt can 
follow him until he stops running, but will not be able to interact with him.</t>
  </si>
  <si>
    <t>-Included a video link for 'Gangs of Novigrad' and 'Get Junior' on how to ensure you can get all
green checkmarks in the objectives section of the quest. I have tested this video and it has worked
for me, though I recommend doing a save before certain sections in case you make a mistake.</t>
  </si>
  <si>
    <t>-Added the following detail to 'The Final Trial': If you try to take back your stash from the troll that 
is guarding it, he will only become aggressive if you try to take a silver sword. If you trigger the 
fight, you can go and light the candles at the altar to skip the fight altogether.</t>
  </si>
  <si>
    <t>-Added the following detail to 'Kaer Morhen': 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</si>
  <si>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</si>
  <si>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-During Wandering in the Dark, when you get the eye of Nehaleni, don't go further and don't 
use it yet because there is another hidden room at the opposite end of the big room. Use aard 
to break through a wall and then you'll see a hidden area.</t>
  </si>
  <si>
    <t xml:space="preserve">-Included the following detail: 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</si>
  <si>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-Added the following detail to 'The Final Trial': If you cut the emotional ending of Lambert's story 
short, Lambert makes a comment, implying that he killed his father. This might also reference 
Yennefer, since the books suggest that she also killed her father once finding out about her power.</t>
  </si>
  <si>
    <t>-Added the following detail to 'Scenes From a Marriage': If you don't put Iris and Olgierd's 
painting on her grave, you can keep it and hang it in Corvo Bianco during the Blood and 
Wine expansion.</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</si>
  <si>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</si>
  <si>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-Added a note about playing Gwent against the player in the courtyard in Vizima 
(Collect 'em All).</t>
  </si>
  <si>
    <t>-Added the detail: make sure to challenge Zoltan to gwent right at the end of 'Broken Flowers'. 
You can play him again later, but it's during a quest later on, so might as well get his card now 
and start 'Gwent: Old Pals'.</t>
  </si>
  <si>
    <t>-Added the following detail to 'The Final Trial': There is some dialogue where Lambert talks about 
how he used axii on a couple of road robbers. He made the one shoot his friend with a crossbow 
and then hang himself. This scene is referred to in 'Dead Man's Party' in Hearts of Stone.</t>
  </si>
  <si>
    <t xml:space="preserve">-Added an extra detail with a link to 'Kaer Morhen' that includes many mods that PC gamers
can use. </t>
  </si>
  <si>
    <t>-In 'What Lies Unseen', there is another way to die after the encounter with the Unseen Elder. 
After he tosses you away, if you don't drink the Swallow potion in time, your health will fully 
deplete. Also, drinking black blood before the encounter doesn't do anything.</t>
  </si>
  <si>
    <t>-Added the detail: 'A Poet Under Pressure', when you talk with Dijkstra, he will give you either 3, 
4, or 6 men depending on the different dialogue choices and only if you helped him get his 
treasure.</t>
  </si>
  <si>
    <t>-Added the following detail to 'No Place Like Home': If you go to the bedroom with Yennefer, and 
say that you play Gwent for pleasure, you can get some unique dialogue from Lambert in which 
his voice cracks.</t>
  </si>
  <si>
    <t>-Added the following detail: During 'Till Death Do You Part', when searching the cemetery, you 
can find tracks that lead to bloomers on a tree branch, a site where grave robbers have dug up 
a grave, and empty wine bottles.</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</si>
  <si>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</si>
  <si>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-Added a detail that Elemental Oil can be used against the Wild Hunt.</t>
  </si>
  <si>
    <t>-Added the following detail to 'No Place Like Home': If you cut the drinking short, you will get a 
unique scene between the three witchers.</t>
  </si>
  <si>
    <t>-Added the following detail: 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</si>
  <si>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-Ghosts of the Past, you can kill Louis right away after Letho decides to leave him for dead.</t>
  </si>
  <si>
    <t>-Added the detail: you can buy the Undvik horse gear from the armorer of Kaer Trolde.</t>
  </si>
  <si>
    <t>-Added the following detail to 'The Final Trial': After 'The Final Trial' is complete, you can find 
Lamert back at Kaer Morhen and you can get 2 pieces of unique dialogue. The first is about Ciri 
and can only be heard before you lift the curse. The second piece of dialogue is regarding how 
Lambert hasn't changed at all.</t>
  </si>
  <si>
    <t>-I made a note for the painting detail in 'Father Knows Worst' that I could not trigger the 
interaction with the painting, even partially up the stairs, and that might be due to the next 
gen edition, but the video is still there.</t>
  </si>
  <si>
    <t>-During Ghosts of the Past, when given the choice between "you're as good as dead" and 
"don't want trouble" you can hear Letho snoring before selecting the option.</t>
  </si>
  <si>
    <t>-Added the detail: during 'Isle of Mists', you can find another Dwarf inside a cave.</t>
  </si>
  <si>
    <t>-Added the following detail to 'To Bait A Forktail...': If you lose the race against Eskel and give him 
the spirit immediately, he'll bring that up right after the romance scene with Yennefer during 'No 
Place Like Home'.</t>
  </si>
  <si>
    <t>-Added a link to a list of all Witcher 3 easter eggs that can be found throughout the game. This
was added in the 'Kaer Morhen' quest at the very beginning.</t>
  </si>
  <si>
    <t>-In 'Ghosts of the Past', choose "Don't want trouble" after meeting Vester, then "his medallions 
all you need" so you can send Letho to Kaer Morhen.</t>
  </si>
  <si>
    <t>-Added the detail: during 'Fool's Gold', you can find a symbol in the pig's temple that looks like the 
symbol the crones placed on Anna's hand. This might imply that the crones were involved in the 
pig curse.</t>
  </si>
  <si>
    <t>-Added the following detail to 'The Battle of Kaer Morhen': If Letho comes to Kaer Morhen and 
Roche and Ves do not, there is a brief scene involving Lambert and Letho.</t>
  </si>
  <si>
    <t>-Added the following detail to 'Gwent: To Everything - Turn, Turn, Tournament!': When successfully 
defeating all opponents in the Gwent tournament, you will get the Victor's Cup Trophy. You
can place this trophy in your bedroom in Corvo Bianco.</t>
  </si>
  <si>
    <t>-Moved 'Gwent: Velen Players' and 'Deadly Crossing 3' right after 'Ghosts of the Past'.</t>
  </si>
  <si>
    <t>-Added the detail: during 'Fool's Gold', Igor the pig can actually eat the horn of plenty that can 
potentially be given to you by Gaunter O'Dimm if you side with him and choose that specific 
reward during Hearts of Stone.</t>
  </si>
  <si>
    <t>-Added the following detail to 'Blood on the Battlefield': Lambert will respond differently to you 
depending on whether Keira is there or not.</t>
  </si>
  <si>
    <t>-Added the following detail to 'Fists of Fury: Toussaint': After defeating every fist fight opponent, 
you will be awarded with the Fist Fighting Championship Trophy, which you can mount in your 
bedroom in Corvo Bianco.</t>
  </si>
  <si>
    <t>-Moved 'Family Matters Part 2' AFTER 'Ciri's Story: Fleeing the Bog'.</t>
  </si>
  <si>
    <t>-Added the detail: Roach can now run over enemies and either stagger or kill them. The 
dismount animations are now triggered based on where the camera angle is positioned.</t>
  </si>
  <si>
    <t>-Added a video link to 'The Isle of Mists' that shows the unique dialogue from the Countess, who 
is Vesemir's old lover, during 'Open Sesame'. This dialogue is only available if you do 'Open 
Sesame' before starting 'The Isle of Mists' and before 'The Battle of Kaer Morhen'.</t>
  </si>
  <si>
    <t>-Added the following detail to 'Envoys, Wineboys': You can purchase Toussaint horse equipment 
(saddlebags, blinders, and saddle) and a Toussaint crossbow at the Grandmaster Armorer.</t>
  </si>
  <si>
    <t>-There's a 3rd option to complete the 'Whispering Hillock', but you have to find the tree before 
starting the 'Ladies of the Wood'. You can release the spirit this way and still get the 
good Baron ending.</t>
  </si>
  <si>
    <t>-Added the detail: in 'Burlap is the New Stripe', you can still escape the prison in a unique way by 
drinking the Superior White Rafford's Decoction as you're falling from the castle wall. You won't 
be able to do certain things like fast travel though, so reload a save after trying this out.</t>
  </si>
  <si>
    <t>-Moved 'The Beast of Honorton' before 'Where the Cat and Wolf Play' since the former turns into 
the latter. I've also added the detail that 'The Beast of Honorton' will disappear from your quest
log and from your completed quests.</t>
  </si>
  <si>
    <t>-Removed the following detail since I could not get it to trigger during my playthrough and could
not find the corresponding video to go with it: If you try to run away during 'Blood Simple', Geralt 
will have a bit of unique dialogue.</t>
  </si>
  <si>
    <t>-In the 'Whispering Hillock', just east of the place of power, behind a rock, you can find 
the body of a kid.</t>
  </si>
  <si>
    <t>-Added the detail: in 'Love's Cruel Snares', if you refuse to help the woman, she will venture out 
herself and ends up getting killed by the wild dogs.</t>
  </si>
  <si>
    <t>-Added the following detail to 'Woodland Beast': If you decide to let the Scoia'tael be, but inform 
the captain about them, you can later be ambushed by Vernossiel, the leader of the Scoia'tael 
group, close to the Glory Gate signpost.</t>
  </si>
  <si>
    <t>-Added the following detail: In 'Avid Collector', you'll get a conserved shaelmaar trophy and 
500 coins. The merchant will also hang the painting up on the top floor after waiting a couple 
of days.</t>
  </si>
  <si>
    <t>-Moved 'Ciri's Story: Out of the Shadows' after the 'Whispering Hillock' and after 
'Family Matters Part 2'.</t>
  </si>
  <si>
    <r>
      <rPr>
        <rFont val="Arial"/>
        <color rgb="FF000000"/>
      </rPr>
      <t>-Added the detail: in 'Love's Cruel Snares', once the quest is completed, and you wait a few days, 
if you go to the spot where the man died, you will find the woman and it looks like she is eating 
the body.</t>
    </r>
    <r>
      <rPr>
        <rFont val="Arial"/>
        <color theme="1"/>
      </rPr>
      <t xml:space="preserve"> This happens to be in an area of Velen where there are many cannibals.</t>
    </r>
  </si>
  <si>
    <t>-Moved 'Griffin From the Highlands' and 'Components For An Armorer' after 'Master Armorers' 
since they are connected.</t>
  </si>
  <si>
    <t>-Added the following detail: The blacksmith in Ardaiso Quarry during 'Big Feet to Fill' has some 
unique dialogue if you speak to him.</t>
  </si>
  <si>
    <t>-You can find the place where Ciri fought the Basilisk in 'Ciri's Story: Out of the Shadows' 
at the forgotten tower west of Heatherton.</t>
  </si>
  <si>
    <t>-Added the detail: Roach can now kick enemies. She can even knock down werewolves so that 
you can do a finisher move on them. There is no other way to knock down a werewolf.</t>
  </si>
  <si>
    <t>-Added the following detail to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</si>
  <si>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-Added the following detail and video link to 'Warble of a Smitten Knight': Finding drunk 
Guillaume at the very end if Vivienne chose the lifespan of an Oriole.</t>
  </si>
  <si>
    <t>-Added the detail: in 'The Price of Honor', you can actually find the woman's dowry in an 
underwater shipwreck. You can even give it back to the man or sell it.</t>
  </si>
  <si>
    <t>-Added the following detail and video linke to 'Warble of a Smitten Knight': Vivienne in Novigrad 
if you transferred her curse to the oriole. It can be triggered a week after the B&amp;W expansion 
main quest is done.</t>
  </si>
  <si>
    <t>-Added the detail: 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</si>
  <si>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-Added the following detail: During 'La Cage Au Fou', after speaking with Regis and before 
finding the Wight, go back into Regis's lair and you can find him as a wisp of smoke and he 
will also have some unique dialogue if you try speaking to him while he's in human form.</t>
  </si>
  <si>
    <t>-Added the detail: during 'Tedd Deireadh, The Final Age', Yennefer will have a unique reaction if 
you refuse to take one of the horses before heading towards Avallach. It occurs between taking 
the horses and the fighting giants, so you have to take your time, otherwise you'll miss the 
dialogue.</t>
  </si>
  <si>
    <t>-Noted that 'Extreme Cosplay' can have some very difficult enemies, so it is highly recommended 
to save before attempting this quest, or to even wait to be a higher level.</t>
  </si>
  <si>
    <t>-You can pet Roach now by holding down the jump button when your right hand is towards 
the head.</t>
  </si>
  <si>
    <t>-For the detail about finding Regis's hideout before meeting him, I've added the location and
a map link (Mère-Lachaiselongue Cemetery).</t>
  </si>
  <si>
    <t>-Added the following detail: Musicians of Blavikan in The Land of a Thousand Fables, just north 
of Little Red Riding Hood's House. They will disappear when you approach them, and Syanna 
will make a comment.</t>
  </si>
  <si>
    <t>-In 'Contract: Shrieker', you can talk to the boy, Symko, one final time after you complete 
the quest.</t>
  </si>
  <si>
    <t>-Added the detail: in 'Matter of Life and Death', you can run into a random drunk, Moritz, and 
Morvran Voorhis as well.</t>
  </si>
  <si>
    <t>-Added the following detail: In the Land of a Thousand Fables, you can find the emperor of 
Nilfgaard wandering around near the 3 little pigs area and he just has underwear on.</t>
  </si>
  <si>
    <t>-In 'Wild at Heart', if you spare Margrit and kill Niellen, you can receive a key to unlock the 
chest in the cabin upstairs. You can also find Margrit in the cabin crying.</t>
  </si>
  <si>
    <t>-Added the detail: during 'The Last Wish', while investigating the second shipwreck, you can find 
'pirate booty' further down with some funny dialogue.</t>
  </si>
  <si>
    <t>-Added the following detail: In the Land of a Thousand Fables, you can dive off of longlocks' tower 
and loot some skeletons underwater.</t>
  </si>
  <si>
    <t>-In 'Witcher Wannabe', I clarified that you DON'T expose him and make him work for the village 
elder for a year to see him in the fields. You can find him at the southern entrance (southeast 
of the signpost) and he's still wearing the medallion.</t>
  </si>
  <si>
    <t>-Added the detail: Lambert can be found at the Nowhere Inn after you complete 'Following the 
Thread' and are looking for him during 'Gwent: Old Pals'. Once you start 'Ugly Baby' however, 
he will be in Kaer Morhen instead.</t>
  </si>
  <si>
    <t>-Added the following detail: You can kill the sky giant in The Land of a Thousand Fables with a 
crossbow bolt to the eye just like at the beginning of the DLC with Golyat.</t>
  </si>
  <si>
    <t>-Added the detail: During 'Gwent:Big City Players', don't face Marquise Serenity until after you've 
met Dijkstra, otherwise it will complete without facing Dijkstra. If you face her though, it shouldn't 
prevent you from finding all the Gwent cards, it just allows the Big City Players quest to continue 
without finishing too early.</t>
  </si>
  <si>
    <t>-Added the following detail: After defeating the cloud giant in The Land of a Thousand Fables, 
follow the will o the wisp to obtain a sword, Gesheft, and a Dark Souls bonfire reference.</t>
  </si>
  <si>
    <t>-Added the new Velen Secondary quest, 'In the Eternal Fire's Shadow'.</t>
  </si>
  <si>
    <t>-Moved 'Deadly Delights' and 'Out on your Arse' AFTER 'Lord of Undvik' only because there is
a piece of unique dialogue you can get from 'Deadly Delights' if you've defeated the giant.</t>
  </si>
  <si>
    <t>-Added a modded quest that the PC players can use as well as a video link to the quest itself. 
This detail is in 'The Night of Long Fangs' quest details.</t>
  </si>
  <si>
    <t>-Added the Scavenger Hunt: Forgotten Wolf School Gear Diagrams to the 'All Quests' tab 
in Velen and Kaer Morhen, to the 'Order For Main/Side Quests' tab, and updated the 'Scavenger 
Hunt Maps' tab to include the Forgotten Wolf gear. I also tweaked the Viper Scavenger hunt list 
to include checkboxes for the armor, boots, gauntlets, and trousers instead of just one checkbox.</t>
  </si>
  <si>
    <t>-Added the detail: in 'Count Reuven's Treasure', if you ask about the treasure first, without 
angering the guards or giving up the charade with Triss, you will find the key to Reuven's 
treasure which makes Dijkstra happy. You won't get info on Dandelion, but you'll be able to 
get that later anyways.</t>
  </si>
  <si>
    <t>-Added the following detail: You can use axii to retrieve the clue from the 'unicorn' in 'Beast 
of Toussaint'. This will trigger a fight with 3 villagers if you don't use axii on them.</t>
  </si>
  <si>
    <t>-Moved 'Funeral Pyres' before 'In the Eternal Fire's Shadow' in the 'Order For Quests' tab. 
As long as 'Funeral Pyres' is done before, you will get unique dialogue in 
'In the Eternal Fire's Shadow'.</t>
  </si>
  <si>
    <t>-Added the detail to 'No Place Like Home': 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 Geralt will make a comment as you approach and investigate it.</t>
  </si>
  <si>
    <t>-Moved the detail about finding Milton's grave to the quest 'Till Death Do Us Part' instead of
'Blood Run' since you'll be in the cemetary during 'Till Death Do Us Part' anyways.</t>
  </si>
  <si>
    <r>
      <rPr>
        <color rgb="FF000000"/>
        <u/>
      </rPr>
      <t>-In the Eternal Fire's Shadow has multiple endings</t>
    </r>
    <r>
      <rPr>
        <color rgb="FF000000"/>
        <u/>
      </rPr>
      <t>.</t>
    </r>
  </si>
  <si>
    <t>-Added the detail: if you did the trick of dropping your towel in Vizima and then picking it up, you 
can eventually put the towel on an armor rack in Corvo Bianco and it will make it look like your 
legs are protruding from underneath it.</t>
  </si>
  <si>
    <t>-Added the following detail: There might be a bug when trying to interact with the mimes during 
'The Man From Cintra'. They usually are pretending to pull an invisible rope and then you pull it 
from them.</t>
  </si>
  <si>
    <r>
      <rPr>
        <color rgb="FF000000"/>
        <u/>
      </rPr>
      <t>-In the Eternal Fire's Shadow, if you die during combat, you'll get a unique death scene</t>
    </r>
    <r>
      <rPr>
        <color rgb="FF000000"/>
      </rPr>
      <t>.</t>
    </r>
  </si>
  <si>
    <t>-Added a border around 'Destination: Skellige' and 'Flesh for Sale' that helps explain why those
quests are placed where they are in the guide.</t>
  </si>
  <si>
    <t>-Added the following detail: 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</si>
  <si>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-During 'In the Eternal Fire's Shadow', there are a couple references to 'Funeral Pyres' if 
you had completed it beforehand.</t>
  </si>
  <si>
    <t>-Moved 'Worthy of Trust' after 'The King is Dead - Long Live the King'.</t>
  </si>
  <si>
    <t>-Added the following detail: For 'Where Children Toil, Toys Waste Away', after the quest 
completes, Geralt can go back to the bootblack and speak to him for some minor extra 
conversation. This can be done even at nighttime immediately as the quest completes, 
despite the bootblack having working hours.</t>
  </si>
  <si>
    <t>-The spectre in 'In the Eternal FIre's Shadow' will mention the pesta from 'Towerful of Mice' 
if you brought the bones to Graham.</t>
  </si>
  <si>
    <t xml:space="preserve">-Gwent: Changed the location of Eredin Bréacc Glas: The Treacherous to Hearts of Stone: 
Dulla kh'Amanni at Upper Mill </t>
  </si>
  <si>
    <t>-Added the following detail: The elven shield you obtain in 'Extreme Cosplay' can be mounted 
on a wall in Corvo Bianco.</t>
  </si>
  <si>
    <t>-If you get one of the good endings for 'In the Eternal Fire's Shadow', you will see a dog in 
Devil's Pit named Kal. This is likely a reference to Henry Cavill's dog who is also named Kal.</t>
  </si>
  <si>
    <t>-Moved 'A Midnight Clear' after 'Dead Man's Party' because it will fail if you do not complete it
before leaving the wedding area.</t>
  </si>
  <si>
    <t>-Added the following detail: In 'Spoontaneous Profits', Ra'mses Gor-Thon is referring to 
Gordon Ramsey, the master chef.</t>
  </si>
  <si>
    <t>-Moved 'Crow's Perch Fight' AFTER 'Family Matters Part 1' and explained that it is the fistfight 
you have with the Baron during the raging fire.</t>
  </si>
  <si>
    <t>-Added the detail: at the end of the game, during 'Tedd Deireadh, The Final Age', after 
defeating Eredin, if you look up, you can see the planet that Geralt's world is conjoining.</t>
  </si>
  <si>
    <t>-Moved 'Fists of Fury: Toussaint' and 'Raging Wolf' after 'Blood Run' because 'Raging Wolf' can 
only be triggered once 'Fists of Fury: Toussaint' was completed, so it could no longer be in the
'can be done at any time' section. There is no time limit to complete these quests and Fists of Fury
can still be done at any time.</t>
  </si>
  <si>
    <t>-Ordered the quests in the 'All Quests' tab alphabetically so it is easier to find each one.</t>
  </si>
  <si>
    <t>-Moved the following detail to 'La Cage au Fou' instead of 'The Hunger Game': if you don't 
chase after Marlene when she runs away and instead go back to Regis, you can find her dead 
body nearby. Her character model will never be removed, but you can see her bones underneath.</t>
  </si>
  <si>
    <t>-Added a video and text guide on how to get each of the Blood and Wine endings as an extra
detail for 'Capture the Castle'. Also added a video guide on how to get each of the Hearts of Stone
endings as an extra detail for 'Whatsoever a Man Soweth'. Also attached a video link as an extra
detail to 'The Battle of Kaer Morhen' that shows how to get all the endings for the base game.</t>
  </si>
  <si>
    <t>-After following the lumberkin in 'Family Matters Part 1',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</si>
  <si>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-Added the following detail to 'Don't Play with the Gods': interesting dead tree south west of 
Fyke Isle. It has many buried metal faces surrounding it, along with a chest that cannot be 
accessed. This isn't related to the quest, but it is somewhat close to it.</t>
  </si>
  <si>
    <t>-Added video links to each of the Grandmaster Witcher School Gear quests (including the Viper 
School Gear quest) to display what they each look like with all of the different dye options. These 
include the Grandmaster Wolf, Ursine, Feline, Manticore and Griffin as well as the Viper School 
gear.</t>
  </si>
  <si>
    <t>-Moved 'Thou Shall Not Pass' right after 'Family Matters Part 1' since it should be completed
before 'Bitter Harvest' and 'Fake Papers'.</t>
  </si>
  <si>
    <t>-Changed 'Take What You Want' to a secondary quest instead of a treasure hunt.</t>
  </si>
  <si>
    <t>-Noted that 'Capture the Castle' is a cutoff point. If you start it, 'Warble of a Smitten Knight' will fail 
if you haven't completed it yet. Also, once you start 'Capture the Castle', you won't be able to do 
any side quests until after you complete the rest of the main story questline.</t>
  </si>
  <si>
    <t>-Moved 'Deadly Crossing 3' after 'A Princess in Distress'.</t>
  </si>
  <si>
    <t>-Added the detail: 'Open Sesame' scene where Geralt tries to pick up Borsodi's house, but 
lights the candles instead is making fun of the fact that when looting things, sometimes you 
accidentally light the candles that are nearby instead of opening up the chest.</t>
  </si>
  <si>
    <t>-Added the following detail: During 'The Night of Long Fangs', you can find Guillome's body if you 
didn't complete 'Warble of a Smitten Knight'.</t>
  </si>
  <si>
    <t>-'In the Eternal Fire's Shadow', there is a closed off building near the top of Devil's Pit. If you 
get the good ending where the area becomes populated with people, this building will become 
open with a merchant inside.</t>
  </si>
  <si>
    <t>-Added the following detail to 'Family Matters: Part 1': Nibbles the cat appears in multiple 
locations. Unlike most cats, this one is not afraid of you. You can encounter her first when 
meeting Tamara in Oxenfurt. The link shows all the other possible locations you can find Nibbles.</t>
  </si>
  <si>
    <t>-Attached links to all tombstone inscriptions for the Mere-Lachaiselonge and Orlemurs cemetaries
and added them to the 'Till Death Do Us Part' quest in the extra details section.</t>
  </si>
  <si>
    <t>-In the main menu options, you can have alternate appearances for Yennefer, Triss, Ciri, 
Dandelion, and Nilfgaardian soldiers' armor.</t>
  </si>
  <si>
    <t>-Moved the following detail to 'Pyres of Novigrad' since the area is blocked off during 'Carnal 
Sins': 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</si>
  <si>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-Added the following detail: If you find the pendant during 'The Tufo Monster', there can be two 
different endings. One where you expose the individual, or keep their secret safe.</t>
  </si>
  <si>
    <t>-Armorer in Heirarch Square in Novigrad that says top notch swords now actually sells a few 
good swords, two of which are actually in promos and trailers for the game. He'll stop saying 
"top notch swords" once you buy them.</t>
  </si>
  <si>
    <t>-Added a 4th Poor Fucking Infantry card to the Northerm Realms Gwent list.</t>
  </si>
  <si>
    <t>-Moved 'Perks of Being a Jailbird' and 'Using Your Loaf' AFTER 'Burlap is the New Stripe' instead
of before. I also noted in 'Burlap is the New Stripe' that these two quests must be completed
before going down to do the laundry while in jail.</t>
  </si>
  <si>
    <t>-Added some Gwent cards to Northern Realms: A second Redanian Foot Soldier, a second
Trebuchet, and a second Ballista.</t>
  </si>
  <si>
    <t>-Added the following detail: During 'Pomp and Strange Circumstance', if you don't put on the mask 
and gloves, Geralt will make agonizing sounds while picking the mandrake root.</t>
  </si>
  <si>
    <t>-After dealing with Imlerith, if you go back to Kaer Morhen, you can have additional dialogue with 
Keira Metz about her and Lambert.</t>
  </si>
  <si>
    <t>-Added the following detail to 'Redania's Most Wanted': all green checkmarks for Redania's Most 
Wanted. There are two options in the reddit post. The best way is to show Yen the crystal right 
after 'Last Wish' (she disappears if you walk out of the room after 'Last Wish'), but don't give it to 
her. Don't talk with Triss about the crystal at all. Bring Radovid the crystal and give it to him. Even 
though you didn't show Triss the crystal, it will still mark it as complete. If you showed both Triss 
and Yen, for some reason it'll mark the Yen portion as failed.</t>
  </si>
  <si>
    <t>-Added the following detail: The correct dialogue choices with Syanna during 'Pomp and Strange 
Circumstance' in order to get the good ending is the following: "Cause she turned her back on 
you, forgot about you." and then "Ever thought to forgive her?"</t>
  </si>
  <si>
    <t>-Added the detail to 'The Creature From the Oxenfurt Forest': North East of the Herbalist's Hut 
near Oxenfurt, you can find an assortment of large stones that are somewhat similar to 
Stonehenge. There is also an image of a hanged witch on one of the rocks.</t>
  </si>
  <si>
    <t>-Moved 'Spoontaneous Profits!' AFTER 'La Cage au Fou' and noted the following: -'Spoontaneous 
Profits!' can only be done after 'La Cage au Fou' and can be obtained during this quest. Once you 
enter the house with the many spoons, when you find the Spoon Key, it will begin 'Spoontaneous 
Profits!'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</si>
  <si>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</si>
  <si>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-Moved 'Race: Great Erasmus Derby' right before 'A Matter of Life and Death', but noted that you
should speak to Triss to get some unique dialogue about Ingrid Vegelbud BEFORE doing the race.
Make sure not to accidentally start 'A Matter of Life and Death' until after the race.</t>
  </si>
  <si>
    <t>-Added the following detail: While entering a cellar during 'Spoontaneous Profits!', you will find a 
cookbook written by Smigole Louis Serkis, which references the amazing Andy Serkis who 
portrayed Gollum/Smeagol in the Lord of the Rings movies.</t>
  </si>
  <si>
    <t>-In the 'All Quests' tab, I added an explanation that the numbers in brackets is the recommended
level you should be to start the quest.</t>
  </si>
  <si>
    <t>-There is only one Siege Technician Gwent card instead of two, but it can be purchased from one 
of two locations that are listed in the Gwent guide.</t>
  </si>
  <si>
    <t>-Flipped 'A Midnight Clear' AFTER 'The Cursed Chapel' and also moved them AFTER 'Dead
Man's Party'. I made a note in the extra details of 'Dead Man's Party' that those two quests should
be done during 'Dead Man's Party'.</t>
  </si>
  <si>
    <t>-After completing 'Wine is Sacred', you can have an ambush encounter near the Harbor Gate. 
You can find a note on their bodies that shows a contract to kill Geralt.</t>
  </si>
  <si>
    <t>-Added the detail to 'Envoys, Wineboys': bruxae seem to be the only vampires in the game that 
actually don't cast any shadows. The hooded woman that turns into a bruxa unexpectedly, also 
does not cast a shadow. This woman is found at the guarded treasure location south east of Dun 
Tynne Crossroads signpost.</t>
  </si>
  <si>
    <t>-Rearranged some of the extra details in 'Warble of a Smitten Knight' so that they are in the
proper order.</t>
  </si>
  <si>
    <t>-If you save John Verdun, there will be a second part to this quest. You can find him again north 
of Ursten (you can check the map in the attached quest page link).</t>
  </si>
  <si>
    <t>-Noted that 'Worthy of Trust' is still considered a secondary quest as opposed to a chance 
encounter because even though it does not appear in your quest log right away, once you meet
the man for the third time, the quest will appear in your completed quest list.</t>
  </si>
  <si>
    <t xml:space="preserve">-Noted the following Next Gen Edition fix: Marlene's model is no longer standing on her bones 
during the quest 'La Cage au Fou' if you find her dead body by not following her after lifting
the curse from the wight. </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</si>
  <si>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</si>
  <si>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-There are now only 2 possible copies of the Catapult Gwent card. The second copy can be found
from a couple different locations, but you can't get 3 in total.</t>
  </si>
  <si>
    <t>-Added the following detail during 'La Cage au Fou': Note that once you reverse the curse by 
dining with the wight, it gives you an option to chase after her or to go find Regis. Make sure to 
follow the Wight/Marlene before talking to Regis in order to get an extra quest (The Hunger 
Game) from Marlene.</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</si>
  <si>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</si>
  <si>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-Moved 'Redania's Most Wanted' right before 'The Last Wish' because one of the only ways to get
all green checkmarks for the objectives, is to show Yen the crystal immediately after 'The Last 
Wish'(she will leave once you leave the inn, so do it right away), but don't give it to her. Do NOT 
show Triss the crystal, even though you can get some unique dialogue with her, because it will 
cause one of the objecetives to fail (a glitch). Then take the crystal to Radovid and give it to him 
since it provides the best option for rewards and there are no consequences to giving it to him.</t>
  </si>
  <si>
    <t>-Attached information about the mutagenerator that you get from Regis and how to use it. This
is in the extra details section of 'Be it Ever so Humble'.</t>
  </si>
  <si>
    <t>-Moved 'Magic Lamp' right after 'Wandering in the Dark' since it needs to be done immediately.</t>
  </si>
  <si>
    <t>-Added the detail to 'The Last Wish': as soon as you finish this quest, talk with Yen before leaving 
and give her the raven skull that you hopefully found and picked up at the beginning of the game. 
There will be some unique dialogue about this.</t>
  </si>
  <si>
    <t>-Added the following detail: 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</si>
  <si>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-Complete 'Stranger in a Strange Land' before King's Gambit and make sure to accept help from 
Simun Brambling in order to unlock the quest 'An Unpaid Debt' once you finish 
'The Cave of Dreams' quest.</t>
  </si>
  <si>
    <t>-Added the following detail to 'Hey, You Wanna Look at My Stuff?': 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</si>
  <si>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-Added the following detail: If you choose Ravix of Fourhorn as your name, you will get into a 
fistfight with 3 men rather than a mounted duel if you choose Geralt of Rivia as your name in 
'Warble of a Smitten Knight' while signing up for the tournament.</t>
  </si>
  <si>
    <t>-Moved 'An Unpaid Debt' right after 'The Cave of Dreams'.</t>
  </si>
  <si>
    <t>-There are only 2 Vrihed Brigade Veteran Gwent cards instead of 3, but there are multiple 
locations that you can acquire the second card in case you missed it from Olivier.</t>
  </si>
  <si>
    <t>-Moved 'A Portrait of the Witcher as an Old Man' and 'Of Sheers and a Witcher I Sing' AFTER 
'Wine is Sacred'. Noted that they both only become available once 'Warble of a Smitten Knight' 
is complete and that they can be completed at any point once they become available.</t>
  </si>
  <si>
    <t>-Moved 'Take What you Want' right after 'Where the Cat and the Wolf Play' and noted that this
quest is only available if you spare Gaetan.</t>
  </si>
  <si>
    <t>-Vampire: Bruxa can only be acquired once instead of twice, but there are two locations in which
you can obtain it.</t>
  </si>
  <si>
    <t>-Added the following detail: If you don't get the fish in time during Beast of Toussaint, there is a 
funny cutscene. If you do get it in time, you are rewarded more experience points. It is possible 
to get it on your first try if you know where it is. Unfortunately, I could not find a video link for this.</t>
  </si>
  <si>
    <r>
      <rPr>
        <color rgb="FF000000"/>
        <sz val="10.0"/>
      </rPr>
      <t>-In 'Avid Collector', It is possible to both keep the painting and complete this quest. Wait until 
you have Corvo Bianco unlocked and simply hang it up in</t>
    </r>
    <r>
      <rPr>
        <color rgb="FF000000"/>
        <sz val="10.0"/>
      </rPr>
      <t xml:space="preserve"> Corvo Bianc</t>
    </r>
    <r>
      <rPr>
        <color rgb="FF000000"/>
        <sz val="10.0"/>
      </rPr>
      <t>o then go talk to Marcus 
who'll buy it from you, completing the quest. However, the painting will still be hanging back in 
Corvo Bianco.</t>
    </r>
  </si>
  <si>
    <t>-Moved the following detail to 'Open Sesame!': fInd a boar with an arrow through it @28:04 then 
follow tracks to find the hunter's corpse. This is triggered during 'Open Sesame' when you need 
to meet the stranger at the Herbalist's hut. You can't fast travel when doing this part because
it will not trigger. You must walk to the Herbalist's hut from Oxenfurt.</t>
  </si>
  <si>
    <t>-Added the following information to 'The Man From Cintra':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</si>
  <si>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-In 'A Poet Under Pressure', both the painting and ring can be given to Dandelion or kept for 
yourself. Additionally, they can be stored in your stash, and still be given to Dandelion, creating 
duplicates of them.</t>
  </si>
  <si>
    <t>-Moved 'A Dark Legacy' to after 'Open Sesame!' because it is started by dismantling the bird
figurine. 'Avid Collector' was fixed to correctly say that it is the painting from the auction that 
triggers it instead of the bird figurine.</t>
  </si>
  <si>
    <t>-Moved 'Extreme Cosplay' BEFORE 'La Cage au Fou' because it is proximity sensitive and these
two quests are close to the same area. 'Extreme Cosplay' can be done at any time, but it is easy
to accidentally trigger and then miss it.</t>
  </si>
  <si>
    <t>-Changed a note regarding the quest 'Following the Thread'. It should be done before 'Ugly Baby'
instead of the 'Isle of Mists'.</t>
  </si>
  <si>
    <t>-Added the detail: the masks of the other three heist participants can be looted from the 
basement of the herbalist hut after completing 'Open Sesame!'. It may depend on the outcome
of the quest.</t>
  </si>
  <si>
    <t>-Moved 'No Place Like Home' AFTER 'Blood Run' because it is extremely worthwhile to be done
early on.</t>
  </si>
  <si>
    <t>-For the 'Forgotten Wolf School Gear (Basic)' quest, I have changed the link to take you to 'In the
Eternal Fire' instead since that quest is where you will receive the basic diagrams. I've also noted
that it is not necessarily a quest itself and that it just requires 'In the Eternal Fire' to complete it.</t>
  </si>
  <si>
    <t>-Moved 'Turn and Face the Strange' AFTER 'Blood Run' because it is extremely worthwhile to be 
done early on.</t>
  </si>
  <si>
    <t>-Noted that you can only obtain 3 Commander's Horn Gwent cards and I have listed the 5 
possible locations that you can get them in the Gwent section of the guide.</t>
  </si>
  <si>
    <t>-Moved 'There Can Be Only One' AFTER 'Blood Run' because it is extremely worthwhile to be 
done early on.</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</si>
  <si>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</si>
  <si>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-Added video links for 'The Creature From the Oxenfurt Forest' and also placed it after 'Rough 
Neighbourhood' because you should do it before 'The Heist' quest in order to get a little unique
dialogue. I placed it at the end of the ordered Novigrad quest list, but it can be done later, as long
as it's before 'The Heist'.</t>
  </si>
  <si>
    <t>-Added 'Wine Wars: Belgaard Part 1' BEFORE 'Wine Wars: Coronata' and put in 'Wine Wars:
Belgaard Part 2' AFTER 'Wine Wars: Consorting'.</t>
  </si>
  <si>
    <t>-Added the following detail: 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</si>
  <si>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-Added specific steps on how to obtain the quest 'Wine Wars: Consorting'. These steps are
attached as separate details for 'Wine Wars: Coronata', 'Wine Wars: Vermentino', 'Wine Wars:
The Deus in the Machina', and 'Wine Wars: Consorting'.</t>
  </si>
  <si>
    <t>-The sword you get from 'Brothers in Arms: Skellige' after completing both 'Possession' and 'The 
Lord of Undvik', now scales with your character,</t>
  </si>
  <si>
    <t>-Added the following detail to 'Whatsoever a Man Soweth': on Bird Island (small island directly 
east of Toderas) you can find a corpse next to a whale skeleton.</t>
  </si>
  <si>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</si>
  <si>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t>-During 'The King is Dead - Long Live the King', Yennefer will now comment on whether you have 
a beard or whether you don't. Before the next gen upgrade, she would only comment if you had 
a beard.</t>
  </si>
  <si>
    <t>-Added the following detail: when meeting with Vespula during 'Broken Flowers', if you run away 
once the bandits start attacking, when you return, Vespula will be bloodied up and will have a 
unique scene.</t>
  </si>
  <si>
    <t>-Added an extra column to the 'Extra Details' section in the 'All Quests' tab in order to make
everything more readable and less spaced apart.</t>
  </si>
  <si>
    <t>-Added the detail: during 'Fencing Lessons', if you let her win the sword match, she will have 
some unique dialogue and will call herself the Black Bruxa.</t>
  </si>
  <si>
    <t>-Moved 'Thou Shall Not Pass' AFTER 'A Princess in Distress' since you shouldn't start 'Thou
Shall Not Pass' until you've found out where Tamara is located. I also reworded some of the 
details in 'Family Matters Part 1'.</t>
  </si>
  <si>
    <t>-In 'The Phantom of Eldberg' south of the Eldberg Lighthouse, the bridge has been fixed in the 
update. There used to be a gap that would frequently cause you to dive into the water below, 
but it is now fully patched up, literally.</t>
  </si>
  <si>
    <t>-Added the detail: the ending with each of the women in 'Broken Flowers' will change slightly 
depending on the order that you see each of them.</t>
  </si>
  <si>
    <t>-Moved 'Crow's Perch Fight' between 'A Princess in Distress' and 'Thou Shall Not Pass'.</t>
  </si>
  <si>
    <t>-Where to find the powerful sword called Moonblade. It is South West of Mulbrydale, in the water 
West of the bridge.</t>
  </si>
  <si>
    <t>-Added the detail: 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</si>
  <si>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-In 'Whatsoever a Man Soweth', if you side with Gaunter and choose 'Make me rich', the reward 
is now doubled in the next gen upgrade (10k instead of 5k).</t>
  </si>
  <si>
    <t>-Added the detail: if you released the mother of the crones during 'The Whispering Hillock', you 
can find a list of the children's names from Crookback Bog in Marabella's hut during 'Broken 
Flowers'.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</si>
  <si>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</si>
  <si>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-Moved 'Bovine Blues' after 'Till Death Do You Part' since there is a little detail that requires you
to not destroy one of the hanse's bases.</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</si>
  <si>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</si>
  <si>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-Added the following detail to the quest 'Envoys, Wineboys': do not complete the following 
Hanse Base until AFTER you do the quest 'Bovine Blues' because there is a detail that you 
can find a scrambled slyzard egg recipe only if you do not clear this hanse base: Filibert 
'Fourfingers' von Wittan's hanse base at Mont Crane Castle. I include a link to the location
as well.</t>
  </si>
  <si>
    <t>-You can get into Oxenfurt's highest tower using parkour This is the top of the Borsodi's Auction 
House and where your team goes to do the heist in Hearts of Stone.</t>
  </si>
  <si>
    <t>-You can find sitings of 2 abandoned ships on some of the smaller islands of Skellige. When 
located, if you meditate for 2 whole days, the ships will actually move to the shore.</t>
  </si>
  <si>
    <t xml:space="preserve">-You can now walk backwards while on horseback, do a flourish when going from idle to a gallop, 
and achieve a unique sort of backflip dismount animation when getting off Roach in tight spaces. </t>
  </si>
  <si>
    <t>-Moved 'The Phantom of Eldberg' before 'Stranger in a Strange Land' since it triggers the latter.</t>
  </si>
  <si>
    <t>-Moved 'Possession' after 'Farting Trolls' since it needs to be done after 'Phantom of Eldberg'.</t>
  </si>
  <si>
    <t>-In 'Broken Flowers', make sure to win both fights against Rosa in order to trigger the 'Fencing 
Lessons' quest.</t>
  </si>
  <si>
    <t>-If Vivienne chooses to have the lifespan of an orielle in Warble of a Smitten Knight, you can find 
her Skellige. If you pass 7 years of in game time, she can be found dead in her house. @0:28.</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</si>
  <si>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</si>
  <si>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</si>
  <si>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</si>
  <si>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</si>
  <si>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</si>
  <si>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</si>
  <si>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-In the 'Vitner's Contract: Chuchote Cave', the description of the signpost when you are looking at 
the map, will tell you that it used to be home to Whispess.</t>
  </si>
  <si>
    <t>-In the next gen upgrade, guards are no longer extremely overlevelled and can easily be 
dispatched if you anger them.</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</si>
  <si>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</si>
  <si>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-When you are given the key to Yennefer's room in Skellige, it no longer says 'Common item'. 
It says 'Relic' instead.</t>
  </si>
  <si>
    <t>-Make sure you have completed Keira's quest, 'Magic Lamp', so that you have the lamp that can 
reveal ghosts in 'In the Eternal Fire's Shadow'.</t>
  </si>
  <si>
    <t>-'In the Eternal Fire's Shadow', you can deal with the bandits in the Devil's Pit before speaking 
with the deacon, and Geralt will respond with some unique dialogue saying that they were already 
dealt with.</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</si>
  <si>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</si>
  <si>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-'Hard Times' does not necessarily have to be done where I placed it since the blacksmith bug
is now fixed with the next gen update. I've kept it in the same spot though just in case.</t>
  </si>
  <si>
    <t>-There's a new dialogue option with Anna Henrietta after the Blood and Wine expansion (if she 
survives) or if you talk to her before meeting Damien during 'Capture the Castle'. You can now 
ask her if Toussaint has always been neutral.</t>
  </si>
  <si>
    <t>-Placed 'Fists of Fury: Skellige' after 'Iron Maiden', so that you can get a quest from her.</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</si>
  <si>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</si>
  <si>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-Put 'Till Death Do Us Part' after 'The Last Exploits of Selena's Gang' because of a potential bug.</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</si>
  <si>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</si>
  <si>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-During 'Of Swords and Dumplings', if you sided with Iorveth in the Witcher 2, you will be able to 
persuade the dwarf to let you in without bribes or axii.</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</si>
  <si>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</si>
  <si>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-Note that the Temerian, Skellige, and Nilfgaardian armor sets don't level up with you when 
purchased, but if you wait to purchase them when you're a higher level, they will also be a 
higher level.</t>
  </si>
  <si>
    <t>-If you do 'Open Sesame' from Hearts of Stone, before the Battle of Kaer Morhen, you can get 
a unique piece of dialogue with Vesemir about his old lover.</t>
  </si>
  <si>
    <t>-Thaler's monocle dialogue is now fixed in the next gen update. If you picked up the monocle in 
the quest 'A Frying Pan, Spick and Span', you can return it to Thaler in 'A Deadly Plot'.</t>
  </si>
  <si>
    <t>-In Skellige, East of Harviken, you can find a large obelisk that you can't interact with. You can 
also find a cave West of Harviken that seems to have an inactive portal.</t>
  </si>
  <si>
    <t>-If you side with Gaunter O'Dimm in 'Whatsoever a Man Soweth', and it is before you have found 
Ciri, he can give you information on how best to help her (how to get the good ending).</t>
  </si>
  <si>
    <t>-Moved 'Races: The Great Erasmus Vegelbud Memorial Derby' after 'Get Junior' because it can
only be started after or near the end of 'Get Junior'.</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</si>
  <si>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</si>
  <si>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-Moved 'Carnal Sins' after 'A Matter of Life and Death' just because you can get a bit of unique
dialogue with Triss if you haven't met Ingrid Vegelbud.</t>
  </si>
  <si>
    <t>-'Out On Your Arse' is only available after 'Deadly Delights', so I placed 'Deadly Delights' right 
before 'Out On Your Arse' in the 'Order' Google Sheet.</t>
  </si>
  <si>
    <t>-You can get new dialogue with Triss about Ingrid Vegelbud if you have not yet met 
Lady Vegelbud.</t>
  </si>
  <si>
    <t>-Noted that both the 'Never Trust Children Part I and II' are proximity sensitive.</t>
  </si>
  <si>
    <t>-Moved 'Hidden Messages of a Nilfgaardian Kind' because it is only triggered after 'Never Trust
Children (I)'.</t>
  </si>
  <si>
    <t>-You can obtain the elite crossbow set (Nilfgaardian crossbow from the quartermaster at Crow's 
Perch, the Skellige crossbow from the blacksmith at Kaer Trolde, and the elven crossbow from a 
merchant on the Gildorf market square in Novigrad near St. Gregory's Bridge).</t>
  </si>
  <si>
    <t>-Placed 'Witch Hunter Raids (I)' after 'Pyres of Novigrad' since it is only triggered after those 
events.</t>
  </si>
  <si>
    <t>-Noted that 'Witch Hunter Raids (II)' might only be triggered after 'Now or Never'.</t>
  </si>
  <si>
    <t>-'A Deadly Plot' will fail if not completed before 'Isle of Mists' and I placed it after 'Now or Never'.</t>
  </si>
  <si>
    <t>-'Get Junior' and 'The Gangs of Novigrad' can be challenging to have all green checkmarks in the 
mission guide even though you still successfully complete them without failing. This reddit post 
has a solution to obtain all green checkmarks for both quests.</t>
  </si>
  <si>
    <t>-Placed 'Witch Hunter Raids (II)' after 'A Matter of Life and Death' and it must be completed before
'Now or Never'.</t>
  </si>
  <si>
    <t>-Moved 'A Strumpet in Distress' after 'Racists of Novigrad (I)'.</t>
  </si>
  <si>
    <r>
      <rPr>
        <rFont val="Arial"/>
        <b/>
        <color rgb="FFF3F3F3"/>
      </rPr>
      <t xml:space="preserve">
</t>
    </r>
    <r>
      <rPr>
        <rFont val="Arial"/>
        <b/>
        <color rgb="FFF3F3F3"/>
        <sz val="24.0"/>
      </rPr>
      <t xml:space="preserve">NORTHERN REALMS
</t>
    </r>
    <r>
      <rPr>
        <rFont val="Arial"/>
        <b/>
        <color rgb="FFF3F3F3"/>
      </rPr>
      <t>Ability: Draw a card if you win a round.</t>
    </r>
  </si>
  <si>
    <r>
      <rPr>
        <rFont val="Arial"/>
        <b/>
        <color rgb="FFF3F3F3"/>
        <sz val="24.0"/>
      </rPr>
      <t xml:space="preserve">NILFGAARD
</t>
    </r>
    <r>
      <rPr>
        <rFont val="Arial"/>
        <b/>
        <color rgb="FFF3F3F3"/>
        <sz val="10.0"/>
      </rPr>
      <t>Ability: Win if the round ends in a tie.</t>
    </r>
  </si>
  <si>
    <r>
      <rPr>
        <rFont val="Arial"/>
        <b/>
        <color rgb="FFFFFFFF"/>
        <sz val="24.0"/>
      </rPr>
      <t>SCOIA'TAEL</t>
    </r>
    <r>
      <rPr>
        <rFont val="Arial"/>
        <b/>
        <color rgb="FFFFFFFF"/>
      </rPr>
      <t xml:space="preserve">
Ability: Decide who goes first.</t>
    </r>
  </si>
  <si>
    <t>Card</t>
  </si>
  <si>
    <t>Location, Player</t>
  </si>
  <si>
    <t>Blue Stripes Commando</t>
  </si>
  <si>
    <t>Elsa or Bram in White Orchard</t>
  </si>
  <si>
    <t>Albrich</t>
  </si>
  <si>
    <t>Purchased from Crow's Perch's trader</t>
  </si>
  <si>
    <t>Dol Blathanna Scout</t>
  </si>
  <si>
    <t>Random</t>
  </si>
  <si>
    <t>Crow's Perch's quartermaster</t>
  </si>
  <si>
    <t>Black Infantry Archer</t>
  </si>
  <si>
    <t>Claywich's merchant</t>
  </si>
  <si>
    <t>Midcopse's merchant</t>
  </si>
  <si>
    <t>Lindenvale's merchant</t>
  </si>
  <si>
    <t>Innkeep of The Golden Sturgeon in Novigrad</t>
  </si>
  <si>
    <t>Catapult</t>
  </si>
  <si>
    <t>Cynthia</t>
  </si>
  <si>
    <t>Crow's Perch's Quartermaster</t>
  </si>
  <si>
    <t>Dwarven Skirmisher</t>
  </si>
  <si>
    <t>Marquise Serenity at the Passiflora OR Hearts of Stone: Circus camp 
near Carsten. You can only have 2 copies of this card.</t>
  </si>
  <si>
    <t>Emhyr var Emreis: Emperor of Nilfgaard</t>
  </si>
  <si>
    <t>Inn at the Crossroads or Lindenvale's innkeep</t>
  </si>
  <si>
    <t>Emhyr var Emreis: Invader of the North</t>
  </si>
  <si>
    <t>Hearts of Stone: Circus camp near Carsten</t>
  </si>
  <si>
    <t>Stjepan at The Alchemy</t>
  </si>
  <si>
    <t>Crinfrid Reavers 
Dragon Hunter</t>
  </si>
  <si>
    <t>Emhyr var Emreis: The Relentless</t>
  </si>
  <si>
    <t>Sasha during High Stakes</t>
  </si>
  <si>
    <t>Elven Skirmisher</t>
  </si>
  <si>
    <t>Emhyr var Emreis: The White Flame</t>
  </si>
  <si>
    <t>Final reward of Gwent: Skellige Style</t>
  </si>
  <si>
    <t>Etolian Auxiliary Archers</t>
  </si>
  <si>
    <t>Urialla Harbor's Innkeep in Skellige</t>
  </si>
  <si>
    <t>Esterad Thyssen</t>
  </si>
  <si>
    <t xml:space="preserve">Won from Sigismund Dijkstra </t>
  </si>
  <si>
    <t>Havekar Healer</t>
  </si>
  <si>
    <t>Foltest: Lord Commander of the North</t>
  </si>
  <si>
    <t>Fringilla Vigo</t>
  </si>
  <si>
    <t>A Dangerous Game in Caesar Bilzen's house</t>
  </si>
  <si>
    <t>The Kingfisher Inn's Innkeep</t>
  </si>
  <si>
    <t>Foltest: Son of Medell</t>
  </si>
  <si>
    <t>Heavy Zerrikanian Fire Scorpion</t>
  </si>
  <si>
    <t>Cunny of the Goose's Innkeep</t>
  </si>
  <si>
    <t>Foltest: The Siegemaster</t>
  </si>
  <si>
    <t>Nilfgaardian nobleman in Vizima</t>
  </si>
  <si>
    <t>Impera Brigade Guard</t>
  </si>
  <si>
    <t>Cunny of the Goose's innkeep</t>
  </si>
  <si>
    <t>Havekar Smuggler</t>
  </si>
  <si>
    <t>Foltest: The Steel-Forged</t>
  </si>
  <si>
    <t>Won during High Stakes after defeating Bernard Tulle, the halfling.</t>
  </si>
  <si>
    <t>Seven Cats Inn's innkeep</t>
  </si>
  <si>
    <t>John Natalis</t>
  </si>
  <si>
    <t>From Dangerous Game from Earl</t>
  </si>
  <si>
    <t>Crow's Perch's trader</t>
  </si>
  <si>
    <t>Seven Cats Inn's Innkeep</t>
  </si>
  <si>
    <t>Poor Fucking Infantry</t>
  </si>
  <si>
    <t>Base Deck</t>
  </si>
  <si>
    <t>Inn at the Crossroads' innkeep</t>
  </si>
  <si>
    <t>Barclay Els</t>
  </si>
  <si>
    <t>Letho of Gulet</t>
  </si>
  <si>
    <t>Boatwright during Gwent: Velen Players</t>
  </si>
  <si>
    <t>Dol Blathanna Archer</t>
  </si>
  <si>
    <t>Marquise Serenity at the Passiflora</t>
  </si>
  <si>
    <t>Menno Coehoorn</t>
  </si>
  <si>
    <t>Inn at the Crossroads' innkeep during Gwent: Playing Innkeeps</t>
  </si>
  <si>
    <t>Eithné</t>
  </si>
  <si>
    <t>Zoltan during Gwent: Old Pals</t>
  </si>
  <si>
    <t>Morteisen</t>
  </si>
  <si>
    <t>Francesca Findabair: Daisy of the Valley</t>
  </si>
  <si>
    <t>Sigismund Dijkstra</t>
  </si>
  <si>
    <t>Won from Phillip Strenger during Gwent: Velen Players</t>
  </si>
  <si>
    <t>Morvran Voorhis</t>
  </si>
  <si>
    <t>Marquise Serenity during Gwent: Big City Players</t>
  </si>
  <si>
    <t>Francesca Findabair: Hope of the Aen Seidhe</t>
  </si>
  <si>
    <t xml:space="preserve">Hearts of Stone: Dulla kh'Amanni at Upper Mill </t>
  </si>
  <si>
    <t>Thaler</t>
  </si>
  <si>
    <t>Innkeep in Arinbjorn, Skellige</t>
  </si>
  <si>
    <t>Nausicaa Cavalry Rider</t>
  </si>
  <si>
    <t>Francesca Findabair: Queen of Dol Blathanna</t>
  </si>
  <si>
    <t>Finneas during High Stakes</t>
  </si>
  <si>
    <t>Vernon Roche</t>
  </si>
  <si>
    <t>Won from Haddy during Gwent: Velen Players</t>
  </si>
  <si>
    <t>Francesca Findabair: The Beautiful</t>
  </si>
  <si>
    <t>Reward for completing Gwent: Big City Players.</t>
  </si>
  <si>
    <t>Philippa Eilhart</t>
  </si>
  <si>
    <t>Iorveth</t>
  </si>
  <si>
    <t>Reward for completing Shock Therapy</t>
  </si>
  <si>
    <t>Siege Tower</t>
  </si>
  <si>
    <t>Puttkammer</t>
  </si>
  <si>
    <t>Isengrim Faoiltiarna</t>
  </si>
  <si>
    <t>A Dangerous Game, off one of the bandits in Zed's house</t>
  </si>
  <si>
    <t>Ballista</t>
  </si>
  <si>
    <t>Rainfarn</t>
  </si>
  <si>
    <t>Mahakaman Defender</t>
  </si>
  <si>
    <t>Siege Engineer</t>
  </si>
  <si>
    <t>Purchased from Inn at the Crossroads' innkeep</t>
  </si>
  <si>
    <t>Dethmold</t>
  </si>
  <si>
    <t>Siege Technician</t>
  </si>
  <si>
    <t>Purchased from The Golden Sturgeon's innkeep OR Hearts of 
Stone: Circus camp near Carsten (NOT FROM BOTH)</t>
  </si>
  <si>
    <t>The Golden Sturgeon's Innkeep</t>
  </si>
  <si>
    <t>Dun Banner Medic</t>
  </si>
  <si>
    <t>Foltest: King of Temeria</t>
  </si>
  <si>
    <t>Sweers</t>
  </si>
  <si>
    <t>Kaedweni Siege Expert</t>
  </si>
  <si>
    <t>Tibor Eggebracht</t>
  </si>
  <si>
    <t>Won from Olivier during Gwent: Playing Innkeeps</t>
  </si>
  <si>
    <t>Milva</t>
  </si>
  <si>
    <t>Won during A Matter of Life and Death</t>
  </si>
  <si>
    <t>Young Emissary</t>
  </si>
  <si>
    <t>Saesenthessis</t>
  </si>
  <si>
    <t>Won from Vernon Roche during Gwent: Old Pals</t>
  </si>
  <si>
    <t>Schirrú</t>
  </si>
  <si>
    <t>Hearts of Stone: Won from the merchant at the circus northwest of Carsten</t>
  </si>
  <si>
    <t>Keira Metz</t>
  </si>
  <si>
    <t>Zerrikanian Fire Scorpion</t>
  </si>
  <si>
    <t>Vrihedd Brigade Veteran</t>
  </si>
  <si>
    <t>Prince Stennis</t>
  </si>
  <si>
    <t>Assire var Anahid</t>
  </si>
  <si>
    <t>The Kingfisher Inn's Innkeep OR Hearts of Stone: Circus camp near Carsten 
(NOT FROM BOTH)</t>
  </si>
  <si>
    <t>Redanian Foot Soldier</t>
  </si>
  <si>
    <t>Cahir Mawr Dyffryn aep Ceallach</t>
  </si>
  <si>
    <t>Renuald aep Matsen</t>
  </si>
  <si>
    <t>Yaevinn</t>
  </si>
  <si>
    <t>Sjusta during Gwent: Skellige Style</t>
  </si>
  <si>
    <t>Sabrina Glevissig</t>
  </si>
  <si>
    <t>Rotten Mangonel</t>
  </si>
  <si>
    <t>Ciaran aep Easnillien</t>
  </si>
  <si>
    <t>Sheldon Skaggs</t>
  </si>
  <si>
    <t>Shilard Fitz-Oesterlen</t>
  </si>
  <si>
    <t>Dennis Cranmer</t>
  </si>
  <si>
    <t>Siegfried of Denesle</t>
  </si>
  <si>
    <t>Vanhemar</t>
  </si>
  <si>
    <t>Ida Emean aep Sivney</t>
  </si>
  <si>
    <t>Síle de Tansarville</t>
  </si>
  <si>
    <t>Vattier de Rideaux</t>
  </si>
  <si>
    <t>Riordain</t>
  </si>
  <si>
    <t>Trebuchet</t>
  </si>
  <si>
    <t>Vreemde</t>
  </si>
  <si>
    <t>Toruviel</t>
  </si>
  <si>
    <t>Stefan Skellen</t>
  </si>
  <si>
    <t>Vrihedd Brigade Recruit</t>
  </si>
  <si>
    <t>Ves</t>
  </si>
  <si>
    <t>Emhyr var Emreis: His Imperial Majesty</t>
  </si>
  <si>
    <t>Filavandrel aen Fidhail</t>
  </si>
  <si>
    <t>Yarpen Zigrin</t>
  </si>
  <si>
    <t>Francesca Findabair: Pureblood Elf</t>
  </si>
  <si>
    <r>
      <rPr>
        <rFont val="Arial"/>
        <b/>
        <color rgb="FFFFFFFF"/>
        <sz val="24.0"/>
      </rPr>
      <t xml:space="preserve">MONSTERS
</t>
    </r>
    <r>
      <rPr>
        <rFont val="Arial"/>
        <b/>
        <color rgb="FFFFFFFF"/>
      </rPr>
      <t>Ability: Keep a random unit card out after each round.</t>
    </r>
  </si>
  <si>
    <r>
      <rPr>
        <rFont val="Arial"/>
        <color rgb="FFFFFFFF"/>
        <sz val="24.0"/>
      </rPr>
      <t>SKELLIGE</t>
    </r>
    <r>
      <rPr>
        <rFont val="Arial"/>
        <color rgb="FFFFFFFF"/>
      </rPr>
      <t xml:space="preserve">
Ability: 2 random unit cards from the graveyard are placed on the battlefield at the start of the third round.</t>
    </r>
  </si>
  <si>
    <r>
      <rPr>
        <rFont val="Arial"/>
        <b/>
        <color rgb="FFFFFFFF"/>
        <sz val="24.0"/>
      </rPr>
      <t xml:space="preserve">NEUTRALS
</t>
    </r>
    <r>
      <rPr>
        <rFont val="Arial"/>
        <b/>
        <color rgb="FFFFFFFF"/>
        <sz val="10.0"/>
      </rPr>
      <t>Can be played in any deck.</t>
    </r>
  </si>
  <si>
    <t>Location Player</t>
  </si>
  <si>
    <t>Ghoul</t>
  </si>
  <si>
    <t>Cerys</t>
  </si>
  <si>
    <t>The Barrel and Bung Inn's Innkeep</t>
  </si>
  <si>
    <t>Cirilla Fiona Elen Riannon</t>
  </si>
  <si>
    <t>Won from the Scoia'tael merchant during Gwent: Big City Players</t>
  </si>
  <si>
    <t>Clan Brokvar Archer</t>
  </si>
  <si>
    <t>Castel Ravello Vineyard's Herbalist</t>
  </si>
  <si>
    <t>Commander's Horn</t>
  </si>
  <si>
    <t>Inn at the Crossroads's Innkeep OR Lindenvale's innkeep OR Marquise 
Serenity at the Passiflora OR Stjepan at The Alchemy OR the merchant 
at the circus camp near Carsten. (ONLY 3 OF THESE 5 OPTIONS)</t>
  </si>
  <si>
    <t>Harviken's innkeep in Skellige</t>
  </si>
  <si>
    <t>Nekker</t>
  </si>
  <si>
    <t>Clan Dimun Pirate</t>
  </si>
  <si>
    <t>Dupont &amp; Sons' merchant</t>
  </si>
  <si>
    <t>Dandelion</t>
  </si>
  <si>
    <t>Following the Thread off Hammond's corpse</t>
  </si>
  <si>
    <t>Clan Drummond Shield Maiden</t>
  </si>
  <si>
    <t>Decoy</t>
  </si>
  <si>
    <t>Arachas</t>
  </si>
  <si>
    <t>Arinbjorn's innkeep in Skellige</t>
  </si>
  <si>
    <t>Francollarts's armorer</t>
  </si>
  <si>
    <t>Urialla Harbor's innkeep in Skellige</t>
  </si>
  <si>
    <t>The Cockatrice Inn's Innkeep in Sansretour Marsh</t>
  </si>
  <si>
    <t>Svorlag's innkeep in Skellige</t>
  </si>
  <si>
    <t>Draig Bon-Dhu</t>
  </si>
  <si>
    <t>The Pheasantry's Innkeep</t>
  </si>
  <si>
    <t>Triss Merigold</t>
  </si>
  <si>
    <t>Lambert during Gwent: Old Pals</t>
  </si>
  <si>
    <t>Botchling</t>
  </si>
  <si>
    <t>Jonas at The New Port Inn in Skellige</t>
  </si>
  <si>
    <t>Ermion</t>
  </si>
  <si>
    <t>The Scarlet Cardinal Inn's innkeep in Francollarts</t>
  </si>
  <si>
    <t>Vesemir</t>
  </si>
  <si>
    <t>Vimme Vivaldi during Gwent: Big City Players</t>
  </si>
  <si>
    <t>Crone: Weavess</t>
  </si>
  <si>
    <t>Old Sage during Gwent: Velen Players</t>
  </si>
  <si>
    <t>Kambi</t>
  </si>
  <si>
    <t>Beauclair's armorer</t>
  </si>
  <si>
    <t>Yennefer of Vengerberg</t>
  </si>
  <si>
    <t>Stjepan during Gwent: Playing Innkeeps</t>
  </si>
  <si>
    <t>Crone: Whispess</t>
  </si>
  <si>
    <t>Arinbjorn's innkeep</t>
  </si>
  <si>
    <t>King Bran</t>
  </si>
  <si>
    <t>Ducal Camerlengo in Beauclair or Quest: Gwent: To Everything
- Turn, Turn, Tournament!</t>
  </si>
  <si>
    <t>Zoltan Chivay</t>
  </si>
  <si>
    <t>Aldert Geert in White Orchard or found under the Hanged Man's Tree</t>
  </si>
  <si>
    <t>Draug</t>
  </si>
  <si>
    <t>Crach an Craite during Gwent: Skellige Style</t>
  </si>
  <si>
    <t>Light Longship</t>
  </si>
  <si>
    <t>Geralt of Rivia</t>
  </si>
  <si>
    <t>Thaler during Gwent: Playing Thaler</t>
  </si>
  <si>
    <t>Earth Elemental</t>
  </si>
  <si>
    <t>Jonas at The New Port</t>
  </si>
  <si>
    <t xml:space="preserve">	Mysterious Elf</t>
  </si>
  <si>
    <t>Gremist during Gwent: Skellige Style</t>
  </si>
  <si>
    <t>Eredin Bréacc Glas: The Treacherous</t>
  </si>
  <si>
    <t>The Perfumery's merchant in Beauclair</t>
  </si>
  <si>
    <t>Scorch</t>
  </si>
  <si>
    <t>Eredin: Bringer of Death</t>
  </si>
  <si>
    <t>Count Tybalt during High Stakes</t>
  </si>
  <si>
    <t>Mardroeme</t>
  </si>
  <si>
    <t>Jonas at the New Port Inn in Skellige</t>
  </si>
  <si>
    <t xml:space="preserve">        Eredin: Commander of the Red Riders</t>
  </si>
  <si>
    <t>Herbalist at Herb Store in Beauclair</t>
  </si>
  <si>
    <t>Eredin: Destroyer of Worlds</t>
  </si>
  <si>
    <t>Final reward for Gwent: Velen Players (can be in any order)</t>
  </si>
  <si>
    <t>Beauclair Port's Madame Isabelle</t>
  </si>
  <si>
    <t>Cow</t>
  </si>
  <si>
    <t>Hearts of Stone: inside a barn in Brunwich</t>
  </si>
  <si>
    <t>Fiend</t>
  </si>
  <si>
    <t>Olaf</t>
  </si>
  <si>
    <t>The Adder and Jewels Winery's sommelier</t>
  </si>
  <si>
    <t>Gaunter O'Dimm</t>
  </si>
  <si>
    <t>Hearts of Stone: Won from Hilbert during Open Sesame!</t>
  </si>
  <si>
    <t>Foglet</t>
  </si>
  <si>
    <t>Svorlag's innkeep</t>
  </si>
  <si>
    <t>War Longship</t>
  </si>
  <si>
    <t>Tourney Ground's Innkeep</t>
  </si>
  <si>
    <t>Gaunter O'Dimm: Darkness</t>
  </si>
  <si>
    <t>Hearts of Stone: Dulla kh'Amanni at Upper Mill</t>
  </si>
  <si>
    <t>Harpy</t>
  </si>
  <si>
    <t>Harviken's innkeep</t>
  </si>
  <si>
    <t>Ice Giant</t>
  </si>
  <si>
    <t>Leshen</t>
  </si>
  <si>
    <t>Ermion during Gwent: Skellige Style</t>
  </si>
  <si>
    <t>Young Berserker</t>
  </si>
  <si>
    <t>Olgierd von Everec</t>
  </si>
  <si>
    <t>Hearts of Stone: Won from Shani</t>
  </si>
  <si>
    <t>Toad</t>
  </si>
  <si>
    <t>Hearts of Stone: Won from Olgierd von Everec</t>
  </si>
  <si>
    <t>Tourney Ground's Blacksmith</t>
  </si>
  <si>
    <t>Skellige Storm</t>
  </si>
  <si>
    <t>Blood and Wine: Tourney Grounds' armorer</t>
  </si>
  <si>
    <t>Vampire: Bruxa</t>
  </si>
  <si>
    <t>Won during A Matter of Life and Death OR Blood and Wine: Rewarded for 
removing Louis' urn in Till Death Do You Part (NOT FROM BOTH).</t>
  </si>
  <si>
    <t>Pierre at Tailor's Workshop</t>
  </si>
  <si>
    <t>Blood and Wine: Tourney Grounds' barber</t>
  </si>
  <si>
    <t>Berserker</t>
  </si>
  <si>
    <t>Blood and Wine: Won Beauclair Port's butcher</t>
  </si>
  <si>
    <t>Vampire: Ekimmara</t>
  </si>
  <si>
    <t>Birna Bran</t>
  </si>
  <si>
    <t>Emiel Regis Rohellec Terzieff</t>
  </si>
  <si>
    <t>Vampire: Fleder</t>
  </si>
  <si>
    <t>Blueboy Lugos</t>
  </si>
  <si>
    <t>Villentretenmerth</t>
  </si>
  <si>
    <t>Vampire: Katakan</t>
  </si>
  <si>
    <t>Won from Madman Lugos during Gwent: Skellige Style</t>
  </si>
  <si>
    <t>Clan Heymaey Skald</t>
  </si>
  <si>
    <t>Biting Frost</t>
  </si>
  <si>
    <t>Werewolf</t>
  </si>
  <si>
    <t>Clan Tordarroch Armorsmith</t>
  </si>
  <si>
    <t>Arachas Behemoth</t>
  </si>
  <si>
    <t>Clan an Craite Warrior</t>
  </si>
  <si>
    <t>Celaeno Harpy</t>
  </si>
  <si>
    <t>Clear Weather</t>
  </si>
  <si>
    <t>Cockatrice</t>
  </si>
  <si>
    <t>Crone: Brewess</t>
  </si>
  <si>
    <t>Crach an Craite</t>
  </si>
  <si>
    <t>Base Deck (Leader card)</t>
  </si>
  <si>
    <t>Endrega</t>
  </si>
  <si>
    <t>Donar an Hindar</t>
  </si>
  <si>
    <t>Impenetrable Fog</t>
  </si>
  <si>
    <t>Fire Elemental</t>
  </si>
  <si>
    <t>Hjarmar</t>
  </si>
  <si>
    <t>Forktail</t>
  </si>
  <si>
    <t>Holger Blackhand</t>
  </si>
  <si>
    <t>Frightener</t>
  </si>
  <si>
    <t>Madman Lugos</t>
  </si>
  <si>
    <t>Torrential Rain</t>
  </si>
  <si>
    <t>Gargoyle</t>
  </si>
  <si>
    <t>Svanrige</t>
  </si>
  <si>
    <t>Imlerith</t>
  </si>
  <si>
    <t>Udalryk</t>
  </si>
  <si>
    <t>Kayran</t>
  </si>
  <si>
    <t>Roach</t>
  </si>
  <si>
    <t>Vampire: Garkain</t>
  </si>
  <si>
    <t>Wyvern</t>
  </si>
  <si>
    <t>Grave Hag</t>
  </si>
  <si>
    <t>Griffin</t>
  </si>
  <si>
    <t>Plague Maiden</t>
  </si>
  <si>
    <t>Eredin: King of the Wild Hunt</t>
  </si>
  <si>
    <t>When there is a pair of checkboxes, one is for when you find the diagram, and the other is for when you actually craft it.</t>
  </si>
  <si>
    <t>BEAR (URSINE) SCAVENGER HUNT</t>
  </si>
  <si>
    <t>CAT (FELINE) SCAVENGER HUNT</t>
  </si>
  <si>
    <t>GRIFFIN SCAVENGER HUNT</t>
  </si>
  <si>
    <t>MERCHANTS</t>
  </si>
  <si>
    <t>PART 3</t>
  </si>
  <si>
    <t>PART 1</t>
  </si>
  <si>
    <t>PART 4</t>
  </si>
  <si>
    <t>Buy Ibrahim Savi's maps 
(1,2,3,4) from the armorer of 
Kaer Trolde in Skellige</t>
  </si>
  <si>
    <t>Superior Armor</t>
  </si>
  <si>
    <t>Buy Adalbert Kermith's 
map (1) from the merchant 
of Blackbough</t>
  </si>
  <si>
    <t>Enhanced Armor</t>
  </si>
  <si>
    <t>Mastercrafted Steel Sword</t>
  </si>
  <si>
    <t>Buy Edwin Greloff's 
maps (1,2) from 
the armorer of Midcopse</t>
  </si>
  <si>
    <t>Enhanced Boots</t>
  </si>
  <si>
    <t>Superior Boots</t>
  </si>
  <si>
    <t>Buy Adalbert Kermith's 
map (2) from the blacksmith 
of Blackbough</t>
  </si>
  <si>
    <t>Mastercrafted Silver Sword</t>
  </si>
  <si>
    <t>Enhanced Trousers</t>
  </si>
  <si>
    <t>Superior Gauntlets</t>
  </si>
  <si>
    <t>Enhanced Silver Sword</t>
  </si>
  <si>
    <t>Mastercrafted Armor</t>
  </si>
  <si>
    <t>Enhanced Steel Sword</t>
  </si>
  <si>
    <t>Superior Trousers</t>
  </si>
  <si>
    <t>Buy Adalbert Kermith's 
maps (3) from the quartermaster 
of Crow's Perch</t>
  </si>
  <si>
    <t>PART 2</t>
  </si>
  <si>
    <t>Mastercrafted Trousers</t>
  </si>
  <si>
    <t>Buy Edwin Greloff's 
maps (3) from 
the armorer of Hierarch Square</t>
  </si>
  <si>
    <t>BASE SET</t>
  </si>
  <si>
    <t>Superior Steel Sword</t>
  </si>
  <si>
    <t>Enhanced Gauntlets</t>
  </si>
  <si>
    <t>Mastercrafted Boots</t>
  </si>
  <si>
    <t>Steel Sword</t>
  </si>
  <si>
    <t>Superior Silver Sword</t>
  </si>
  <si>
    <t>Mastercrafted Gauntlets</t>
  </si>
  <si>
    <t>Silver Sword</t>
  </si>
  <si>
    <t>Buy Adalbert Kermith's 
maps (4) from the blacksmith 
of Lindenvale</t>
  </si>
  <si>
    <t>GRANDMASTER SET</t>
  </si>
  <si>
    <t>Buy Edwin Greloff's maps (4) 
from the elven blacksmith near 
Glory Gate signpost in Novigrad</t>
  </si>
  <si>
    <t>Armor</t>
  </si>
  <si>
    <t>Trousers</t>
  </si>
  <si>
    <t>Boots</t>
  </si>
  <si>
    <t>Gauntlets</t>
  </si>
  <si>
    <t>Crossbow</t>
  </si>
  <si>
    <t>VIPER SCAVENGER HUNT</t>
  </si>
  <si>
    <t>WOLF SCAVENGER HUNT</t>
  </si>
  <si>
    <t>MANTICORE SCAVENGER HUNT</t>
  </si>
  <si>
    <t>FORGOTTEN WOLF SCAVENGER HUNT</t>
  </si>
  <si>
    <t>Diagrams for the armor, 
boots, gauntlets, and 
trousers purchased from 
Countess Mignole during 
'Open Sesame'</t>
  </si>
  <si>
    <t>Silver Sword in the basement of the 
chapel of White Orchard Cemetary</t>
  </si>
  <si>
    <t>Buy slightly torn notes (1) by 
Hieronymus from the blacksmith 
of Lindenvale</t>
  </si>
  <si>
    <t>Given by Lafargue during 
Master Master Master Master</t>
  </si>
  <si>
    <t>Complete 'In the Eternal 
Fire's Shadow' to receive 
the base set diagrams 
and the locatioin of the 
other two sets</t>
  </si>
  <si>
    <t>Steel Sword is found in a chest of the Amavet Fortress 
Ruins just west of the ransacked village 
fast travel point in White Orchard</t>
  </si>
  <si>
    <t>Buy well-preserved notes (2) by 
Hieronymus from the elven blacksmith 
near Glory Gate signpost in Novigrad</t>
  </si>
  <si>
    <t>PART 5</t>
  </si>
  <si>
    <t>Buy heavily faded notes (3,5) by 
Hieronymus from the 
armorer of Hierarch Square</t>
  </si>
  <si>
    <t>PART 6</t>
  </si>
  <si>
    <t>Viper Venomous Silver Sword can only be found during 
Whatsoever a Man Soweth and you will find it 
stuck in a stone in Gaunter's world. You do not find a
diagram, but the actual sword in this situation.</t>
  </si>
  <si>
    <t>Buy damp, moldy notes (4) by 
Hieronymus from the 
armorer of Kaer Trolde</t>
  </si>
  <si>
    <t>Viper Venomous Steel Sword is found during 
Open Sesame and it will be in one of 
the chests inside the vault</t>
  </si>
  <si>
    <t>Buy worn-out and faded notes (6) by 
Hieronymus from the elven blacksmith 
near Glory Gate signpost in Novigrad</t>
  </si>
  <si>
    <t>Buy notes on parchment (7) by 
Hieronymus from the 
armorer of Kaer Trolde</t>
  </si>
  <si>
    <t>ALCHEMY                                                  ALCHEMY                                                  ALCHEMY                                                  ALCHEMY                                                  ALCHEMY                                                  ALCHEMY                                                  ALCHEMY                                                  ALCHEMY                                                  ALCHEMY</t>
  </si>
  <si>
    <t>SUBSTANCES</t>
  </si>
  <si>
    <t>OILS</t>
  </si>
  <si>
    <t>POTIONS</t>
  </si>
  <si>
    <t>DECOCTIONS</t>
  </si>
  <si>
    <t>BOMBS</t>
  </si>
  <si>
    <t>ALCOHOL/QUEST RELATED</t>
  </si>
  <si>
    <t>NAME</t>
  </si>
  <si>
    <t>INGREDIENTS</t>
  </si>
  <si>
    <t>EFFECT</t>
  </si>
  <si>
    <t>FORMULA</t>
  </si>
  <si>
    <t>CHARGES</t>
  </si>
  <si>
    <t>TOXICITY</t>
  </si>
  <si>
    <t>DURATION</t>
  </si>
  <si>
    <t>AETHER</t>
  </si>
  <si>
    <t>1x Han Fiber</t>
  </si>
  <si>
    <t>Alchemy 
Ingredient</t>
  </si>
  <si>
    <t>Location</t>
  </si>
  <si>
    <t>BEAST OIL</t>
  </si>
  <si>
    <t>1x Dog Tallow</t>
  </si>
  <si>
    <t>10% Attack 
power versus 
Beasts</t>
  </si>
  <si>
    <t>BEAR PHEROMONES
*Only added with 
console commands*</t>
  </si>
  <si>
    <t>1x Dwarven Spirit</t>
  </si>
  <si>
    <t>Bears will not 
attack the 
witcher</t>
  </si>
  <si>
    <t>n/a</t>
  </si>
  <si>
    <t>90s</t>
  </si>
  <si>
    <t>ALGHOUL DECOCTION</t>
  </si>
  <si>
    <r>
      <rPr>
        <color rgb="FF000000"/>
        <sz val="10.0"/>
        <u/>
      </rPr>
      <t xml:space="preserve">1x </t>
    </r>
    <r>
      <rPr>
        <color rgb="FF000000"/>
        <sz val="10.0"/>
        <u/>
      </rPr>
      <t>Dwarven spirit</t>
    </r>
  </si>
  <si>
    <t>Adrenaline Points are 
generated more quickly 
than normal until the first 
successful enemy attack.
50% Adrenaline 
Point gain</t>
  </si>
  <si>
    <t>1800s</t>
  </si>
  <si>
    <t>DANCING STAR</t>
  </si>
  <si>
    <t>Produces a fiery explosion that 
can cause nearby opponents to 
start burning. Destroys 
monster nests.
100 Fire damage</t>
  </si>
  <si>
    <t>4s</t>
  </si>
  <si>
    <t>ALCOHEST</t>
  </si>
  <si>
    <r>
      <rPr>
        <color rgb="FF000000"/>
        <sz val="10.0"/>
        <u/>
      </rPr>
      <t xml:space="preserve">1x </t>
    </r>
    <r>
      <rPr>
        <color rgb="FF000000"/>
        <sz val="10.0"/>
        <u/>
      </rPr>
      <t>Empty bottle</t>
    </r>
  </si>
  <si>
    <t>Alchemy ingredient</t>
  </si>
  <si>
    <t>-</t>
  </si>
  <si>
    <t>1x White Gull</t>
  </si>
  <si>
    <t>1x Wolf's Liver</t>
  </si>
  <si>
    <t>1x Berbercane Fruit</t>
  </si>
  <si>
    <r>
      <rPr>
        <color rgb="FF000000"/>
        <sz val="10.0"/>
        <u/>
      </rPr>
      <t xml:space="preserve">5x </t>
    </r>
    <r>
      <rPr>
        <color rgb="FF000000"/>
        <sz val="10.0"/>
        <u/>
      </rPr>
      <t>Lesser red mutagen</t>
    </r>
  </si>
  <si>
    <r>
      <rPr>
        <color rgb="FF000000"/>
        <sz val="10.0"/>
        <u/>
      </rPr>
      <t xml:space="preserve">1x </t>
    </r>
    <r>
      <rPr>
        <color rgb="FF000000"/>
        <sz val="10.0"/>
        <u/>
      </rPr>
      <t>Saltpeter</t>
    </r>
  </si>
  <si>
    <r>
      <rPr>
        <color rgb="FF000000"/>
        <sz val="10.0"/>
        <u/>
      </rPr>
      <t xml:space="preserve">1x </t>
    </r>
    <r>
      <rPr>
        <color rgb="FF000000"/>
        <sz val="10.0"/>
        <u/>
      </rPr>
      <t>Cherry cordial</t>
    </r>
  </si>
  <si>
    <t>1x Puffball</t>
  </si>
  <si>
    <t>1x Ergot Seeds</t>
  </si>
  <si>
    <r>
      <rPr>
        <color rgb="FF000000"/>
        <sz val="10.0"/>
        <u/>
      </rPr>
      <t xml:space="preserve">1x </t>
    </r>
    <r>
      <rPr>
        <color rgb="FF000000"/>
        <sz val="10.0"/>
        <u/>
      </rPr>
      <t>Alghoul bone marrow</t>
    </r>
  </si>
  <si>
    <r>
      <rPr>
        <color rgb="FF000000"/>
        <sz val="10.0"/>
        <u/>
      </rPr>
      <t xml:space="preserve">2x </t>
    </r>
    <r>
      <rPr>
        <color rgb="FF000000"/>
        <sz val="10.0"/>
        <u/>
      </rPr>
      <t>Sulfur</t>
    </r>
  </si>
  <si>
    <r>
      <rPr>
        <color rgb="FF000000"/>
        <sz val="10.0"/>
        <u/>
      </rPr>
      <t xml:space="preserve">1x </t>
    </r>
    <r>
      <rPr>
        <color rgb="FF000000"/>
        <sz val="10.0"/>
        <u/>
      </rPr>
      <t>Nilfgaardian lemon</t>
    </r>
  </si>
  <si>
    <t>1x Longrube</t>
  </si>
  <si>
    <t>ENHANCED BEAST OIL</t>
  </si>
  <si>
    <t>5x Bear Fat</t>
  </si>
  <si>
    <t>25% Attack 
power versus 
Beasts</t>
  </si>
  <si>
    <t>1x Hellebore Petals</t>
  </si>
  <si>
    <r>
      <rPr>
        <color rgb="FF000000"/>
        <sz val="10.0"/>
        <u/>
      </rPr>
      <t xml:space="preserve">1x </t>
    </r>
    <r>
      <rPr>
        <color rgb="FF000000"/>
        <sz val="10.0"/>
        <u/>
      </rPr>
      <t>Buckthorn</t>
    </r>
  </si>
  <si>
    <r>
      <rPr>
        <color rgb="FF000000"/>
        <sz val="10.0"/>
        <u/>
      </rPr>
      <t xml:space="preserve">1x </t>
    </r>
    <r>
      <rPr>
        <color rgb="FF000000"/>
        <sz val="10.0"/>
        <u/>
      </rPr>
      <t>Balisse fruit</t>
    </r>
  </si>
  <si>
    <t>1x Verbena</t>
  </si>
  <si>
    <t>1x Beast Oil</t>
  </si>
  <si>
    <t>BLACK BLOOD</t>
  </si>
  <si>
    <t>Witcher's blood 
injures vampires 
and necrophages 
when they wound him.
15% Damage returned</t>
  </si>
  <si>
    <t>30s</t>
  </si>
  <si>
    <t>ENHANCED DANCING STAR</t>
  </si>
  <si>
    <r>
      <rPr>
        <color rgb="FF000000"/>
        <sz val="10.0"/>
        <u/>
      </rPr>
      <t xml:space="preserve">1x </t>
    </r>
    <r>
      <rPr>
        <color rgb="FF000000"/>
        <sz val="10.0"/>
        <u/>
      </rPr>
      <t>Stammelford's dust</t>
    </r>
  </si>
  <si>
    <t>Produces a fiery explosion that 
can cause nearby opponents to 
start burning. Enhanced effect. 
Destroys monster nests.
200 Fire damage</t>
  </si>
  <si>
    <t>7s</t>
  </si>
  <si>
    <t>CHORT LURE</t>
  </si>
  <si>
    <t>1x Fiend dung</t>
  </si>
  <si>
    <t>Attracts a chort during the
Contract: Mysterious Tracks</t>
  </si>
  <si>
    <t>1x Bear Hide</t>
  </si>
  <si>
    <t>2x Sewant Mushrooms</t>
  </si>
  <si>
    <t>ANCIENT LESHEN DECOCTION</t>
  </si>
  <si>
    <r>
      <rPr>
        <color rgb="FF000000"/>
        <sz val="10.0"/>
        <u/>
      </rPr>
      <t xml:space="preserve">1x </t>
    </r>
    <r>
      <rPr>
        <color rgb="FF000000"/>
        <sz val="10.0"/>
        <u/>
      </rPr>
      <t>Dwarven spirit</t>
    </r>
  </si>
  <si>
    <t>Each Sign cast increases 
Stamina regeneration for 
the remainder of the 
fight. + Stamina 
regeneration in combat</t>
  </si>
  <si>
    <r>
      <rPr>
        <color rgb="FF000000"/>
        <sz val="10.0"/>
        <u/>
      </rPr>
      <t xml:space="preserve">1x </t>
    </r>
    <r>
      <rPr>
        <color rgb="FF000000"/>
        <sz val="10.0"/>
        <u/>
      </rPr>
      <t>Dancing Star</t>
    </r>
  </si>
  <si>
    <t>2x Crow's eye</t>
  </si>
  <si>
    <t>ALBEDO</t>
  </si>
  <si>
    <t>Alchemy
Ingredient</t>
  </si>
  <si>
    <t>1x Celandine</t>
  </si>
  <si>
    <t>4x Ghoul's Blood</t>
  </si>
  <si>
    <r>
      <rPr>
        <color rgb="FF000000"/>
        <sz val="10.0"/>
        <u/>
      </rPr>
      <t xml:space="preserve">1x </t>
    </r>
    <r>
      <rPr>
        <color rgb="FF000000"/>
        <sz val="10.0"/>
        <u/>
      </rPr>
      <t>Ancient leshen mutagen</t>
    </r>
  </si>
  <si>
    <r>
      <rPr>
        <color rgb="FF000000"/>
        <sz val="10.0"/>
        <u/>
      </rPr>
      <t xml:space="preserve">1x </t>
    </r>
    <r>
      <rPr>
        <color rgb="FF000000"/>
        <sz val="10.0"/>
        <u/>
      </rPr>
      <t>Phosphorus</t>
    </r>
  </si>
  <si>
    <t>CLEANSING MIXTURE</t>
  </si>
  <si>
    <r>
      <rPr>
        <color rgb="FF000000"/>
        <sz val="10.0"/>
        <u/>
      </rPr>
      <t xml:space="preserve">1x </t>
    </r>
    <r>
      <rPr>
        <color rgb="FF000000"/>
        <sz val="10.0"/>
        <u/>
      </rPr>
      <t>Dwarven spirit</t>
    </r>
  </si>
  <si>
    <t>Makes the consumer feel ill</t>
  </si>
  <si>
    <t>1x Crow's Eye</t>
  </si>
  <si>
    <r>
      <rPr>
        <color rgb="FF000000"/>
        <sz val="10.0"/>
        <u/>
      </rPr>
      <t xml:space="preserve">1x </t>
    </r>
    <r>
      <rPr>
        <color rgb="FF000000"/>
        <sz val="10.0"/>
        <u/>
      </rPr>
      <t>Mandrake root</t>
    </r>
  </si>
  <si>
    <r>
      <rPr>
        <color rgb="FF000000"/>
        <sz val="10.0"/>
        <u/>
      </rPr>
      <t xml:space="preserve">1x </t>
    </r>
    <r>
      <rPr>
        <color rgb="FF000000"/>
        <sz val="10.0"/>
        <u/>
      </rPr>
      <t>Sulfur</t>
    </r>
  </si>
  <si>
    <r>
      <rPr>
        <color rgb="FF000000"/>
        <sz val="10.0"/>
        <u/>
      </rPr>
      <t xml:space="preserve">2x </t>
    </r>
    <r>
      <rPr>
        <color rgb="FF000000"/>
        <sz val="10.0"/>
        <u/>
      </rPr>
      <t>Rotfiend blood</t>
    </r>
  </si>
  <si>
    <t>1x Allspice</t>
  </si>
  <si>
    <t>1x Bison Grass</t>
  </si>
  <si>
    <t>EHANCED BLACK BLOOD</t>
  </si>
  <si>
    <t>1x Alcohest</t>
  </si>
  <si>
    <t>Witcher's blood injures 
and knocks back 
vampires and 
necrophages when they 
wound him.
20% Damage returned</t>
  </si>
  <si>
    <t>45s</t>
  </si>
  <si>
    <r>
      <rPr>
        <color rgb="FF000000"/>
        <sz val="10.0"/>
        <u/>
      </rPr>
      <t xml:space="preserve">1x </t>
    </r>
    <r>
      <rPr>
        <color rgb="FF000000"/>
        <sz val="10.0"/>
        <u/>
      </rPr>
      <t>Ginatia petals</t>
    </r>
  </si>
  <si>
    <r>
      <rPr>
        <color rgb="FF000000"/>
        <sz val="10.0"/>
        <u/>
      </rPr>
      <t xml:space="preserve">1x </t>
    </r>
    <r>
      <rPr>
        <color rgb="FF000000"/>
        <sz val="10.0"/>
        <u/>
      </rPr>
      <t>Sewant mushrooms</t>
    </r>
  </si>
  <si>
    <r>
      <rPr>
        <color rgb="FF000000"/>
        <sz val="10.0"/>
        <u/>
      </rPr>
      <t xml:space="preserve">2x </t>
    </r>
    <r>
      <rPr>
        <color rgb="FF000000"/>
        <sz val="10.0"/>
        <u/>
      </rPr>
      <t>Wolfsbane</t>
    </r>
  </si>
  <si>
    <t>1x Mistletoe</t>
  </si>
  <si>
    <t>SUPERIOR BEAST OIL</t>
  </si>
  <si>
    <t>1x Alchemy Paste</t>
  </si>
  <si>
    <t>50% Attack 
power versus 
Beasts</t>
  </si>
  <si>
    <t>1x Black Blood</t>
  </si>
  <si>
    <r>
      <rPr>
        <color rgb="FF000000"/>
        <sz val="10.0"/>
        <u/>
      </rPr>
      <t xml:space="preserve">1x </t>
    </r>
    <r>
      <rPr>
        <color rgb="FF000000"/>
        <sz val="10.0"/>
        <u/>
      </rPr>
      <t>Honeysuckle</t>
    </r>
  </si>
  <si>
    <r>
      <rPr>
        <color rgb="FF000000"/>
        <sz val="10.0"/>
        <u/>
      </rPr>
      <t xml:space="preserve">1x </t>
    </r>
    <r>
      <rPr>
        <color rgb="FF000000"/>
        <sz val="10.0"/>
        <u/>
      </rPr>
      <t>Hellebore petals</t>
    </r>
  </si>
  <si>
    <t>DWARVEN SPIRIT</t>
  </si>
  <si>
    <r>
      <rPr>
        <color rgb="FF000000"/>
        <sz val="10.0"/>
        <u/>
      </rPr>
      <t xml:space="preserve">1x </t>
    </r>
    <r>
      <rPr>
        <color rgb="FF000000"/>
        <sz val="10.0"/>
        <u/>
      </rPr>
      <t>Empty bottle</t>
    </r>
  </si>
  <si>
    <t>1x Beggartick Blossoms</t>
  </si>
  <si>
    <t>1x Enhanced Beast Oil</t>
  </si>
  <si>
    <t>ARACHAS DECOCTION</t>
  </si>
  <si>
    <t>Reduces damage 
received based on armor 
and inventory weight: 
less weight carried and 
lighter armor means less 
damage is taken</t>
  </si>
  <si>
    <r>
      <rPr>
        <color rgb="FF000000"/>
        <sz val="10.0"/>
        <u/>
      </rPr>
      <t xml:space="preserve">1x </t>
    </r>
    <r>
      <rPr>
        <color rgb="FF000000"/>
        <sz val="10.0"/>
        <u/>
      </rPr>
      <t>Nostrix</t>
    </r>
  </si>
  <si>
    <r>
      <rPr>
        <color rgb="FF000000"/>
        <sz val="10.0"/>
        <u/>
      </rPr>
      <t xml:space="preserve">2x </t>
    </r>
    <r>
      <rPr>
        <color rgb="FF000000"/>
        <sz val="10.0"/>
        <u/>
      </rPr>
      <t>Mahakaman spirit</t>
    </r>
  </si>
  <si>
    <t>1x Pringrape</t>
  </si>
  <si>
    <t>1x Cockatrice Stomach</t>
  </si>
  <si>
    <t>5x Sewant Mushrooms</t>
  </si>
  <si>
    <r>
      <rPr>
        <color rgb="FF000000"/>
        <sz val="10.0"/>
        <u/>
      </rPr>
      <t xml:space="preserve">1x </t>
    </r>
    <r>
      <rPr>
        <color rgb="FF000000"/>
        <sz val="10.0"/>
        <u/>
      </rPr>
      <t>Dwarven spirit</t>
    </r>
  </si>
  <si>
    <t>SUPERIOR DANCING STAR</t>
  </si>
  <si>
    <r>
      <rPr>
        <color rgb="FF000000"/>
        <sz val="10.0"/>
        <u/>
      </rPr>
      <t xml:space="preserve">1x </t>
    </r>
    <r>
      <rPr>
        <color rgb="FF000000"/>
        <sz val="10.0"/>
        <u/>
      </rPr>
      <t>Alchemists' powder</t>
    </r>
  </si>
  <si>
    <t>Produces a fiery explosion that 
ignites the surrounding area. 
Enhanced and extended effect. 
Destroys monster nests.
300 Fire damage</t>
  </si>
  <si>
    <t>13s</t>
  </si>
  <si>
    <r>
      <rPr>
        <color rgb="FF000000"/>
        <sz val="10.0"/>
        <u/>
      </rPr>
      <t xml:space="preserve">1x </t>
    </r>
    <r>
      <rPr>
        <color rgb="FF000000"/>
        <sz val="10.0"/>
        <u/>
      </rPr>
      <t>White myrtle petals</t>
    </r>
  </si>
  <si>
    <t>HYDRAGENUM</t>
  </si>
  <si>
    <t>5x Ghoul's Blood</t>
  </si>
  <si>
    <r>
      <rPr>
        <color rgb="FF000000"/>
        <sz val="10.0"/>
        <u/>
      </rPr>
      <t xml:space="preserve">1x </t>
    </r>
    <r>
      <rPr>
        <color rgb="FF000000"/>
        <sz val="10.0"/>
        <u/>
      </rPr>
      <t>Arachas mutagen</t>
    </r>
  </si>
  <si>
    <r>
      <rPr>
        <color rgb="FF000000"/>
        <sz val="10.0"/>
        <u/>
      </rPr>
      <t xml:space="preserve">1x </t>
    </r>
    <r>
      <rPr>
        <color rgb="FF000000"/>
        <sz val="10.0"/>
        <u/>
      </rPr>
      <t>Enhanced Dancing Star</t>
    </r>
  </si>
  <si>
    <t>WHITE GULL</t>
  </si>
  <si>
    <r>
      <rPr>
        <color rgb="FF000000"/>
        <sz val="10.0"/>
        <u/>
      </rPr>
      <t xml:space="preserve">1x </t>
    </r>
    <r>
      <rPr>
        <color rgb="FF000000"/>
        <sz val="10.0"/>
        <u/>
      </rPr>
      <t>Empty bottle</t>
    </r>
  </si>
  <si>
    <t>SUPERIOR BLACK BLOOD</t>
  </si>
  <si>
    <t>Vampires and 
necrophages start 
bleeding when near the 
witcher. In addition, the 
witcher's blood injures 
and knocks them back 
when they wound him.
30% Damage returned</t>
  </si>
  <si>
    <t>60s</t>
  </si>
  <si>
    <r>
      <rPr>
        <color rgb="FF000000"/>
        <sz val="10.0"/>
        <u/>
      </rPr>
      <t xml:space="preserve">1x </t>
    </r>
    <r>
      <rPr>
        <color rgb="FF000000"/>
        <sz val="10.0"/>
        <u/>
      </rPr>
      <t>White myrtle petals</t>
    </r>
  </si>
  <si>
    <r>
      <rPr>
        <color rgb="FF000000"/>
        <sz val="10.0"/>
        <u/>
      </rPr>
      <t xml:space="preserve">2x </t>
    </r>
    <r>
      <rPr>
        <color rgb="FF000000"/>
        <sz val="10.0"/>
        <u/>
      </rPr>
      <t>Phosphorus</t>
    </r>
  </si>
  <si>
    <r>
      <rPr>
        <color rgb="FF000000"/>
        <sz val="10.0"/>
        <u/>
      </rPr>
      <t xml:space="preserve">1x </t>
    </r>
    <r>
      <rPr>
        <color rgb="FF000000"/>
        <sz val="10.0"/>
        <u/>
      </rPr>
      <t>Redanian herbal</t>
    </r>
  </si>
  <si>
    <t>1x Enhanced Black Blood</t>
  </si>
  <si>
    <r>
      <rPr>
        <color rgb="FF000000"/>
        <sz val="10.0"/>
        <u/>
      </rPr>
      <t xml:space="preserve">2x </t>
    </r>
    <r>
      <rPr>
        <color rgb="FF000000"/>
        <sz val="10.0"/>
        <u/>
      </rPr>
      <t>Sulfur</t>
    </r>
  </si>
  <si>
    <r>
      <rPr>
        <color rgb="FF000000"/>
        <sz val="10.0"/>
        <u/>
      </rPr>
      <t xml:space="preserve">1x </t>
    </r>
    <r>
      <rPr>
        <color rgb="FF000000"/>
        <sz val="10.0"/>
        <u/>
      </rPr>
      <t>Cherry cordial</t>
    </r>
  </si>
  <si>
    <t>1x Ranogrin</t>
  </si>
  <si>
    <t>1x Rubedo</t>
  </si>
  <si>
    <t>5x Hellebore Petals</t>
  </si>
  <si>
    <t>ARCHGRIFFIN DECOCTION</t>
  </si>
  <si>
    <r>
      <rPr>
        <color rgb="FF000000"/>
        <sz val="10.0"/>
        <u/>
      </rPr>
      <t xml:space="preserve">1x </t>
    </r>
    <r>
      <rPr>
        <color rgb="FF000000"/>
        <sz val="10.0"/>
        <u/>
      </rPr>
      <t>Dwarven spirit</t>
    </r>
  </si>
  <si>
    <t>If any Stamina is available, 
strong attacks consume all 
of it and reduce the struck 
foe's Vitality by 5% after 
their normal damage 
is calculated</t>
  </si>
  <si>
    <r>
      <rPr>
        <color rgb="FF000000"/>
        <sz val="10.0"/>
        <u/>
      </rPr>
      <t xml:space="preserve">2x </t>
    </r>
    <r>
      <rPr>
        <color rgb="FF000000"/>
        <sz val="10.0"/>
        <u/>
      </rPr>
      <t>Sewant mushrooms</t>
    </r>
  </si>
  <si>
    <r>
      <rPr>
        <color rgb="FF000000"/>
        <sz val="10.0"/>
        <u/>
      </rPr>
      <t xml:space="preserve">1x </t>
    </r>
    <r>
      <rPr>
        <color rgb="FF000000"/>
        <sz val="10.0"/>
        <u/>
      </rPr>
      <t>Mandrake cordial</t>
    </r>
  </si>
  <si>
    <t>1x Green Mold</t>
  </si>
  <si>
    <t>CURSED OIL</t>
  </si>
  <si>
    <t>10% Attack 
power versus 
Cursed Ones</t>
  </si>
  <si>
    <r>
      <rPr>
        <color rgb="FF000000"/>
        <sz val="10.0"/>
        <u/>
      </rPr>
      <t xml:space="preserve">1x </t>
    </r>
    <r>
      <rPr>
        <color rgb="FF000000"/>
        <sz val="10.0"/>
        <u/>
      </rPr>
      <t>Archgriffin mutagen</t>
    </r>
  </si>
  <si>
    <r>
      <rPr>
        <color rgb="FF000000"/>
        <sz val="10.0"/>
        <u/>
      </rPr>
      <t xml:space="preserve">2x </t>
    </r>
    <r>
      <rPr>
        <color rgb="FF000000"/>
        <sz val="10.0"/>
        <u/>
      </rPr>
      <t>Nostrix</t>
    </r>
  </si>
  <si>
    <r>
      <rPr>
        <color rgb="FF000000"/>
        <sz val="10.0"/>
        <u/>
      </rPr>
      <t xml:space="preserve">1x </t>
    </r>
    <r>
      <rPr>
        <color rgb="FF000000"/>
        <sz val="10.0"/>
        <u/>
      </rPr>
      <t>Arenaria</t>
    </r>
  </si>
  <si>
    <t>1x Nostrix</t>
  </si>
  <si>
    <t>4x Wolfsbane</t>
  </si>
  <si>
    <r>
      <rPr>
        <color rgb="FF000000"/>
        <sz val="10.0"/>
        <u/>
      </rPr>
      <t xml:space="preserve">1x </t>
    </r>
    <r>
      <rPr>
        <color rgb="FF000000"/>
        <sz val="10.0"/>
        <u/>
      </rPr>
      <t>Ribleaf</t>
    </r>
  </si>
  <si>
    <r>
      <rPr>
        <color rgb="FF000000"/>
        <sz val="10.0"/>
        <u/>
      </rPr>
      <t xml:space="preserve">1x </t>
    </r>
    <r>
      <rPr>
        <color rgb="FF000000"/>
        <sz val="10.0"/>
        <u/>
      </rPr>
      <t>Nigredo</t>
    </r>
  </si>
  <si>
    <t>REINALD'S PHILTER</t>
  </si>
  <si>
    <r>
      <rPr>
        <color rgb="FF000000"/>
        <sz val="10.0"/>
        <u/>
      </rPr>
      <t xml:space="preserve">1x </t>
    </r>
    <r>
      <rPr>
        <color rgb="FF000000"/>
        <sz val="10.0"/>
        <u/>
      </rPr>
      <t>Dwarven spirit</t>
    </r>
  </si>
  <si>
    <t>Increases Sign intensity and 
accelerates Stamina 
regeneration</t>
  </si>
  <si>
    <t>360s</t>
  </si>
  <si>
    <t>NIGREDO</t>
  </si>
  <si>
    <r>
      <rPr>
        <color rgb="FF000000"/>
        <sz val="10.0"/>
        <u/>
      </rPr>
      <t xml:space="preserve">1x </t>
    </r>
    <r>
      <rPr>
        <color rgb="FF000000"/>
        <sz val="10.0"/>
        <u/>
      </rPr>
      <t>Blowball</t>
    </r>
  </si>
  <si>
    <t>DEVIL'S PUFFBALL</t>
  </si>
  <si>
    <r>
      <rPr>
        <color rgb="FF000000"/>
        <sz val="10.0"/>
        <u/>
      </rPr>
      <t xml:space="preserve">1x </t>
    </r>
    <r>
      <rPr>
        <color rgb="FF000000"/>
        <sz val="10.0"/>
        <u/>
      </rPr>
      <t>Saltpeter</t>
    </r>
  </si>
  <si>
    <t>Releases a cloud of poison 
when detonated.
10s Effect duration
100 Poison damage</t>
  </si>
  <si>
    <t>10s</t>
  </si>
  <si>
    <r>
      <rPr>
        <color rgb="FF000000"/>
        <sz val="10.0"/>
        <u/>
      </rPr>
      <t xml:space="preserve">4x </t>
    </r>
    <r>
      <rPr>
        <color rgb="FF000000"/>
        <sz val="10.0"/>
        <u/>
      </rPr>
      <t>Celandine</t>
    </r>
  </si>
  <si>
    <t>ENHANCED CURSED OIL</t>
  </si>
  <si>
    <t>1x Bear Fat</t>
  </si>
  <si>
    <t>25% Attack 
power versus 
Cursed Ones</t>
  </si>
  <si>
    <t>1x Rebis</t>
  </si>
  <si>
    <r>
      <rPr>
        <color rgb="FF000000"/>
        <sz val="10.0"/>
        <u/>
      </rPr>
      <t xml:space="preserve">2x </t>
    </r>
    <r>
      <rPr>
        <color rgb="FF000000"/>
        <sz val="10.0"/>
        <u/>
      </rPr>
      <t>Sewant mushrooms</t>
    </r>
  </si>
  <si>
    <r>
      <rPr>
        <color rgb="FF000000"/>
        <sz val="10.0"/>
        <u/>
      </rPr>
      <t xml:space="preserve">1x </t>
    </r>
    <r>
      <rPr>
        <color rgb="FF000000"/>
        <sz val="10.0"/>
        <u/>
      </rPr>
      <t>Reinald's Secret Ingredient</t>
    </r>
  </si>
  <si>
    <t>1x Cursed Oil</t>
  </si>
  <si>
    <t>BLIZZARD</t>
  </si>
  <si>
    <t>Whenever you slay an 
enemy, time slows for a 
short period.
20% Slowdown</t>
  </si>
  <si>
    <t>8s</t>
  </si>
  <si>
    <t>BASILISK DECOCTION</t>
  </si>
  <si>
    <r>
      <rPr>
        <color rgb="FF000000"/>
        <sz val="10.0"/>
        <u/>
      </rPr>
      <t xml:space="preserve">1x </t>
    </r>
    <r>
      <rPr>
        <color rgb="FF000000"/>
        <sz val="10.0"/>
        <u/>
      </rPr>
      <t>Dwarven spirit</t>
    </r>
  </si>
  <si>
    <t>Applies a buff increasing 
the intensity of a randomly 
selected Sign at dusk and 
dawn. Lasts longer than 
other mutagen decoctions</t>
  </si>
  <si>
    <t>5760s</t>
  </si>
  <si>
    <t>PAINT BALL - BLUE</t>
  </si>
  <si>
    <t>Leaves blue paint 
splatters on surfaces</t>
  </si>
  <si>
    <t>1x Ekimmara Hide</t>
  </si>
  <si>
    <t>5x White Myrtle Petals</t>
  </si>
  <si>
    <r>
      <rPr>
        <color rgb="FF000000"/>
        <sz val="10.0"/>
        <u/>
      </rPr>
      <t xml:space="preserve">1x </t>
    </r>
    <r>
      <rPr>
        <color rgb="FF000000"/>
        <sz val="10.0"/>
        <u/>
      </rPr>
      <t>Basilisk mutagen</t>
    </r>
  </si>
  <si>
    <t>ENHANCED DEVIL'S PUFFBALL</t>
  </si>
  <si>
    <r>
      <rPr>
        <color rgb="FF000000"/>
        <sz val="10.0"/>
        <u/>
      </rPr>
      <t xml:space="preserve">1x </t>
    </r>
    <r>
      <rPr>
        <color rgb="FF000000"/>
        <sz val="10.0"/>
        <u/>
      </rPr>
      <t>Stammelford's dust</t>
    </r>
  </si>
  <si>
    <t>Releases a cloud of poison 
when detonated. 
Enhanced effect.
30s Effect duration
+100 Poison damage</t>
  </si>
  <si>
    <t>1x Hornwort</t>
  </si>
  <si>
    <t>1x Golem's Heart</t>
  </si>
  <si>
    <r>
      <rPr>
        <color rgb="FF000000"/>
        <sz val="10.0"/>
        <u/>
      </rPr>
      <t xml:space="preserve">1x </t>
    </r>
    <r>
      <rPr>
        <color rgb="FF000000"/>
        <sz val="10.0"/>
        <u/>
      </rPr>
      <t>Blowball</t>
    </r>
  </si>
  <si>
    <r>
      <rPr>
        <color rgb="FF000000"/>
        <sz val="10.0"/>
        <u/>
      </rPr>
      <t xml:space="preserve">1x </t>
    </r>
    <r>
      <rPr>
        <color rgb="FF000000"/>
        <sz val="10.0"/>
        <u/>
      </rPr>
      <t>Devil's Puffball</t>
    </r>
  </si>
  <si>
    <t>PAINT BALL - GREEN</t>
  </si>
  <si>
    <t>Leaves green paint 
splatters on surfaces</t>
  </si>
  <si>
    <t>1x Balisse Fruit</t>
  </si>
  <si>
    <t>1x Wolfsbane</t>
  </si>
  <si>
    <r>
      <rPr>
        <color rgb="FF000000"/>
        <sz val="10.0"/>
        <u/>
      </rPr>
      <t xml:space="preserve">1x </t>
    </r>
    <r>
      <rPr>
        <color rgb="FF000000"/>
        <sz val="10.0"/>
        <u/>
      </rPr>
      <t>Fool's parsley leaves</t>
    </r>
  </si>
  <si>
    <r>
      <rPr>
        <color rgb="FF000000"/>
        <sz val="10.0"/>
        <u/>
      </rPr>
      <t xml:space="preserve">1x </t>
    </r>
    <r>
      <rPr>
        <color rgb="FF000000"/>
        <sz val="10.0"/>
        <u/>
      </rPr>
      <t>Calcium equum</t>
    </r>
  </si>
  <si>
    <t>QUEBRITH</t>
  </si>
  <si>
    <t>ENHANCED BLIZZARD</t>
  </si>
  <si>
    <t>Whenever you slay an 
enemy, time slows for a 
short period. Extended 
duration.
30% Slowdown</t>
  </si>
  <si>
    <r>
      <rPr>
        <color rgb="FF000000"/>
        <sz val="10.0"/>
        <u/>
      </rPr>
      <t xml:space="preserve">1x </t>
    </r>
    <r>
      <rPr>
        <color rgb="FF000000"/>
        <sz val="10.0"/>
        <u/>
      </rPr>
      <t>Beggartick blossoms</t>
    </r>
  </si>
  <si>
    <r>
      <rPr>
        <color rgb="FF000000"/>
        <sz val="10.0"/>
        <u/>
      </rPr>
      <t xml:space="preserve">1x </t>
    </r>
    <r>
      <rPr>
        <color rgb="FF000000"/>
        <sz val="10.0"/>
        <u/>
      </rPr>
      <t>Endrega heart</t>
    </r>
  </si>
  <si>
    <t>PAINT BALL - PURPLE</t>
  </si>
  <si>
    <t>Leaves purple paint 
splatters on surfaces</t>
  </si>
  <si>
    <t>1x Blizzard</t>
  </si>
  <si>
    <t>CHORT DECOCTION</t>
  </si>
  <si>
    <r>
      <rPr>
        <color rgb="FF000000"/>
        <sz val="10.0"/>
        <u/>
      </rPr>
      <t xml:space="preserve">1x </t>
    </r>
    <r>
      <rPr>
        <color rgb="FF000000"/>
        <sz val="10.0"/>
        <u/>
      </rPr>
      <t>Dwarven spirit</t>
    </r>
  </si>
  <si>
    <t>Provides complete 
resistance to the Stagger 
effect and reduces the 
Knock-down effects 
to Stagger</t>
  </si>
  <si>
    <r>
      <rPr>
        <color rgb="FF000000"/>
        <sz val="10.0"/>
        <u/>
      </rPr>
      <t xml:space="preserve">1x </t>
    </r>
    <r>
      <rPr>
        <color rgb="FF000000"/>
        <sz val="10.0"/>
        <u/>
      </rPr>
      <t>Sewant mushrooms</t>
    </r>
  </si>
  <si>
    <t>SUPERIOR CURSED OIL</t>
  </si>
  <si>
    <t>50% Attack 
power versus 
Cursed Ones</t>
  </si>
  <si>
    <r>
      <rPr>
        <color rgb="FF000000"/>
        <sz val="10.0"/>
        <u/>
      </rPr>
      <t xml:space="preserve">1x </t>
    </r>
    <r>
      <rPr>
        <color rgb="FF000000"/>
        <sz val="10.0"/>
        <u/>
      </rPr>
      <t>Chort mutagen</t>
    </r>
  </si>
  <si>
    <r>
      <rPr>
        <color rgb="FF000000"/>
        <sz val="10.0"/>
        <u/>
      </rPr>
      <t xml:space="preserve">1x </t>
    </r>
    <r>
      <rPr>
        <color rgb="FF000000"/>
        <sz val="10.0"/>
        <u/>
      </rPr>
      <t>Ginatia petals</t>
    </r>
  </si>
  <si>
    <t>PAINT BALL - RED</t>
  </si>
  <si>
    <t>Leaves red paint 
splatters on surfaces</t>
  </si>
  <si>
    <t>1x Enhanced Cursed Oil</t>
  </si>
  <si>
    <r>
      <rPr>
        <color rgb="FF000000"/>
        <sz val="10.0"/>
        <u/>
      </rPr>
      <t xml:space="preserve">1x </t>
    </r>
    <r>
      <rPr>
        <color rgb="FF000000"/>
        <sz val="10.0"/>
        <u/>
      </rPr>
      <t>Puffball</t>
    </r>
  </si>
  <si>
    <r>
      <rPr>
        <color rgb="FF000000"/>
        <sz val="10.0"/>
        <u/>
      </rPr>
      <t xml:space="preserve">1x </t>
    </r>
    <r>
      <rPr>
        <color rgb="FF000000"/>
        <sz val="10.0"/>
        <u/>
      </rPr>
      <t>Green mold</t>
    </r>
  </si>
  <si>
    <r>
      <rPr>
        <color rgb="FF000000"/>
        <sz val="10.0"/>
        <u/>
      </rPr>
      <t xml:space="preserve">1x </t>
    </r>
    <r>
      <rPr>
        <color rgb="FF000000"/>
        <sz val="10.0"/>
        <u/>
      </rPr>
      <t>Cortinarius</t>
    </r>
  </si>
  <si>
    <t>SUPERIOR DEVIL'S PUFFBALL</t>
  </si>
  <si>
    <r>
      <rPr>
        <color rgb="FF000000"/>
        <sz val="10.0"/>
        <u/>
      </rPr>
      <t xml:space="preserve">1x </t>
    </r>
    <r>
      <rPr>
        <color rgb="FF000000"/>
        <sz val="10.0"/>
        <u/>
      </rPr>
      <t>Alchemists' powder</t>
    </r>
  </si>
  <si>
    <t>Releases a cloud of poison 
when detonated. Enhanced and 
extended effect.
33s Effect duration
100 Poison damage</t>
  </si>
  <si>
    <t>33s</t>
  </si>
  <si>
    <t>PAINT BALL - YELLOW</t>
  </si>
  <si>
    <t>Leaves yellow paint 
splatters on surfaces</t>
  </si>
  <si>
    <t>1x Cave Troll Liver</t>
  </si>
  <si>
    <t>SUPERIOR BLIZZARD</t>
  </si>
  <si>
    <t>Whenever you slay an 
enemy, time slows for a 
short period. If 3 
Adrenaline Points are 
available, during this 
period actions don't 
deplete Stamina.
40% Slowdown</t>
  </si>
  <si>
    <t>12s</t>
  </si>
  <si>
    <t>COCKATRICE DECOCTION</t>
  </si>
  <si>
    <r>
      <rPr>
        <color rgb="FF000000"/>
        <sz val="10.0"/>
        <u/>
      </rPr>
      <t xml:space="preserve">1x </t>
    </r>
    <r>
      <rPr>
        <color rgb="FF000000"/>
        <sz val="10.0"/>
        <u/>
      </rPr>
      <t>Dwarven spirit</t>
    </r>
  </si>
  <si>
    <t>All alchemy creations can 
be used one additional 
time</t>
  </si>
  <si>
    <r>
      <rPr>
        <color rgb="FF000000"/>
        <sz val="10.0"/>
        <u/>
      </rPr>
      <t xml:space="preserve">1x </t>
    </r>
    <r>
      <rPr>
        <color rgb="FF000000"/>
        <sz val="10.0"/>
        <u/>
      </rPr>
      <t>Enhanced Devil's Puffball</t>
    </r>
  </si>
  <si>
    <t>REBIS</t>
  </si>
  <si>
    <t>1x Enhanced Blizzard</t>
  </si>
  <si>
    <r>
      <rPr>
        <color rgb="FF000000"/>
        <sz val="10.0"/>
        <u/>
      </rPr>
      <t xml:space="preserve">1x </t>
    </r>
    <r>
      <rPr>
        <color rgb="FF000000"/>
        <sz val="10.0"/>
        <u/>
      </rPr>
      <t>Cockatrice mutagen</t>
    </r>
  </si>
  <si>
    <r>
      <rPr>
        <color rgb="FF000000"/>
        <sz val="10.0"/>
        <u/>
      </rPr>
      <t xml:space="preserve">2x </t>
    </r>
    <r>
      <rPr>
        <color rgb="FF000000"/>
        <sz val="10.0"/>
        <u/>
      </rPr>
      <t>Calcium equum</t>
    </r>
  </si>
  <si>
    <t>SHAELMAAR BAIT</t>
  </si>
  <si>
    <t>1x Fresh human blood</t>
  </si>
  <si>
    <t>Attracts a shaelmaar during
the Contract: The Tufo Monster</t>
  </si>
  <si>
    <t>4x Celandine</t>
  </si>
  <si>
    <r>
      <rPr>
        <color rgb="FF000000"/>
        <sz val="10.0"/>
        <u/>
      </rPr>
      <t xml:space="preserve">1x </t>
    </r>
    <r>
      <rPr>
        <color rgb="FF000000"/>
        <sz val="10.0"/>
        <u/>
      </rPr>
      <t>Crow's eye</t>
    </r>
  </si>
  <si>
    <r>
      <rPr>
        <color rgb="FF000000"/>
        <sz val="10.0"/>
        <u/>
      </rPr>
      <t xml:space="preserve">2x </t>
    </r>
    <r>
      <rPr>
        <color rgb="FF000000"/>
        <sz val="10.0"/>
        <u/>
      </rPr>
      <t>Endrega heart</t>
    </r>
  </si>
  <si>
    <t>3x Sewant Mushrooms</t>
  </si>
  <si>
    <t>4x White Myrtle Petals</t>
  </si>
  <si>
    <t>DOPPLER DECOCTION</t>
  </si>
  <si>
    <r>
      <rPr>
        <color rgb="FF000000"/>
        <sz val="10.0"/>
        <u/>
      </rPr>
      <t xml:space="preserve">1x </t>
    </r>
    <r>
      <rPr>
        <color rgb="FF000000"/>
        <sz val="10.0"/>
        <u/>
      </rPr>
      <t>Dwarven spirit</t>
    </r>
  </si>
  <si>
    <t>Increases critical hit 
damage when attacking 
from behind.
50% Increased damage</t>
  </si>
  <si>
    <r>
      <rPr>
        <color rgb="FF000000"/>
        <sz val="10.0"/>
        <u/>
      </rPr>
      <t xml:space="preserve">2x </t>
    </r>
    <r>
      <rPr>
        <color rgb="FF000000"/>
        <sz val="10.0"/>
        <u/>
      </rPr>
      <t>Sewant mushrooms</t>
    </r>
  </si>
  <si>
    <t>SNOWBALL</t>
  </si>
  <si>
    <t>Can be thrown during a
snowball fight</t>
  </si>
  <si>
    <t>DRACONID OIL</t>
  </si>
  <si>
    <t>10% Attack 
power versus 
Draconids</t>
  </si>
  <si>
    <t>1x Sewant Mushrooms</t>
  </si>
  <si>
    <r>
      <rPr>
        <color rgb="FF000000"/>
        <sz val="10.0"/>
        <u/>
      </rPr>
      <t xml:space="preserve">1x </t>
    </r>
    <r>
      <rPr>
        <color rgb="FF000000"/>
        <sz val="10.0"/>
        <u/>
      </rPr>
      <t>Doppler mutagen</t>
    </r>
  </si>
  <si>
    <r>
      <rPr>
        <color rgb="FF000000"/>
        <sz val="10.0"/>
        <u/>
      </rPr>
      <t xml:space="preserve">2x </t>
    </r>
    <r>
      <rPr>
        <color rgb="FF000000"/>
        <sz val="10.0"/>
        <u/>
      </rPr>
      <t>Ginatia petals</t>
    </r>
  </si>
  <si>
    <t>4x Ergot Seeds</t>
  </si>
  <si>
    <t>1x Buckthorn</t>
  </si>
  <si>
    <r>
      <rPr>
        <color rgb="FF000000"/>
        <sz val="10.0"/>
        <u/>
      </rPr>
      <t xml:space="preserve">1x </t>
    </r>
    <r>
      <rPr>
        <color rgb="FF000000"/>
        <sz val="10.0"/>
        <u/>
      </rPr>
      <t>Han fiber</t>
    </r>
  </si>
  <si>
    <r>
      <rPr>
        <color rgb="FF000000"/>
        <sz val="10.0"/>
        <u/>
      </rPr>
      <t xml:space="preserve">1x </t>
    </r>
    <r>
      <rPr>
        <color rgb="FF000000"/>
        <sz val="10.0"/>
        <u/>
      </rPr>
      <t>Rebis</t>
    </r>
  </si>
  <si>
    <r>
      <rPr>
        <color rgb="FF000000"/>
        <sz val="10.0"/>
        <u/>
      </rPr>
      <t xml:space="preserve">1x </t>
    </r>
    <r>
      <rPr>
        <color rgb="FF000000"/>
        <sz val="10.0"/>
        <u/>
      </rPr>
      <t>Longrube</t>
    </r>
  </si>
  <si>
    <t>DIMERITIUM BOMB</t>
  </si>
  <si>
    <r>
      <rPr>
        <color rgb="FF000000"/>
        <sz val="10.0"/>
        <u/>
      </rPr>
      <t xml:space="preserve">5x </t>
    </r>
    <r>
      <rPr>
        <color rgb="FF000000"/>
        <sz val="10.0"/>
        <u/>
      </rPr>
      <t>Saltpeter</t>
    </r>
  </si>
  <si>
    <t>Releases a cloud of dimeritium 
slivers that block magic and 
monsters' magic abilities.
15s Effect duration</t>
  </si>
  <si>
    <t>15s</t>
  </si>
  <si>
    <t>RUBEDO</t>
  </si>
  <si>
    <t>ENHANCED DRACONID OIL</t>
  </si>
  <si>
    <t>25% Attack 
power versus 
Draconids</t>
  </si>
  <si>
    <t>CAT</t>
  </si>
  <si>
    <t>Grants sight in total 
darkness.
25 Range of vision.
+5% Critical hit chance</t>
  </si>
  <si>
    <t>EARTH ELEMENTAL DECOCTION</t>
  </si>
  <si>
    <t>Increases the witcher's 
resistance to 
Vitality-depleting critical 
effects applied during 
combat. The resistance 
level rises the longer the 
critical effects is applied</t>
  </si>
  <si>
    <r>
      <rPr>
        <color rgb="FF000000"/>
        <sz val="10.0"/>
        <u/>
      </rPr>
      <t xml:space="preserve">2x </t>
    </r>
    <r>
      <rPr>
        <color rgb="FF000000"/>
        <sz val="10.0"/>
        <u/>
      </rPr>
      <t>Optima mater</t>
    </r>
  </si>
  <si>
    <t>1x Draconid Oil</t>
  </si>
  <si>
    <t>4x Berbercane Fruit</t>
  </si>
  <si>
    <r>
      <rPr>
        <color rgb="FF000000"/>
        <sz val="10.0"/>
        <u/>
      </rPr>
      <t xml:space="preserve">1x </t>
    </r>
    <r>
      <rPr>
        <color rgb="FF000000"/>
        <sz val="10.0"/>
        <u/>
      </rPr>
      <t>Dwarven spirit</t>
    </r>
  </si>
  <si>
    <t>2x Water Essence</t>
  </si>
  <si>
    <r>
      <rPr>
        <color rgb="FF000000"/>
        <sz val="10.0"/>
        <u/>
      </rPr>
      <t xml:space="preserve">1x </t>
    </r>
    <r>
      <rPr>
        <color rgb="FF000000"/>
        <sz val="10.0"/>
        <u/>
      </rPr>
      <t>Earth elemental mutagen</t>
    </r>
  </si>
  <si>
    <t>ENHANCED DIMERITIUM BOMB</t>
  </si>
  <si>
    <r>
      <rPr>
        <color rgb="FF000000"/>
        <sz val="10.0"/>
        <u/>
      </rPr>
      <t xml:space="preserve">1x </t>
    </r>
    <r>
      <rPr>
        <color rgb="FF000000"/>
        <sz val="10.0"/>
        <u/>
      </rPr>
      <t>Stammelford's dust</t>
    </r>
  </si>
  <si>
    <t>Releases a cloud of dimeritium 
slivers that block magic and 
monsters' magic abilities.
30s Effect duration</t>
  </si>
  <si>
    <t>1x Nekker Warrior's Liver</t>
  </si>
  <si>
    <r>
      <rPr>
        <color rgb="FF000000"/>
        <sz val="10.0"/>
        <u/>
      </rPr>
      <t xml:space="preserve">1x </t>
    </r>
    <r>
      <rPr>
        <color rgb="FF000000"/>
        <sz val="10.0"/>
        <u/>
      </rPr>
      <t>Balisse fruit</t>
    </r>
  </si>
  <si>
    <r>
      <rPr>
        <color rgb="FF000000"/>
        <sz val="10.0"/>
        <u/>
      </rPr>
      <t xml:space="preserve">1x </t>
    </r>
    <r>
      <rPr>
        <color rgb="FF000000"/>
        <sz val="10.0"/>
        <u/>
      </rPr>
      <t>Dimeritium bomb</t>
    </r>
  </si>
  <si>
    <t>1x Moleyarrow</t>
  </si>
  <si>
    <t>ENHANCED CAT</t>
  </si>
  <si>
    <t>Grants sight in total 
darkness and immunity 
to hypnosis. Extended 
duration.
25 Range of vision
+7% Critical hit chance</t>
  </si>
  <si>
    <t>120s</t>
  </si>
  <si>
    <r>
      <rPr>
        <color rgb="FF000000"/>
        <sz val="10.0"/>
        <u/>
      </rPr>
      <t xml:space="preserve">1x </t>
    </r>
    <r>
      <rPr>
        <color rgb="FF000000"/>
        <sz val="10.0"/>
        <u/>
      </rPr>
      <t>Pringrape</t>
    </r>
  </si>
  <si>
    <r>
      <rPr>
        <color rgb="FF000000"/>
        <sz val="10.0"/>
        <u/>
      </rPr>
      <t xml:space="preserve">1x </t>
    </r>
    <r>
      <rPr>
        <color rgb="FF000000"/>
        <sz val="10.0"/>
        <u/>
      </rPr>
      <t>Optima mater</t>
    </r>
  </si>
  <si>
    <t>1x Arenaria</t>
  </si>
  <si>
    <t>1x Cat</t>
  </si>
  <si>
    <r>
      <rPr>
        <color rgb="FF000000"/>
        <sz val="10.0"/>
        <u/>
      </rPr>
      <t xml:space="preserve">1x </t>
    </r>
    <r>
      <rPr>
        <color rgb="FF000000"/>
        <sz val="10.0"/>
        <u/>
      </rPr>
      <t>Powdered pearl</t>
    </r>
  </si>
  <si>
    <t>VERMILION</t>
  </si>
  <si>
    <t>1x Bryonia</t>
  </si>
  <si>
    <t>5x Berbercane Fruit</t>
  </si>
  <si>
    <t>EKHIDNA DECOCTION</t>
  </si>
  <si>
    <r>
      <rPr>
        <color rgb="FF000000"/>
        <sz val="10.0"/>
        <u/>
      </rPr>
      <t xml:space="preserve">1x </t>
    </r>
    <r>
      <rPr>
        <color rgb="FF000000"/>
        <sz val="10.0"/>
        <u/>
      </rPr>
      <t>Dwarven spirit</t>
    </r>
  </si>
  <si>
    <t>Performing actions that 
consume Stamina 
regenerates Vitality</t>
  </si>
  <si>
    <r>
      <rPr>
        <color rgb="FF000000"/>
        <sz val="10.0"/>
        <u/>
      </rPr>
      <t xml:space="preserve">1x </t>
    </r>
    <r>
      <rPr>
        <color rgb="FF000000"/>
        <sz val="10.0"/>
        <u/>
      </rPr>
      <t>Blowball</t>
    </r>
  </si>
  <si>
    <t>SUPERIOR DRACONID OIL</t>
  </si>
  <si>
    <t>50% Attack 
power versus 
Draconids</t>
  </si>
  <si>
    <t>1x Cortinarius</t>
  </si>
  <si>
    <r>
      <rPr>
        <color rgb="FF000000"/>
        <sz val="10.0"/>
        <u/>
      </rPr>
      <t xml:space="preserve">1x </t>
    </r>
    <r>
      <rPr>
        <color rgb="FF000000"/>
        <sz val="10.0"/>
        <u/>
      </rPr>
      <t>Ekhidna mutagen</t>
    </r>
  </si>
  <si>
    <r>
      <rPr>
        <color rgb="FF000000"/>
        <sz val="10.0"/>
        <u/>
      </rPr>
      <t xml:space="preserve">1x </t>
    </r>
    <r>
      <rPr>
        <color rgb="FF000000"/>
        <sz val="10.0"/>
        <u/>
      </rPr>
      <t>Ginatia petals</t>
    </r>
  </si>
  <si>
    <t>1x Enhanced Draconid Oil</t>
  </si>
  <si>
    <t>3x Water Essence</t>
  </si>
  <si>
    <r>
      <rPr>
        <color rgb="FF000000"/>
        <sz val="10.0"/>
        <u/>
      </rPr>
      <t xml:space="preserve">1x </t>
    </r>
    <r>
      <rPr>
        <color rgb="FF000000"/>
        <sz val="10.0"/>
        <u/>
      </rPr>
      <t>Ribleaf</t>
    </r>
  </si>
  <si>
    <r>
      <rPr>
        <color rgb="FF000000"/>
        <sz val="10.0"/>
        <u/>
      </rPr>
      <t xml:space="preserve">1x </t>
    </r>
    <r>
      <rPr>
        <color rgb="FF000000"/>
        <sz val="10.0"/>
        <u/>
      </rPr>
      <t>Bloodmoss</t>
    </r>
  </si>
  <si>
    <t>SUPERIOR CAT</t>
  </si>
  <si>
    <t>Grants sight in total 
darkness and immunity 
to hypnosis. Extended 
duration.
25 Range of vision
+10% Critical hit chance</t>
  </si>
  <si>
    <t>180s</t>
  </si>
  <si>
    <r>
      <rPr>
        <color rgb="FF000000"/>
        <sz val="10.0"/>
        <u/>
      </rPr>
      <t xml:space="preserve">1x </t>
    </r>
    <r>
      <rPr>
        <color rgb="FF000000"/>
        <sz val="10.0"/>
        <u/>
      </rPr>
      <t>Berbercane fruit</t>
    </r>
  </si>
  <si>
    <t>SUPERIOR DIMERITIUM BOMB</t>
  </si>
  <si>
    <r>
      <rPr>
        <color rgb="FF000000"/>
        <sz val="10.0"/>
        <u/>
      </rPr>
      <t xml:space="preserve">1x </t>
    </r>
    <r>
      <rPr>
        <color rgb="FF000000"/>
        <sz val="10.0"/>
        <u/>
      </rPr>
      <t>Alchemists' powder</t>
    </r>
  </si>
  <si>
    <t>Releases a cloud of dimeritium 
slivers that block magic and 
monsters' magic abilities. The 
blockade survives for a short 
time after the cloud dissipates.
30s Effect duration</t>
  </si>
  <si>
    <t>1x Enhanced Cat</t>
  </si>
  <si>
    <t>EKIMMARA DECOCTION</t>
  </si>
  <si>
    <r>
      <rPr>
        <color rgb="FF000000"/>
        <sz val="10.0"/>
        <u/>
      </rPr>
      <t xml:space="preserve">1x </t>
    </r>
    <r>
      <rPr>
        <color rgb="FF000000"/>
        <sz val="10.0"/>
        <u/>
      </rPr>
      <t>Dwarven spirit</t>
    </r>
  </si>
  <si>
    <t>Damage dealt to foes 
regenerates Vitality.
10% Vitality drain</t>
  </si>
  <si>
    <r>
      <rPr>
        <color rgb="FF000000"/>
        <sz val="10.0"/>
        <u/>
      </rPr>
      <t xml:space="preserve">1x </t>
    </r>
    <r>
      <rPr>
        <color rgb="FF000000"/>
        <sz val="10.0"/>
        <u/>
      </rPr>
      <t>Enhanced Dimeritium bomb</t>
    </r>
  </si>
  <si>
    <r>
      <rPr>
        <color rgb="FF000000"/>
        <sz val="10.0"/>
        <u/>
      </rPr>
      <t xml:space="preserve">1x </t>
    </r>
    <r>
      <rPr>
        <color rgb="FF000000"/>
        <sz val="10.0"/>
        <u/>
      </rPr>
      <t>Ekimmara mutagen</t>
    </r>
  </si>
  <si>
    <r>
      <rPr>
        <color rgb="FF000000"/>
        <sz val="10.0"/>
        <u/>
      </rPr>
      <t xml:space="preserve">2x </t>
    </r>
    <r>
      <rPr>
        <color rgb="FF000000"/>
        <sz val="10.0"/>
        <u/>
      </rPr>
      <t>Optima mater</t>
    </r>
  </si>
  <si>
    <t>VITRIOL</t>
  </si>
  <si>
    <t>4x Cortinarius</t>
  </si>
  <si>
    <r>
      <rPr>
        <color rgb="FF000000"/>
        <sz val="10.0"/>
        <u/>
      </rPr>
      <t xml:space="preserve">1x </t>
    </r>
    <r>
      <rPr>
        <color rgb="FF000000"/>
        <sz val="10.0"/>
        <u/>
      </rPr>
      <t>White myrtle petals</t>
    </r>
  </si>
  <si>
    <r>
      <rPr>
        <color rgb="FF000000"/>
        <sz val="10.0"/>
        <u/>
      </rPr>
      <t xml:space="preserve">2x </t>
    </r>
    <r>
      <rPr>
        <color rgb="FF000000"/>
        <sz val="10.0"/>
        <u/>
      </rPr>
      <t>Powdered Pearl</t>
    </r>
  </si>
  <si>
    <t>1x Bloodmoss</t>
  </si>
  <si>
    <t>1x Albedo</t>
  </si>
  <si>
    <r>
      <rPr>
        <color rgb="FF000000"/>
        <sz val="10.0"/>
        <u/>
      </rPr>
      <t xml:space="preserve">1x </t>
    </r>
    <r>
      <rPr>
        <color rgb="FF000000"/>
        <sz val="10.0"/>
        <u/>
      </rPr>
      <t>Mandrake root</t>
    </r>
  </si>
  <si>
    <r>
      <rPr>
        <color rgb="FF000000"/>
        <sz val="10.0"/>
        <u/>
      </rPr>
      <t xml:space="preserve">2x </t>
    </r>
    <r>
      <rPr>
        <color rgb="FF000000"/>
        <sz val="10.0"/>
        <u/>
      </rPr>
      <t>Puffball</t>
    </r>
  </si>
  <si>
    <t>ELEMENTA OIL</t>
  </si>
  <si>
    <t>10% Attack 
power versus 
Elementa</t>
  </si>
  <si>
    <t>FIEND DECOCTION</t>
  </si>
  <si>
    <r>
      <rPr>
        <color rgb="FF000000"/>
        <sz val="10.0"/>
        <u/>
      </rPr>
      <t xml:space="preserve">1x </t>
    </r>
    <r>
      <rPr>
        <color rgb="FF000000"/>
        <sz val="10.0"/>
        <u/>
      </rPr>
      <t>Dwarven spirit</t>
    </r>
  </si>
  <si>
    <t>Increases the amount of 
weight the witcher can 
carry without being 
overburdened.
20 Maximum carry weight</t>
  </si>
  <si>
    <r>
      <rPr>
        <color rgb="FF000000"/>
        <sz val="10.0"/>
        <u/>
      </rPr>
      <t xml:space="preserve">2x </t>
    </r>
    <r>
      <rPr>
        <color rgb="FF000000"/>
        <sz val="10.0"/>
        <u/>
      </rPr>
      <t>Bloodmoss</t>
    </r>
  </si>
  <si>
    <t>4x Puffball</t>
  </si>
  <si>
    <t>1x Aether</t>
  </si>
  <si>
    <r>
      <rPr>
        <color rgb="FF000000"/>
        <sz val="10.0"/>
        <u/>
      </rPr>
      <t xml:space="preserve">1x </t>
    </r>
    <r>
      <rPr>
        <color rgb="FF000000"/>
        <sz val="10.0"/>
        <u/>
      </rPr>
      <t>Fiend mutagen</t>
    </r>
  </si>
  <si>
    <r>
      <rPr>
        <color rgb="FF000000"/>
        <sz val="10.0"/>
        <u/>
      </rPr>
      <t xml:space="preserve">1x </t>
    </r>
    <r>
      <rPr>
        <color rgb="FF000000"/>
        <sz val="10.0"/>
        <u/>
      </rPr>
      <t>Nigredo</t>
    </r>
  </si>
  <si>
    <t>DROWNER PHEROMONES</t>
  </si>
  <si>
    <t>Drowners will not 
attack the witcher</t>
  </si>
  <si>
    <r>
      <rPr>
        <color rgb="FF000000"/>
        <sz val="10.0"/>
        <u/>
      </rPr>
      <t xml:space="preserve">1x </t>
    </r>
    <r>
      <rPr>
        <color rgb="FF000000"/>
        <sz val="10.0"/>
        <u/>
      </rPr>
      <t>Hellebore petals</t>
    </r>
  </si>
  <si>
    <t>DRAGON'S DREAM</t>
  </si>
  <si>
    <r>
      <rPr>
        <color rgb="FF000000"/>
        <sz val="10.0"/>
        <u/>
      </rPr>
      <t xml:space="preserve">1x </t>
    </r>
    <r>
      <rPr>
        <color rgb="FF000000"/>
        <sz val="10.0"/>
        <u/>
      </rPr>
      <t>Saltpeter</t>
    </r>
  </si>
  <si>
    <t>Releases a cloud of gas that 
explodes when ignited.
15s Effect duration
+300 Fire damage</t>
  </si>
  <si>
    <t>ENHANCED ELEMENTA OIL</t>
  </si>
  <si>
    <t>25% Attack 
power versus 
Elementa</t>
  </si>
  <si>
    <t>1x Drowner Brain</t>
  </si>
  <si>
    <r>
      <rPr>
        <color rgb="FF000000"/>
        <sz val="10.0"/>
        <u/>
      </rPr>
      <t xml:space="preserve">1x </t>
    </r>
    <r>
      <rPr>
        <color rgb="FF000000"/>
        <sz val="10.0"/>
        <u/>
      </rPr>
      <t>Fool's parsley leaves</t>
    </r>
  </si>
  <si>
    <r>
      <rPr>
        <color rgb="FF000000"/>
        <sz val="10.0"/>
        <u/>
      </rPr>
      <t xml:space="preserve">2x </t>
    </r>
    <r>
      <rPr>
        <color rgb="FF000000"/>
        <sz val="10.0"/>
        <u/>
      </rPr>
      <t>Phosphorus</t>
    </r>
  </si>
  <si>
    <t>LESSER BLUE 
MUTAGEN</t>
  </si>
  <si>
    <t>1x Lesser Green Mutagen</t>
  </si>
  <si>
    <t>5% Sign intensity 
(then +5% for 
every blue ability
 connected to it
 for a max of +20%)</t>
  </si>
  <si>
    <t>Lesser Mutagen
Transmutator
-Red to Blue</t>
  </si>
  <si>
    <t>1x Elementa Oil</t>
  </si>
  <si>
    <r>
      <rPr>
        <color rgb="FF000000"/>
        <sz val="10.0"/>
        <u/>
      </rPr>
      <t xml:space="preserve">1x </t>
    </r>
    <r>
      <rPr>
        <color rgb="FF000000"/>
        <sz val="10.0"/>
        <u/>
      </rPr>
      <t>Arenaria</t>
    </r>
  </si>
  <si>
    <t>1x Vitriol</t>
  </si>
  <si>
    <t>FOGLET DECOCTION</t>
  </si>
  <si>
    <r>
      <rPr>
        <color rgb="FF000000"/>
        <sz val="10.0"/>
        <u/>
      </rPr>
      <t xml:space="preserve">1x </t>
    </r>
    <r>
      <rPr>
        <color rgb="FF000000"/>
        <sz val="10.0"/>
        <u/>
      </rPr>
      <t>Dwarven spirit</t>
    </r>
  </si>
  <si>
    <t>Increases Sign Intensity 
during cloudy weather.
25% Sign intensity</t>
  </si>
  <si>
    <t>ENHANCED DRAGON'S DREAM</t>
  </si>
  <si>
    <r>
      <rPr>
        <color rgb="FF000000"/>
        <sz val="10.0"/>
        <u/>
      </rPr>
      <t xml:space="preserve">1x </t>
    </r>
    <r>
      <rPr>
        <color rgb="FF000000"/>
        <sz val="10.0"/>
        <u/>
      </rPr>
      <t>Stammelford's dust</t>
    </r>
  </si>
  <si>
    <t>Releases a cloud of gas that 
explodes when ignited. 
Enhanced effect and chance to 
apply Burning.
30s Effect duration
+400 Fire damage</t>
  </si>
  <si>
    <t>1x Blue Lotus Flower</t>
  </si>
  <si>
    <t>FULL MOON</t>
  </si>
  <si>
    <t>Increases maximum 
Vitality.
300 Vitality</t>
  </si>
  <si>
    <r>
      <rPr>
        <color rgb="FF000000"/>
        <sz val="10.0"/>
        <u/>
      </rPr>
      <t xml:space="preserve">1x </t>
    </r>
    <r>
      <rPr>
        <color rgb="FF000000"/>
        <sz val="10.0"/>
        <u/>
      </rPr>
      <t>Foglet mutagen</t>
    </r>
  </si>
  <si>
    <r>
      <rPr>
        <color rgb="FF000000"/>
        <sz val="10.0"/>
        <u/>
      </rPr>
      <t xml:space="preserve">1x </t>
    </r>
    <r>
      <rPr>
        <color rgb="FF000000"/>
        <sz val="10.0"/>
        <u/>
      </rPr>
      <t>Dragon's Dream</t>
    </r>
  </si>
  <si>
    <t>OR</t>
  </si>
  <si>
    <t>2x Wolfsbane</t>
  </si>
  <si>
    <r>
      <rPr>
        <color rgb="FF000000"/>
        <sz val="10.0"/>
        <u/>
      </rPr>
      <t xml:space="preserve">1x </t>
    </r>
    <r>
      <rPr>
        <color rgb="FF000000"/>
        <sz val="10.0"/>
        <u/>
      </rPr>
      <t>Fool's parsley leaves</t>
    </r>
  </si>
  <si>
    <r>
      <rPr>
        <color rgb="FF000000"/>
        <sz val="10.0"/>
        <u/>
      </rPr>
      <t xml:space="preserve">1x </t>
    </r>
    <r>
      <rPr>
        <color rgb="FF000000"/>
        <sz val="10.0"/>
        <u/>
      </rPr>
      <t>Phosphorus</t>
    </r>
  </si>
  <si>
    <t>1x Lesser Red Mutagen</t>
  </si>
  <si>
    <t>Lesser Mutagen
Transmutator
-Green to Blue</t>
  </si>
  <si>
    <t>1x Honeysuckle</t>
  </si>
  <si>
    <t>1x Dark Essence</t>
  </si>
  <si>
    <r>
      <rPr>
        <color rgb="FF000000"/>
        <sz val="10.0"/>
        <u/>
      </rPr>
      <t xml:space="preserve">1x </t>
    </r>
    <r>
      <rPr>
        <color rgb="FF000000"/>
        <sz val="10.0"/>
        <u/>
      </rPr>
      <t>Blowball</t>
    </r>
  </si>
  <si>
    <r>
      <rPr>
        <color rgb="FF000000"/>
        <sz val="10.0"/>
        <u/>
      </rPr>
      <t xml:space="preserve">1x </t>
    </r>
    <r>
      <rPr>
        <color rgb="FF000000"/>
        <sz val="10.0"/>
        <u/>
      </rPr>
      <t>Optima mater</t>
    </r>
  </si>
  <si>
    <t>FORKTAIL DECOCTION</t>
  </si>
  <si>
    <t>Combining various attacks 
(strong strikes, fast strikes, 
Signs) grants a bonus that 
increases Attack Power for 
the next attack mounted or 
Sign Intensity for the next 
Sign cast.
50% Attack power
50% Sign intensity</t>
  </si>
  <si>
    <r>
      <rPr>
        <color rgb="FF000000"/>
        <sz val="10.0"/>
        <u/>
      </rPr>
      <t xml:space="preserve">1x </t>
    </r>
    <r>
      <rPr>
        <color rgb="FF000000"/>
        <sz val="10.0"/>
        <u/>
      </rPr>
      <t>Mistletoe</t>
    </r>
  </si>
  <si>
    <t>SUPERIOR ELEMENTA OIL</t>
  </si>
  <si>
    <t>50% Attack 
power versus 
Elementa</t>
  </si>
  <si>
    <t>ENHANCED FULL MOON</t>
  </si>
  <si>
    <t>Increases maximum 
Vitality. Extended 
duration.
1100 Vitality (650)</t>
  </si>
  <si>
    <r>
      <rPr>
        <color rgb="FF000000"/>
        <sz val="10.0"/>
        <u/>
      </rPr>
      <t xml:space="preserve">1x </t>
    </r>
    <r>
      <rPr>
        <color rgb="FF000000"/>
        <sz val="10.0"/>
        <u/>
      </rPr>
      <t>Dwarven spirit</t>
    </r>
  </si>
  <si>
    <r>
      <rPr>
        <color rgb="FF000000"/>
        <sz val="10.0"/>
        <u/>
      </rPr>
      <t xml:space="preserve">1x </t>
    </r>
    <r>
      <rPr>
        <color rgb="FF000000"/>
        <sz val="10.0"/>
        <u/>
      </rPr>
      <t>Allspice</t>
    </r>
  </si>
  <si>
    <t>LESSER GREEN 
MUTAGEN</t>
  </si>
  <si>
    <t>1x Lesser Blue Mutagen</t>
  </si>
  <si>
    <t>Lesser Mutagen
Transmutator
-Blue to Green</t>
  </si>
  <si>
    <t>1x Enhanced Elementa Oil</t>
  </si>
  <si>
    <t>1x Full Moon</t>
  </si>
  <si>
    <r>
      <rPr>
        <color rgb="FF000000"/>
        <sz val="10.0"/>
        <u/>
      </rPr>
      <t xml:space="preserve">1x </t>
    </r>
    <r>
      <rPr>
        <color rgb="FF000000"/>
        <sz val="10.0"/>
        <u/>
      </rPr>
      <t>Forktail mutagen</t>
    </r>
  </si>
  <si>
    <r>
      <rPr>
        <color rgb="FF000000"/>
        <sz val="10.0"/>
        <u/>
      </rPr>
      <t xml:space="preserve">1x </t>
    </r>
    <r>
      <rPr>
        <color rgb="FF000000"/>
        <sz val="10.0"/>
        <u/>
      </rPr>
      <t>Bryonia</t>
    </r>
  </si>
  <si>
    <t>2x Crow's Eye</t>
  </si>
  <si>
    <r>
      <rPr>
        <color rgb="FF000000"/>
        <sz val="10.0"/>
        <u/>
      </rPr>
      <t xml:space="preserve">1x </t>
    </r>
    <r>
      <rPr>
        <color rgb="FF000000"/>
        <sz val="10.0"/>
        <u/>
      </rPr>
      <t>Moleyarrow</t>
    </r>
  </si>
  <si>
    <t>SUPERIOR DRAGON'S DREAM</t>
  </si>
  <si>
    <r>
      <rPr>
        <color rgb="FF000000"/>
        <sz val="10.0"/>
        <u/>
      </rPr>
      <t xml:space="preserve">1x </t>
    </r>
    <r>
      <rPr>
        <color rgb="FF000000"/>
        <sz val="10.0"/>
        <u/>
      </rPr>
      <t>Alchemists' powder</t>
    </r>
  </si>
  <si>
    <t>Releases a cloud of gas that 
exploded when ignited. 
Enhanced effect and chance to 
apply Burning. Foes it kills 
explode, wounding 
others nearby.
30s Effect duration
+400 Fire damage</t>
  </si>
  <si>
    <t>1x Nazairi Basil</t>
  </si>
  <si>
    <t>1x Essence of Wraith</t>
  </si>
  <si>
    <t>5x Wolfsbane</t>
  </si>
  <si>
    <r>
      <rPr>
        <color rgb="FF000000"/>
        <sz val="10.0"/>
        <u/>
      </rPr>
      <t xml:space="preserve">1x </t>
    </r>
    <r>
      <rPr>
        <color rgb="FF000000"/>
        <sz val="10.0"/>
        <u/>
      </rPr>
      <t>Bryonia</t>
    </r>
  </si>
  <si>
    <r>
      <rPr>
        <color rgb="FF000000"/>
        <sz val="10.0"/>
        <u/>
      </rPr>
      <t xml:space="preserve">1x </t>
    </r>
    <r>
      <rPr>
        <color rgb="FF000000"/>
        <sz val="10.0"/>
        <u/>
      </rPr>
      <t>Enhanced Dragon's Dream</t>
    </r>
  </si>
  <si>
    <t>2x Dark Essence</t>
  </si>
  <si>
    <r>
      <rPr>
        <color rgb="FF000000"/>
        <sz val="10.0"/>
        <u/>
      </rPr>
      <t xml:space="preserve">2x </t>
    </r>
    <r>
      <rPr>
        <color rgb="FF000000"/>
        <sz val="10.0"/>
        <u/>
      </rPr>
      <t>Phosphorus</t>
    </r>
  </si>
  <si>
    <t>Lesser Mutagen
Transmutator
-Red to Green</t>
  </si>
  <si>
    <t>SUPERIOR FULL MOON</t>
  </si>
  <si>
    <t>Increases maximum 
Vitality. Extended 
duration. Heals Vitality 
by an amount equal to 
current Toxicity
1500 Vitality (1000)</t>
  </si>
  <si>
    <r>
      <rPr>
        <color rgb="FF000000"/>
        <sz val="10.0"/>
        <u/>
      </rPr>
      <t xml:space="preserve">2x </t>
    </r>
    <r>
      <rPr>
        <color rgb="FF000000"/>
        <sz val="10.0"/>
        <u/>
      </rPr>
      <t>Optima mater</t>
    </r>
  </si>
  <si>
    <t>1x Enhanced Full Moon</t>
  </si>
  <si>
    <t>GRAVE HAG DECOCTION</t>
  </si>
  <si>
    <r>
      <rPr>
        <color rgb="FF000000"/>
        <sz val="10.0"/>
        <u/>
      </rPr>
      <t xml:space="preserve">1x </t>
    </r>
    <r>
      <rPr>
        <color rgb="FF000000"/>
        <sz val="10.0"/>
        <u/>
      </rPr>
      <t>Dwarven spirit</t>
    </r>
  </si>
  <si>
    <t>Each foe slain accelerates 
Vitality regeneration for the 
duration of the battle.
10 Vitality regeneration 
during combat</t>
  </si>
  <si>
    <r>
      <rPr>
        <color rgb="FF000000"/>
        <sz val="10.0"/>
        <u/>
      </rPr>
      <t xml:space="preserve">2x </t>
    </r>
    <r>
      <rPr>
        <color rgb="FF000000"/>
        <sz val="10.0"/>
        <u/>
      </rPr>
      <t>Allspice</t>
    </r>
  </si>
  <si>
    <t>HANGED MAN'S VENOM</t>
  </si>
  <si>
    <t>10% Attack 
power versus 
humans and 
nonhumans</t>
  </si>
  <si>
    <r>
      <rPr>
        <color rgb="FF000000"/>
        <sz val="10.0"/>
        <u/>
      </rPr>
      <t xml:space="preserve">1x </t>
    </r>
    <r>
      <rPr>
        <color rgb="FF000000"/>
        <sz val="10.0"/>
        <u/>
      </rPr>
      <t>Grave hag mutagen</t>
    </r>
  </si>
  <si>
    <r>
      <rPr>
        <color rgb="FF000000"/>
        <sz val="10.0"/>
        <u/>
      </rPr>
      <t xml:space="preserve">2x </t>
    </r>
    <r>
      <rPr>
        <color rgb="FF000000"/>
        <sz val="10.0"/>
        <u/>
      </rPr>
      <t>Bryonia</t>
    </r>
  </si>
  <si>
    <t>LESSER RED 
MUTAGEN</t>
  </si>
  <si>
    <t>Lesser Mutagen
Transmutator
-Blue to Red</t>
  </si>
  <si>
    <t>4x Arenaria</t>
  </si>
  <si>
    <r>
      <rPr>
        <color rgb="FF000000"/>
        <sz val="10.0"/>
        <u/>
      </rPr>
      <t xml:space="preserve">1x </t>
    </r>
    <r>
      <rPr>
        <color rgb="FF000000"/>
        <sz val="10.0"/>
        <u/>
      </rPr>
      <t>Longrube</t>
    </r>
  </si>
  <si>
    <r>
      <rPr>
        <color rgb="FF000000"/>
        <sz val="10.0"/>
        <u/>
      </rPr>
      <t xml:space="preserve">1x </t>
    </r>
    <r>
      <rPr>
        <color rgb="FF000000"/>
        <sz val="10.0"/>
        <u/>
      </rPr>
      <t>Aether</t>
    </r>
  </si>
  <si>
    <t>4x Crow's Eye</t>
  </si>
  <si>
    <r>
      <rPr>
        <color rgb="FF000000"/>
        <sz val="10.0"/>
        <u/>
      </rPr>
      <t xml:space="preserve">1x </t>
    </r>
    <r>
      <rPr>
        <color rgb="FF000000"/>
        <sz val="10.0"/>
        <u/>
      </rPr>
      <t>Cortinarius</t>
    </r>
  </si>
  <si>
    <t>GRAPESHOT</t>
  </si>
  <si>
    <t>Inflicts shrapnel damage to foes 
within its explosion radius. Deals 
a small amount of fire damage. 
Destroys monster nests.
+350 Physical damage
+350 Silver damage
+5 Fire damage</t>
  </si>
  <si>
    <t>1x Winter Cherry</t>
  </si>
  <si>
    <t>ENHANCED HANGED MAN'S VENOM</t>
  </si>
  <si>
    <t>25% Attack 
power versus 
humans and 
nonhumans</t>
  </si>
  <si>
    <t>GRIFFIN DECOCTION</t>
  </si>
  <si>
    <t>Taking damage raises 
damage resistance (up to 
an upper limit) for the 
remainder of the fight.
1% Resistance to 
slashing damage
1% Resistance to 
piercing damage
1% Resistance to 
bludgeoning damage
1% Resistance to 
damage from monsters
1% Resistance to 
elemental damage</t>
  </si>
  <si>
    <t>1x Hanged Man's Venom</t>
  </si>
  <si>
    <t>1x Quebrith</t>
  </si>
  <si>
    <r>
      <rPr>
        <color rgb="FF000000"/>
        <sz val="10.0"/>
        <u/>
      </rPr>
      <t xml:space="preserve">2x </t>
    </r>
    <r>
      <rPr>
        <color rgb="FF000000"/>
        <sz val="10.0"/>
        <u/>
      </rPr>
      <t>Saltpeter</t>
    </r>
  </si>
  <si>
    <t>Lesser Mutagen
Transmutator
-Green to Red</t>
  </si>
  <si>
    <t>GOLDEN ORIOLE</t>
  </si>
  <si>
    <t>Grants immunity to 
poisons, neutralizes the 
effects of poisons 
already in bloodstream</t>
  </si>
  <si>
    <r>
      <rPr>
        <color rgb="FF000000"/>
        <sz val="10.0"/>
        <u/>
      </rPr>
      <t xml:space="preserve">2x </t>
    </r>
    <r>
      <rPr>
        <color rgb="FF000000"/>
        <sz val="10.0"/>
        <u/>
      </rPr>
      <t>Calcium equum</t>
    </r>
  </si>
  <si>
    <t>1x Nekker Eye</t>
  </si>
  <si>
    <t>4x Blowball</t>
  </si>
  <si>
    <r>
      <rPr>
        <color rgb="FF000000"/>
        <sz val="10.0"/>
        <u/>
      </rPr>
      <t xml:space="preserve">1x </t>
    </r>
    <r>
      <rPr>
        <color rgb="FF000000"/>
        <sz val="10.0"/>
        <u/>
      </rPr>
      <t>Dwarven spirit</t>
    </r>
  </si>
  <si>
    <t>1x Fool's Parsley Leaves</t>
  </si>
  <si>
    <t>1x Light Essence</t>
  </si>
  <si>
    <r>
      <rPr>
        <color rgb="FF000000"/>
        <sz val="10.0"/>
        <u/>
      </rPr>
      <t xml:space="preserve">1x </t>
    </r>
    <r>
      <rPr>
        <color rgb="FF000000"/>
        <sz val="10.0"/>
        <u/>
      </rPr>
      <t>Griffin mutagen</t>
    </r>
  </si>
  <si>
    <t>BLUE MUTAGEN</t>
  </si>
  <si>
    <t>3x Lesser Blue Mutagen</t>
  </si>
  <si>
    <t>Mutagen
Transmutator
-Green to Blue</t>
  </si>
  <si>
    <r>
      <rPr>
        <color rgb="FF000000"/>
        <sz val="10.0"/>
        <u/>
      </rPr>
      <t xml:space="preserve">1x </t>
    </r>
    <r>
      <rPr>
        <color rgb="FF000000"/>
        <sz val="10.0"/>
        <u/>
      </rPr>
      <t>Oil</t>
    </r>
  </si>
  <si>
    <t>ENHANCED GRAPESHOT</t>
  </si>
  <si>
    <r>
      <rPr>
        <color rgb="FF000000"/>
        <sz val="10.0"/>
        <u/>
      </rPr>
      <t xml:space="preserve">1x </t>
    </r>
    <r>
      <rPr>
        <color rgb="FF000000"/>
        <sz val="10.0"/>
        <u/>
      </rPr>
      <t>Stammelford's dust</t>
    </r>
  </si>
  <si>
    <t>Inflicts shrapnel damage to foes 
within its explosion radius. Deals 
fire damage. Enhanced effect. 
Destroys monster nests.
600 Physical damage
600 Silver damage
10 Fire damage</t>
  </si>
  <si>
    <t>1x Mandrake Root</t>
  </si>
  <si>
    <t>ENHANCED GOLDEN ORIOLE</t>
  </si>
  <si>
    <t>Grants immunity to 
poisons, neutralizes the 
effects of poisons 
already in bloodstream. 
Extended duration</t>
  </si>
  <si>
    <r>
      <rPr>
        <color rgb="FF000000"/>
        <sz val="10.0"/>
        <u/>
      </rPr>
      <t xml:space="preserve">1x </t>
    </r>
    <r>
      <rPr>
        <color rgb="FF000000"/>
        <sz val="10.0"/>
        <u/>
      </rPr>
      <t>Bryonia</t>
    </r>
  </si>
  <si>
    <r>
      <rPr>
        <color rgb="FF000000"/>
        <sz val="10.0"/>
        <u/>
      </rPr>
      <t xml:space="preserve">1x </t>
    </r>
    <r>
      <rPr>
        <color rgb="FF000000"/>
        <sz val="10.0"/>
        <u/>
      </rPr>
      <t>Grapeshot</t>
    </r>
  </si>
  <si>
    <t>1x Green Mutagen</t>
  </si>
  <si>
    <t>SUPERIOR HANGED MAN'S VENOM</t>
  </si>
  <si>
    <t>50% Attack 
power against 
humans and 
nonhumans</t>
  </si>
  <si>
    <r>
      <rPr>
        <color rgb="FF000000"/>
        <sz val="10.0"/>
        <u/>
      </rPr>
      <t xml:space="preserve">1x </t>
    </r>
    <r>
      <rPr>
        <color rgb="FF000000"/>
        <sz val="10.0"/>
        <u/>
      </rPr>
      <t>Golden Oriole</t>
    </r>
  </si>
  <si>
    <r>
      <rPr>
        <color rgb="FF000000"/>
        <sz val="10.0"/>
        <u/>
      </rPr>
      <t xml:space="preserve">1x </t>
    </r>
    <r>
      <rPr>
        <color rgb="FF000000"/>
        <sz val="10.0"/>
        <u/>
      </rPr>
      <t>Wolf's liver</t>
    </r>
  </si>
  <si>
    <r>
      <rPr>
        <color rgb="FF000000"/>
        <sz val="10.0"/>
        <u/>
      </rPr>
      <t xml:space="preserve">1x </t>
    </r>
    <r>
      <rPr>
        <color rgb="FF000000"/>
        <sz val="10.0"/>
        <u/>
      </rPr>
      <t>Calcium equum</t>
    </r>
  </si>
  <si>
    <t>1x Enhanced Hanged Man's Venom</t>
  </si>
  <si>
    <r>
      <rPr>
        <color rgb="FF000000"/>
        <sz val="10.0"/>
        <u/>
      </rPr>
      <t xml:space="preserve">6x </t>
    </r>
    <r>
      <rPr>
        <color rgb="FF000000"/>
        <sz val="10.0"/>
        <u/>
      </rPr>
      <t>Blowball</t>
    </r>
  </si>
  <si>
    <r>
      <rPr>
        <color rgb="FF000000"/>
        <sz val="10.0"/>
        <u/>
      </rPr>
      <t xml:space="preserve">1x </t>
    </r>
    <r>
      <rPr>
        <color rgb="FF000000"/>
        <sz val="10.0"/>
        <u/>
      </rPr>
      <t>Blowball</t>
    </r>
  </si>
  <si>
    <r>
      <rPr>
        <color rgb="FF000000"/>
        <sz val="10.0"/>
        <u/>
      </rPr>
      <t xml:space="preserve">1x </t>
    </r>
    <r>
      <rPr>
        <color rgb="FF000000"/>
        <sz val="10.0"/>
        <u/>
      </rPr>
      <t>Celandine</t>
    </r>
  </si>
  <si>
    <r>
      <rPr>
        <color rgb="FF000000"/>
        <sz val="10.0"/>
        <u/>
      </rPr>
      <t xml:space="preserve">1x </t>
    </r>
    <r>
      <rPr>
        <color rgb="FF000000"/>
        <sz val="10.0"/>
        <u/>
      </rPr>
      <t>Crow's eye</t>
    </r>
  </si>
  <si>
    <t>4x Green Mold</t>
  </si>
  <si>
    <t>1x Devourer's Blood</t>
  </si>
  <si>
    <r>
      <rPr>
        <color rgb="FF000000"/>
        <sz val="10.0"/>
        <u/>
      </rPr>
      <t xml:space="preserve">2x </t>
    </r>
    <r>
      <rPr>
        <color rgb="FF000000"/>
        <sz val="10.0"/>
        <u/>
      </rPr>
      <t>Light essence</t>
    </r>
  </si>
  <si>
    <r>
      <rPr>
        <color rgb="FF000000"/>
        <sz val="10.0"/>
        <u/>
      </rPr>
      <t xml:space="preserve">1x </t>
    </r>
    <r>
      <rPr>
        <color rgb="FF000000"/>
        <sz val="10.0"/>
        <u/>
      </rPr>
      <t>Longrube</t>
    </r>
  </si>
  <si>
    <t>Mutagen
Transmutator
-Red to Blue</t>
  </si>
  <si>
    <t>SUPERIOR GOLDEN ORIOLE</t>
  </si>
  <si>
    <r>
      <rPr>
        <color rgb="FF000000"/>
        <sz val="10.0"/>
        <u/>
      </rPr>
      <t xml:space="preserve">1x </t>
    </r>
    <r>
      <rPr>
        <color rgb="FF000000"/>
        <sz val="10.0"/>
        <u/>
      </rPr>
      <t>White gull</t>
    </r>
  </si>
  <si>
    <t>Extended duration. 
Poisons now heal 
instead of doing 
damage</t>
  </si>
  <si>
    <t>KATAKAN DECOCTION</t>
  </si>
  <si>
    <r>
      <rPr>
        <color rgb="FF000000"/>
        <sz val="10.0"/>
        <u/>
      </rPr>
      <t xml:space="preserve">1x </t>
    </r>
    <r>
      <rPr>
        <color rgb="FF000000"/>
        <sz val="10.0"/>
        <u/>
      </rPr>
      <t>Dwarven spirit</t>
    </r>
  </si>
  <si>
    <t>Increases critical hit 
chance.
10% Critical hit chance</t>
  </si>
  <si>
    <t>SUPERIOR GRAPESHOT</t>
  </si>
  <si>
    <r>
      <rPr>
        <color rgb="FF000000"/>
        <sz val="10.0"/>
        <u/>
      </rPr>
      <t xml:space="preserve">1x </t>
    </r>
    <r>
      <rPr>
        <color rgb="FF000000"/>
        <sz val="10.0"/>
        <u/>
      </rPr>
      <t>Alchemists' powder</t>
    </r>
  </si>
  <si>
    <t>Inflicts shrapnel damage to foes 
within its explosion radius. Deals 
fire damage. Enhanced effect. 
Damage ignores enemy armor. 
Destroys monster nests.
900 Physical damage
900 Silver damage
10 Fire damage</t>
  </si>
  <si>
    <t>1x Red Mutagen</t>
  </si>
  <si>
    <r>
      <rPr>
        <color rgb="FF000000"/>
        <sz val="10.0"/>
        <u/>
      </rPr>
      <t xml:space="preserve">1x </t>
    </r>
    <r>
      <rPr>
        <color rgb="FF000000"/>
        <sz val="10.0"/>
        <u/>
      </rPr>
      <t>Enhanced Golden Oriole</t>
    </r>
  </si>
  <si>
    <r>
      <rPr>
        <color rgb="FF000000"/>
        <sz val="10.0"/>
        <u/>
      </rPr>
      <t xml:space="preserve">1x </t>
    </r>
    <r>
      <rPr>
        <color rgb="FF000000"/>
        <sz val="10.0"/>
        <u/>
      </rPr>
      <t>Katakan mutagen</t>
    </r>
  </si>
  <si>
    <r>
      <rPr>
        <color rgb="FF000000"/>
        <sz val="10.0"/>
        <u/>
      </rPr>
      <t xml:space="preserve">1x </t>
    </r>
    <r>
      <rPr>
        <color rgb="FF000000"/>
        <sz val="10.0"/>
        <u/>
      </rPr>
      <t>Enhanced Grapeshot</t>
    </r>
  </si>
  <si>
    <r>
      <rPr>
        <color rgb="FF000000"/>
        <sz val="10.0"/>
        <u/>
      </rPr>
      <t xml:space="preserve">4x </t>
    </r>
    <r>
      <rPr>
        <color rgb="FF000000"/>
        <sz val="10.0"/>
        <u/>
      </rPr>
      <t>Blowball</t>
    </r>
  </si>
  <si>
    <r>
      <rPr>
        <color rgb="FF000000"/>
        <sz val="10.0"/>
        <u/>
      </rPr>
      <t xml:space="preserve">1x </t>
    </r>
    <r>
      <rPr>
        <color rgb="FF000000"/>
        <sz val="10.0"/>
        <u/>
      </rPr>
      <t>Verbena</t>
    </r>
  </si>
  <si>
    <r>
      <rPr>
        <color rgb="FF000000"/>
        <sz val="10.0"/>
        <u/>
      </rPr>
      <t xml:space="preserve">2x </t>
    </r>
    <r>
      <rPr>
        <color rgb="FF000000"/>
        <sz val="10.0"/>
        <u/>
      </rPr>
      <t>Calcium equum</t>
    </r>
  </si>
  <si>
    <t>HYBRID OIL</t>
  </si>
  <si>
    <t>10% Attack 
power versus 
Hybrids</t>
  </si>
  <si>
    <r>
      <rPr>
        <color rgb="FF000000"/>
        <sz val="10.0"/>
        <u/>
      </rPr>
      <t xml:space="preserve">4x </t>
    </r>
    <r>
      <rPr>
        <color rgb="FF000000"/>
        <sz val="10.0"/>
        <u/>
      </rPr>
      <t>Celandine</t>
    </r>
  </si>
  <si>
    <r>
      <rPr>
        <color rgb="FF000000"/>
        <sz val="10.0"/>
        <u/>
      </rPr>
      <t xml:space="preserve">1x </t>
    </r>
    <r>
      <rPr>
        <color rgb="FF000000"/>
        <sz val="10.0"/>
        <u/>
      </rPr>
      <t>Arenaria</t>
    </r>
  </si>
  <si>
    <r>
      <rPr>
        <color rgb="FF000000"/>
        <sz val="10.0"/>
        <u/>
      </rPr>
      <t xml:space="preserve">2x </t>
    </r>
    <r>
      <rPr>
        <color rgb="FF000000"/>
        <sz val="10.0"/>
        <u/>
      </rPr>
      <t>Sulfur</t>
    </r>
  </si>
  <si>
    <t>2x Ginatia Petals</t>
  </si>
  <si>
    <r>
      <rPr>
        <color rgb="FF000000"/>
        <sz val="10.0"/>
        <u/>
      </rPr>
      <t xml:space="preserve">1x </t>
    </r>
    <r>
      <rPr>
        <color rgb="FF000000"/>
        <sz val="10.0"/>
        <u/>
      </rPr>
      <t>Han fiber</t>
    </r>
  </si>
  <si>
    <t>LESHEN DECOCTION</t>
  </si>
  <si>
    <r>
      <rPr>
        <color rgb="FF000000"/>
        <sz val="10.0"/>
        <u/>
      </rPr>
      <t xml:space="preserve">1x </t>
    </r>
    <r>
      <rPr>
        <color rgb="FF000000"/>
        <sz val="10.0"/>
        <u/>
      </rPr>
      <t>Dwarven spirit</t>
    </r>
  </si>
  <si>
    <t>A portion of the damage 
dealt by enemies is 
reflected back on the attacker.
10 Damage returned
10% Damage returned</t>
  </si>
  <si>
    <r>
      <rPr>
        <color rgb="FF000000"/>
        <sz val="10.0"/>
        <u/>
      </rPr>
      <t xml:space="preserve">2x </t>
    </r>
    <r>
      <rPr>
        <color rgb="FF000000"/>
        <sz val="10.0"/>
        <u/>
      </rPr>
      <t>Longrube</t>
    </r>
  </si>
  <si>
    <t>GREEN MUTAGEN</t>
  </si>
  <si>
    <t>3x Lesser Green Mutagen</t>
  </si>
  <si>
    <t>Mutagen
Transmutator
-Blue to Green</t>
  </si>
  <si>
    <r>
      <rPr>
        <color rgb="FF000000"/>
        <sz val="10.0"/>
        <u/>
      </rPr>
      <t xml:space="preserve">1x </t>
    </r>
    <r>
      <rPr>
        <color rgb="FF000000"/>
        <sz val="10.0"/>
        <u/>
      </rPr>
      <t>Ranogrin</t>
    </r>
  </si>
  <si>
    <r>
      <rPr>
        <color rgb="FF000000"/>
        <sz val="10.0"/>
        <u/>
      </rPr>
      <t xml:space="preserve">1x </t>
    </r>
    <r>
      <rPr>
        <color rgb="FF000000"/>
        <sz val="10.0"/>
        <u/>
      </rPr>
      <t>Leshen mutagen</t>
    </r>
  </si>
  <si>
    <r>
      <rPr>
        <color rgb="FF000000"/>
        <sz val="10.0"/>
        <u/>
      </rPr>
      <t xml:space="preserve">2x </t>
    </r>
    <r>
      <rPr>
        <color rgb="FF000000"/>
        <sz val="10.0"/>
        <u/>
      </rPr>
      <t>Hop Umbels</t>
    </r>
  </si>
  <si>
    <t>ENHANCED HYBRID OIL</t>
  </si>
  <si>
    <t>25% Attack 
power versus 
Hybrids</t>
  </si>
  <si>
    <r>
      <rPr>
        <color rgb="FF000000"/>
        <sz val="10.0"/>
        <u/>
      </rPr>
      <t xml:space="preserve">1x </t>
    </r>
    <r>
      <rPr>
        <color rgb="FF000000"/>
        <sz val="10.0"/>
        <u/>
      </rPr>
      <t>Quebrith</t>
    </r>
  </si>
  <si>
    <r>
      <rPr>
        <color rgb="FF000000"/>
        <sz val="10.0"/>
        <u/>
      </rPr>
      <t xml:space="preserve">1x </t>
    </r>
    <r>
      <rPr>
        <color rgb="FF000000"/>
        <sz val="10.0"/>
        <u/>
      </rPr>
      <t>Moleyarrow</t>
    </r>
  </si>
  <si>
    <r>
      <rPr>
        <color rgb="FF000000"/>
        <sz val="10.0"/>
        <u/>
      </rPr>
      <t xml:space="preserve">1x </t>
    </r>
    <r>
      <rPr>
        <color rgb="FF000000"/>
        <sz val="10.0"/>
        <u/>
      </rPr>
      <t>Nigredo</t>
    </r>
  </si>
  <si>
    <t>1x Blue Mutagen</t>
  </si>
  <si>
    <t>1x Hybrid Oil</t>
  </si>
  <si>
    <t>KILLER WHALE</t>
  </si>
  <si>
    <r>
      <rPr>
        <color rgb="FF000000"/>
        <sz val="10.0"/>
        <u/>
      </rPr>
      <t xml:space="preserve">2x </t>
    </r>
    <r>
      <rPr>
        <color rgb="FF000000"/>
        <sz val="10.0"/>
        <u/>
      </rPr>
      <t>Dwarven spirit</t>
    </r>
  </si>
  <si>
    <t>Increases breath supply 
while underwater by 
50% and improves vision 
while diving.
50% breath</t>
  </si>
  <si>
    <r>
      <rPr>
        <color rgb="FF000000"/>
        <sz val="10.0"/>
        <u/>
      </rPr>
      <t xml:space="preserve">1x </t>
    </r>
    <r>
      <rPr>
        <color rgb="FF000000"/>
        <sz val="10.0"/>
        <u/>
      </rPr>
      <t>Pringrape</t>
    </r>
  </si>
  <si>
    <t>MOON DUST</t>
  </si>
  <si>
    <r>
      <rPr>
        <color rgb="FF000000"/>
        <sz val="10.0"/>
        <u/>
      </rPr>
      <t xml:space="preserve">1x </t>
    </r>
    <r>
      <rPr>
        <color rgb="FF000000"/>
        <sz val="10.0"/>
        <u/>
      </rPr>
      <t>Saltpeter</t>
    </r>
  </si>
  <si>
    <t>Contains silver splinters that 
temporarily prevent monsters 
from transforming.
20s Effect duration</t>
  </si>
  <si>
    <t>20s</t>
  </si>
  <si>
    <t>1x Erynia Eye</t>
  </si>
  <si>
    <r>
      <rPr>
        <color rgb="FF000000"/>
        <sz val="10.0"/>
        <u/>
      </rPr>
      <t xml:space="preserve">5x </t>
    </r>
    <r>
      <rPr>
        <color rgb="FF000000"/>
        <sz val="10.0"/>
        <u/>
      </rPr>
      <t>Balisse fruit</t>
    </r>
  </si>
  <si>
    <t>NEKKER WARRIOR DECOCTION</t>
  </si>
  <si>
    <r>
      <rPr>
        <color rgb="FF000000"/>
        <sz val="10.0"/>
        <u/>
      </rPr>
      <t xml:space="preserve">1x </t>
    </r>
    <r>
      <rPr>
        <color rgb="FF000000"/>
        <sz val="10.0"/>
        <u/>
      </rPr>
      <t>Dwarven spirit</t>
    </r>
  </si>
  <si>
    <t>Mounts never panic. 
50% increase to mounted 
combat damage.
50% Attack power</t>
  </si>
  <si>
    <r>
      <rPr>
        <color rgb="FF000000"/>
        <sz val="10.0"/>
        <u/>
      </rPr>
      <t xml:space="preserve">2x </t>
    </r>
    <r>
      <rPr>
        <color rgb="FF000000"/>
        <sz val="10.0"/>
        <u/>
      </rPr>
      <t>Quicksilver solution</t>
    </r>
  </si>
  <si>
    <t>1x Ginatia Petals</t>
  </si>
  <si>
    <r>
      <rPr>
        <color rgb="FF000000"/>
        <sz val="10.0"/>
        <u/>
      </rPr>
      <t xml:space="preserve">6x </t>
    </r>
    <r>
      <rPr>
        <color rgb="FF000000"/>
        <sz val="10.0"/>
        <u/>
      </rPr>
      <t>Buckthorn</t>
    </r>
  </si>
  <si>
    <r>
      <rPr>
        <color rgb="FF000000"/>
        <sz val="10.0"/>
        <u/>
      </rPr>
      <t xml:space="preserve">1x </t>
    </r>
    <r>
      <rPr>
        <color rgb="FF000000"/>
        <sz val="10.0"/>
        <u/>
      </rPr>
      <t>Nekker warrior mutagen</t>
    </r>
  </si>
  <si>
    <t>1x White Myrtle Petals</t>
  </si>
  <si>
    <r>
      <rPr>
        <color rgb="FF000000"/>
        <sz val="10.0"/>
        <u/>
      </rPr>
      <t xml:space="preserve">5x </t>
    </r>
    <r>
      <rPr>
        <color rgb="FF000000"/>
        <sz val="10.0"/>
        <u/>
      </rPr>
      <t>Drowner tongue</t>
    </r>
  </si>
  <si>
    <r>
      <rPr>
        <color rgb="FF000000"/>
        <sz val="10.0"/>
        <u/>
      </rPr>
      <t xml:space="preserve">1x </t>
    </r>
    <r>
      <rPr>
        <color rgb="FF000000"/>
        <sz val="10.0"/>
        <u/>
      </rPr>
      <t>Fool's parsley leaves</t>
    </r>
  </si>
  <si>
    <t>ENHANCED MOON DUST</t>
  </si>
  <si>
    <r>
      <rPr>
        <color rgb="FF000000"/>
        <sz val="10.0"/>
        <u/>
      </rPr>
      <t xml:space="preserve">1x </t>
    </r>
    <r>
      <rPr>
        <color rgb="FF000000"/>
        <sz val="10.0"/>
        <u/>
      </rPr>
      <t>Stammelford's dust</t>
    </r>
  </si>
  <si>
    <t>Contains silver splinters that 
temporarily prevent monsters 
from transforming. 
Extended duration.
40s Effect duration</t>
  </si>
  <si>
    <t>40s</t>
  </si>
  <si>
    <t>Mutagen
Transmutator
-Red to Green</t>
  </si>
  <si>
    <t>MARIBOR FOREST</t>
  </si>
  <si>
    <r>
      <rPr>
        <color rgb="FF000000"/>
        <sz val="10.0"/>
        <u/>
      </rPr>
      <t xml:space="preserve">1x </t>
    </r>
    <r>
      <rPr>
        <color rgb="FF000000"/>
        <sz val="10.0"/>
        <u/>
      </rPr>
      <t>Dwarven spirit</t>
    </r>
  </si>
  <si>
    <t>Accelerates the 
generation of Adrenaline 
Points.
0.15 Adrenaline 
Point gain</t>
  </si>
  <si>
    <r>
      <rPr>
        <color rgb="FF000000"/>
        <sz val="10.0"/>
        <u/>
      </rPr>
      <t xml:space="preserve">1x </t>
    </r>
    <r>
      <rPr>
        <color rgb="FF000000"/>
        <sz val="10.0"/>
        <u/>
      </rPr>
      <t>Ranogrin</t>
    </r>
  </si>
  <si>
    <r>
      <rPr>
        <color rgb="FF000000"/>
        <sz val="10.0"/>
        <u/>
      </rPr>
      <t xml:space="preserve">1x </t>
    </r>
    <r>
      <rPr>
        <color rgb="FF000000"/>
        <sz val="10.0"/>
        <u/>
      </rPr>
      <t>Moon Dust</t>
    </r>
  </si>
  <si>
    <r>
      <rPr>
        <color rgb="FF000000"/>
        <sz val="10.0"/>
        <u/>
      </rPr>
      <t xml:space="preserve">3x </t>
    </r>
    <r>
      <rPr>
        <color rgb="FF000000"/>
        <sz val="10.0"/>
        <u/>
      </rPr>
      <t>Berbercane fruit</t>
    </r>
  </si>
  <si>
    <t>NIGHTWRAITH DECOCTION</t>
  </si>
  <si>
    <r>
      <rPr>
        <color rgb="FF000000"/>
        <sz val="10.0"/>
        <u/>
      </rPr>
      <t xml:space="preserve">1x </t>
    </r>
    <r>
      <rPr>
        <color rgb="FF000000"/>
        <sz val="10.0"/>
        <u/>
      </rPr>
      <t>Dwarven spirit</t>
    </r>
  </si>
  <si>
    <t>Geralt's maximum Vitality is 
increased with each foe killed. 
This increase lasts until he 
meditates or fast travels.
50 Vitality</t>
  </si>
  <si>
    <r>
      <rPr>
        <color rgb="FF000000"/>
        <sz val="10.0"/>
        <u/>
      </rPr>
      <t xml:space="preserve">1x </t>
    </r>
    <r>
      <rPr>
        <color rgb="FF000000"/>
        <sz val="10.0"/>
        <u/>
      </rPr>
      <t>Quicksilver solution</t>
    </r>
  </si>
  <si>
    <t>SUPERIOR HYBRID OIL</t>
  </si>
  <si>
    <t>50% Attack 
power versus 
Hybrids</t>
  </si>
  <si>
    <r>
      <rPr>
        <color rgb="FF000000"/>
        <sz val="10.0"/>
        <u/>
      </rPr>
      <t xml:space="preserve">1x </t>
    </r>
    <r>
      <rPr>
        <color rgb="FF000000"/>
        <sz val="10.0"/>
        <u/>
      </rPr>
      <t>Alghoul bone marrow</t>
    </r>
  </si>
  <si>
    <r>
      <rPr>
        <color rgb="FF000000"/>
        <sz val="10.0"/>
        <u/>
      </rPr>
      <t xml:space="preserve">1x </t>
    </r>
    <r>
      <rPr>
        <color rgb="FF000000"/>
        <sz val="10.0"/>
        <u/>
      </rPr>
      <t>Nightwraith mutagen</t>
    </r>
  </si>
  <si>
    <r>
      <rPr>
        <color rgb="FF000000"/>
        <sz val="10.0"/>
        <u/>
      </rPr>
      <t xml:space="preserve">1x </t>
    </r>
    <r>
      <rPr>
        <color rgb="FF000000"/>
        <sz val="10.0"/>
        <u/>
      </rPr>
      <t>Sulfur</t>
    </r>
  </si>
  <si>
    <t>1x Enhanced hybrid Oil</t>
  </si>
  <si>
    <r>
      <rPr>
        <color rgb="FF000000"/>
        <sz val="10.0"/>
        <u/>
      </rPr>
      <t xml:space="preserve">4x </t>
    </r>
    <r>
      <rPr>
        <color rgb="FF000000"/>
        <sz val="10.0"/>
        <u/>
      </rPr>
      <t>Drowner tongue</t>
    </r>
  </si>
  <si>
    <r>
      <rPr>
        <color rgb="FF000000"/>
        <sz val="10.0"/>
        <u/>
      </rPr>
      <t xml:space="preserve">1x </t>
    </r>
    <r>
      <rPr>
        <color rgb="FF000000"/>
        <sz val="10.0"/>
        <u/>
      </rPr>
      <t>Mistletoe</t>
    </r>
  </si>
  <si>
    <r>
      <rPr>
        <color rgb="FF000000"/>
        <sz val="10.0"/>
        <u/>
      </rPr>
      <t xml:space="preserve">1x </t>
    </r>
    <r>
      <rPr>
        <color rgb="FF000000"/>
        <sz val="10.0"/>
        <u/>
      </rPr>
      <t>Hop umbels</t>
    </r>
  </si>
  <si>
    <t>ENHANCED MARIBOR FOREST</t>
  </si>
  <si>
    <r>
      <rPr>
        <color rgb="FF000000"/>
        <sz val="10.0"/>
        <u/>
      </rPr>
      <t xml:space="preserve">1x </t>
    </r>
    <r>
      <rPr>
        <color rgb="FF000000"/>
        <sz val="10.0"/>
        <u/>
      </rPr>
      <t>Alcohest</t>
    </r>
  </si>
  <si>
    <t>Accelerates the 
generation of Adrenaline 
Points. Extended 
duration. 
0.15 Adrenaline 
Point gain</t>
  </si>
  <si>
    <r>
      <rPr>
        <color rgb="FF000000"/>
        <sz val="10.0"/>
        <u/>
      </rPr>
      <t xml:space="preserve">1x </t>
    </r>
    <r>
      <rPr>
        <color rgb="FF000000"/>
        <sz val="10.0"/>
        <u/>
      </rPr>
      <t>Sewant mushrooms</t>
    </r>
  </si>
  <si>
    <r>
      <rPr>
        <color rgb="FF000000"/>
        <sz val="10.0"/>
        <u/>
      </rPr>
      <t xml:space="preserve">1x </t>
    </r>
    <r>
      <rPr>
        <color rgb="FF000000"/>
        <sz val="10.0"/>
        <u/>
      </rPr>
      <t>Blowball</t>
    </r>
  </si>
  <si>
    <t>RED MUTAGEN</t>
  </si>
  <si>
    <t>3x Lesser Red Mutagen</t>
  </si>
  <si>
    <t>Mutagen
Transmutator
-Blue to Red</t>
  </si>
  <si>
    <r>
      <rPr>
        <color rgb="FF000000"/>
        <sz val="10.0"/>
        <u/>
      </rPr>
      <t xml:space="preserve">1x </t>
    </r>
    <r>
      <rPr>
        <color rgb="FF000000"/>
        <sz val="10.0"/>
        <u/>
      </rPr>
      <t>Maribor Forest</t>
    </r>
  </si>
  <si>
    <t>NOONWRAITH DECOCTION</t>
  </si>
  <si>
    <r>
      <rPr>
        <color rgb="FF000000"/>
        <sz val="10.0"/>
        <u/>
      </rPr>
      <t xml:space="preserve">1x </t>
    </r>
    <r>
      <rPr>
        <color rgb="FF000000"/>
        <sz val="10.0"/>
        <u/>
      </rPr>
      <t>Dwarven spirit</t>
    </r>
  </si>
  <si>
    <t>Significantly limits the duration 
of Knockdown, Hypnosis, 
Stun and Blindness</t>
  </si>
  <si>
    <r>
      <rPr>
        <color rgb="FF000000"/>
        <sz val="10.0"/>
        <u/>
      </rPr>
      <t xml:space="preserve">1x </t>
    </r>
    <r>
      <rPr>
        <color rgb="FF000000"/>
        <sz val="10.0"/>
        <u/>
      </rPr>
      <t>Honeysuckle</t>
    </r>
  </si>
  <si>
    <r>
      <rPr>
        <color rgb="FF000000"/>
        <sz val="10.0"/>
        <u/>
      </rPr>
      <t xml:space="preserve">5x </t>
    </r>
    <r>
      <rPr>
        <color rgb="FF000000"/>
        <sz val="10.0"/>
        <u/>
      </rPr>
      <t>Berbercane fruit</t>
    </r>
  </si>
  <si>
    <r>
      <rPr>
        <color rgb="FF000000"/>
        <sz val="10.0"/>
        <u/>
      </rPr>
      <t xml:space="preserve">1x </t>
    </r>
    <r>
      <rPr>
        <color rgb="FF000000"/>
        <sz val="10.0"/>
        <u/>
      </rPr>
      <t>Noonwraith mutagen</t>
    </r>
  </si>
  <si>
    <t>SUPERIOR MOON DUST</t>
  </si>
  <si>
    <r>
      <rPr>
        <color rgb="FF000000"/>
        <sz val="10.0"/>
        <u/>
      </rPr>
      <t xml:space="preserve">1x </t>
    </r>
    <r>
      <rPr>
        <color rgb="FF000000"/>
        <sz val="10.0"/>
        <u/>
      </rPr>
      <t>Alchemists' powder</t>
    </r>
  </si>
  <si>
    <t>Contains silver splinters that 
permanently prevent monsters 
from transforming</t>
  </si>
  <si>
    <r>
      <rPr>
        <color rgb="FF000000"/>
        <sz val="10.0"/>
        <u/>
      </rPr>
      <t xml:space="preserve">1x </t>
    </r>
    <r>
      <rPr>
        <color rgb="FF000000"/>
        <sz val="10.0"/>
        <u/>
      </rPr>
      <t>Crow's eye</t>
    </r>
  </si>
  <si>
    <r>
      <rPr>
        <color rgb="FF000000"/>
        <sz val="10.0"/>
        <u/>
      </rPr>
      <t xml:space="preserve">1x </t>
    </r>
    <r>
      <rPr>
        <color rgb="FF000000"/>
        <sz val="10.0"/>
        <u/>
      </rPr>
      <t>Ginatia petals</t>
    </r>
  </si>
  <si>
    <r>
      <rPr>
        <color rgb="FF000000"/>
        <sz val="10.0"/>
        <u/>
      </rPr>
      <t xml:space="preserve">1x </t>
    </r>
    <r>
      <rPr>
        <color rgb="FF000000"/>
        <sz val="10.0"/>
        <u/>
      </rPr>
      <t>Enhanced Moon Dust</t>
    </r>
  </si>
  <si>
    <r>
      <rPr>
        <color rgb="FF000000"/>
        <sz val="10.0"/>
        <u/>
      </rPr>
      <t xml:space="preserve">2x </t>
    </r>
    <r>
      <rPr>
        <color rgb="FF000000"/>
        <sz val="10.0"/>
        <u/>
      </rPr>
      <t>Drowner tongue</t>
    </r>
  </si>
  <si>
    <r>
      <rPr>
        <color rgb="FF000000"/>
        <sz val="10.0"/>
        <u/>
      </rPr>
      <t xml:space="preserve">1x </t>
    </r>
    <r>
      <rPr>
        <color rgb="FF000000"/>
        <sz val="10.0"/>
        <u/>
      </rPr>
      <t>Ergot seeds</t>
    </r>
  </si>
  <si>
    <r>
      <rPr>
        <color rgb="FF000000"/>
        <sz val="10.0"/>
        <u/>
      </rPr>
      <t xml:space="preserve">2x </t>
    </r>
    <r>
      <rPr>
        <color rgb="FF000000"/>
        <sz val="10.0"/>
        <u/>
      </rPr>
      <t>Quicksilver Solution</t>
    </r>
  </si>
  <si>
    <t>INSECTOID OIL</t>
  </si>
  <si>
    <t>10% Attack 
power versus 
Insectoids</t>
  </si>
  <si>
    <t>SUPERIOR MARIBOR FOREST</t>
  </si>
  <si>
    <r>
      <rPr>
        <color rgb="FF000000"/>
        <sz val="10.0"/>
        <u/>
      </rPr>
      <t xml:space="preserve">1x </t>
    </r>
    <r>
      <rPr>
        <color rgb="FF000000"/>
        <sz val="10.0"/>
        <u/>
      </rPr>
      <t>White gull</t>
    </r>
  </si>
  <si>
    <t>Accelerates the 
generation of Adrenaline 
Points. Extended 
duration. Grants 1 
Adrenaline Point upon 
consumption.
0.15 Adrenaline 
Point gain</t>
  </si>
  <si>
    <t>RELIEVER'S DECOCTION</t>
  </si>
  <si>
    <t>Increases damage dealt and 
decreases damage taken 
against wraiths.
Attacking a specter prevents it 
from using its abilities and 
turning immaterial.
+10% Attack power versus 
Specters
+15% Resistance to slashing 
damage
+15% Resistance to piercing 
damage
+15% Resistance to 
bludgeoning damage
+15% Resistance to damage 
from monsters
+15% Resistance to elemental 
damage</t>
  </si>
  <si>
    <r>
      <rPr>
        <color rgb="FF000000"/>
        <sz val="10.0"/>
        <u/>
      </rPr>
      <t xml:space="preserve">2x </t>
    </r>
    <r>
      <rPr>
        <color rgb="FF000000"/>
        <sz val="10.0"/>
        <u/>
      </rPr>
      <t>Sulfur</t>
    </r>
  </si>
  <si>
    <t>4x Ranogrin</t>
  </si>
  <si>
    <r>
      <rPr>
        <color rgb="FF000000"/>
        <sz val="10.0"/>
        <u/>
      </rPr>
      <t xml:space="preserve">1x </t>
    </r>
    <r>
      <rPr>
        <color rgb="FF000000"/>
        <sz val="10.0"/>
        <u/>
      </rPr>
      <t>Enhanced Maribor Forest</t>
    </r>
  </si>
  <si>
    <r>
      <rPr>
        <color rgb="FF000000"/>
        <sz val="10.0"/>
        <u/>
      </rPr>
      <t xml:space="preserve">2x </t>
    </r>
    <r>
      <rPr>
        <color rgb="FF000000"/>
        <sz val="10.0"/>
        <u/>
      </rPr>
      <t>Hop Umbels</t>
    </r>
  </si>
  <si>
    <t>Mutagen
Transmutator
-Green to Red</t>
  </si>
  <si>
    <r>
      <rPr>
        <color rgb="FF000000"/>
        <sz val="10.0"/>
        <u/>
      </rPr>
      <t xml:space="preserve">4x </t>
    </r>
    <r>
      <rPr>
        <color rgb="FF000000"/>
        <sz val="10.0"/>
        <u/>
      </rPr>
      <t>Berbercane fruit</t>
    </r>
  </si>
  <si>
    <r>
      <rPr>
        <color rgb="FF000000"/>
        <sz val="10.0"/>
        <u/>
      </rPr>
      <t xml:space="preserve">2x </t>
    </r>
    <r>
      <rPr>
        <color rgb="FF000000"/>
        <sz val="10.0"/>
        <u/>
      </rPr>
      <t>Blowball</t>
    </r>
  </si>
  <si>
    <t>ENHANCED INSECTOID OIL</t>
  </si>
  <si>
    <t>25% Attack 
power versus 
Insectoids</t>
  </si>
  <si>
    <r>
      <rPr>
        <color rgb="FF000000"/>
        <sz val="10.0"/>
        <u/>
      </rPr>
      <t xml:space="preserve">4x </t>
    </r>
    <r>
      <rPr>
        <color rgb="FF000000"/>
        <sz val="10.0"/>
        <u/>
      </rPr>
      <t>Crow's eye</t>
    </r>
  </si>
  <si>
    <r>
      <rPr>
        <color rgb="FF000000"/>
        <sz val="10.0"/>
        <u/>
      </rPr>
      <t xml:space="preserve">1x </t>
    </r>
    <r>
      <rPr>
        <color rgb="FF000000"/>
        <sz val="10.0"/>
        <u/>
      </rPr>
      <t>Nigredo</t>
    </r>
  </si>
  <si>
    <t>1x Insectoid Oil</t>
  </si>
  <si>
    <r>
      <rPr>
        <color rgb="FF000000"/>
        <sz val="10.0"/>
        <u/>
      </rPr>
      <t xml:space="preserve">1x </t>
    </r>
    <r>
      <rPr>
        <color rgb="FF000000"/>
        <sz val="10.0"/>
        <u/>
      </rPr>
      <t>Hellebore petals</t>
    </r>
  </si>
  <si>
    <r>
      <rPr>
        <color rgb="FF000000"/>
        <sz val="10.0"/>
        <u/>
      </rPr>
      <t xml:space="preserve">5x </t>
    </r>
    <r>
      <rPr>
        <color rgb="FF000000"/>
        <sz val="10.0"/>
        <u/>
      </rPr>
      <t>Dwarven spirit</t>
    </r>
  </si>
  <si>
    <t>NORTHERN WIND</t>
  </si>
  <si>
    <r>
      <rPr>
        <color rgb="FF000000"/>
        <sz val="10.0"/>
        <u/>
      </rPr>
      <t xml:space="preserve">1x </t>
    </r>
    <r>
      <rPr>
        <color rgb="FF000000"/>
        <sz val="10.0"/>
        <u/>
      </rPr>
      <t>Saltpeter</t>
    </r>
  </si>
  <si>
    <t>Freezes foes. Blows landed on 
frozen foes deal 
additional damage.
4s Effect duration</t>
  </si>
  <si>
    <t>1x Endrega Heart</t>
  </si>
  <si>
    <r>
      <rPr>
        <color rgb="FF000000"/>
        <sz val="10.0"/>
        <u/>
      </rPr>
      <t xml:space="preserve">1x </t>
    </r>
    <r>
      <rPr>
        <color rgb="FF000000"/>
        <sz val="10.0"/>
        <u/>
      </rPr>
      <t>Ribleaf</t>
    </r>
  </si>
  <si>
    <r>
      <rPr>
        <color rgb="FF000000"/>
        <sz val="10.0"/>
        <u/>
      </rPr>
      <t xml:space="preserve">4x </t>
    </r>
    <r>
      <rPr>
        <color rgb="FF000000"/>
        <sz val="10.0"/>
        <u/>
      </rPr>
      <t>Lesser red mutagen</t>
    </r>
  </si>
  <si>
    <r>
      <rPr>
        <color rgb="FF000000"/>
        <sz val="10.0"/>
        <u/>
      </rPr>
      <t xml:space="preserve">1x </t>
    </r>
    <r>
      <rPr>
        <color rgb="FF000000"/>
        <sz val="10.0"/>
        <u/>
      </rPr>
      <t>Ducal water</t>
    </r>
  </si>
  <si>
    <t>8x Blowball</t>
  </si>
  <si>
    <r>
      <rPr>
        <color rgb="FF000000"/>
        <sz val="10.0"/>
        <u/>
      </rPr>
      <t xml:space="preserve">1x </t>
    </r>
    <r>
      <rPr>
        <color rgb="FF000000"/>
        <sz val="10.0"/>
        <u/>
      </rPr>
      <t>Vermilion</t>
    </r>
  </si>
  <si>
    <r>
      <rPr>
        <color rgb="FF000000"/>
        <sz val="10.0"/>
        <u/>
      </rPr>
      <t xml:space="preserve">4x </t>
    </r>
    <r>
      <rPr>
        <color rgb="FF000000"/>
        <sz val="10.0"/>
        <u/>
      </rPr>
      <t>Lesser green mutagen</t>
    </r>
  </si>
  <si>
    <r>
      <rPr>
        <color rgb="FF000000"/>
        <sz val="10.0"/>
        <u/>
      </rPr>
      <t xml:space="preserve">1x </t>
    </r>
    <r>
      <rPr>
        <color rgb="FF000000"/>
        <sz val="10.0"/>
        <u/>
      </rPr>
      <t>Powdered pearl</t>
    </r>
  </si>
  <si>
    <t>GREATER BLUE 
MUTAGEN</t>
  </si>
  <si>
    <t>3x Blue Mutagen</t>
  </si>
  <si>
    <t>Greater 
Mutagen
Transmutator
-Red to Blue</t>
  </si>
  <si>
    <t>1x Renogrin</t>
  </si>
  <si>
    <t>NEKKER PHEROMONES
*Only added with
console commands*</t>
  </si>
  <si>
    <r>
      <rPr>
        <color rgb="FF000000"/>
        <sz val="10.0"/>
        <u/>
      </rPr>
      <t xml:space="preserve">1x </t>
    </r>
    <r>
      <rPr>
        <color rgb="FF000000"/>
        <sz val="10.0"/>
        <u/>
      </rPr>
      <t>Dwarven spirit</t>
    </r>
  </si>
  <si>
    <t xml:space="preserve">
Nekkers do not attack</t>
  </si>
  <si>
    <r>
      <rPr>
        <color rgb="FF000000"/>
        <sz val="10.0"/>
        <u/>
      </rPr>
      <t xml:space="preserve">4x </t>
    </r>
    <r>
      <rPr>
        <color rgb="FF000000"/>
        <sz val="10.0"/>
        <u/>
      </rPr>
      <t>Lesser blue mutagen</t>
    </r>
  </si>
  <si>
    <r>
      <rPr>
        <color rgb="FF000000"/>
        <sz val="10.0"/>
        <u/>
      </rPr>
      <t xml:space="preserve">2x </t>
    </r>
    <r>
      <rPr>
        <color rgb="FF000000"/>
        <sz val="10.0"/>
        <u/>
      </rPr>
      <t>Allspice</t>
    </r>
  </si>
  <si>
    <r>
      <rPr>
        <color rgb="FF000000"/>
        <sz val="10.0"/>
        <u/>
      </rPr>
      <t xml:space="preserve">1x </t>
    </r>
    <r>
      <rPr>
        <color rgb="FF000000"/>
        <sz val="10.0"/>
        <u/>
      </rPr>
      <t>Green mold</t>
    </r>
  </si>
  <si>
    <r>
      <rPr>
        <color rgb="FF000000"/>
        <sz val="10.0"/>
        <u/>
      </rPr>
      <t xml:space="preserve">1x </t>
    </r>
    <r>
      <rPr>
        <color rgb="FF000000"/>
        <sz val="10.0"/>
        <u/>
      </rPr>
      <t>Essence of wraith</t>
    </r>
  </si>
  <si>
    <t>ENHANCED NORTHERN WIND</t>
  </si>
  <si>
    <r>
      <rPr>
        <color rgb="FF000000"/>
        <sz val="10.0"/>
        <u/>
      </rPr>
      <t xml:space="preserve">1x </t>
    </r>
    <r>
      <rPr>
        <color rgb="FF000000"/>
        <sz val="10.0"/>
        <u/>
      </rPr>
      <t>Stammelford's dust</t>
    </r>
  </si>
  <si>
    <t>Freezes foes. Blows landed on 
frozen foes deal 
additional damage.
Extended duration</t>
  </si>
  <si>
    <t>1x Greater Green Mutagen</t>
  </si>
  <si>
    <r>
      <rPr>
        <color rgb="FF000000"/>
        <sz val="10.0"/>
        <u/>
      </rPr>
      <t xml:space="preserve">1x </t>
    </r>
    <r>
      <rPr>
        <color rgb="FF000000"/>
        <sz val="10.0"/>
        <u/>
      </rPr>
      <t>Drowner brain</t>
    </r>
  </si>
  <si>
    <r>
      <rPr>
        <color rgb="FF000000"/>
        <sz val="10.0"/>
        <u/>
      </rPr>
      <t xml:space="preserve">1x </t>
    </r>
    <r>
      <rPr>
        <color rgb="FF000000"/>
        <sz val="10.0"/>
        <u/>
      </rPr>
      <t>Northern Wind</t>
    </r>
  </si>
  <si>
    <t>SUPERIOR INSECTOID OIL</t>
  </si>
  <si>
    <t>50% Attack 
power versus 
Insectoids</t>
  </si>
  <si>
    <r>
      <rPr>
        <color rgb="FF000000"/>
        <sz val="10.0"/>
        <u/>
      </rPr>
      <t xml:space="preserve">1x </t>
    </r>
    <r>
      <rPr>
        <color rgb="FF000000"/>
        <sz val="10.0"/>
        <u/>
      </rPr>
      <t>Moleyarrow</t>
    </r>
  </si>
  <si>
    <r>
      <rPr>
        <color rgb="FF000000"/>
        <sz val="10.0"/>
        <u/>
      </rPr>
      <t xml:space="preserve">2x </t>
    </r>
    <r>
      <rPr>
        <color rgb="FF000000"/>
        <sz val="10.0"/>
        <u/>
      </rPr>
      <t>Ducal Water</t>
    </r>
  </si>
  <si>
    <t>1x Enhanced Insectoid Oil</t>
  </si>
  <si>
    <t>PETRI'S PHILTER</t>
  </si>
  <si>
    <r>
      <rPr>
        <color rgb="FF000000"/>
        <sz val="10.0"/>
        <u/>
      </rPr>
      <t xml:space="preserve">1x </t>
    </r>
    <r>
      <rPr>
        <color rgb="FF000000"/>
        <sz val="10.0"/>
        <u/>
      </rPr>
      <t>Dwarven spirit</t>
    </r>
  </si>
  <si>
    <t>Increases Sign intensity.
15% Sign intensity</t>
  </si>
  <si>
    <r>
      <rPr>
        <color rgb="FF000000"/>
        <sz val="10.0"/>
        <u/>
      </rPr>
      <t xml:space="preserve">1x </t>
    </r>
    <r>
      <rPr>
        <color rgb="FF000000"/>
        <sz val="10.0"/>
        <u/>
      </rPr>
      <t>Powdered Pearl</t>
    </r>
  </si>
  <si>
    <r>
      <rPr>
        <color rgb="FF000000"/>
        <sz val="10.0"/>
        <u/>
      </rPr>
      <t xml:space="preserve">5x </t>
    </r>
    <r>
      <rPr>
        <color rgb="FF000000"/>
        <sz val="10.0"/>
        <u/>
      </rPr>
      <t>Arenaria</t>
    </r>
  </si>
  <si>
    <r>
      <rPr>
        <color rgb="FF000000"/>
        <sz val="10.0"/>
        <u/>
      </rPr>
      <t xml:space="preserve">1x </t>
    </r>
    <r>
      <rPr>
        <color rgb="FF000000"/>
        <sz val="10.0"/>
        <u/>
      </rPr>
      <t>Fool's Parsley Leaves</t>
    </r>
  </si>
  <si>
    <r>
      <rPr>
        <color rgb="FF000000"/>
        <sz val="10.0"/>
        <u/>
      </rPr>
      <t xml:space="preserve">1x </t>
    </r>
    <r>
      <rPr>
        <color rgb="FF000000"/>
        <sz val="10.0"/>
        <u/>
      </rPr>
      <t>Specter dust</t>
    </r>
  </si>
  <si>
    <r>
      <rPr>
        <color rgb="FF000000"/>
        <sz val="10.0"/>
        <u/>
      </rPr>
      <t xml:space="preserve">1x </t>
    </r>
    <r>
      <rPr>
        <color rgb="FF000000"/>
        <sz val="10.0"/>
        <u/>
      </rPr>
      <t>Verbena</t>
    </r>
  </si>
  <si>
    <t>Greater 
Mutagen
Transmutator
-Green to Blue</t>
  </si>
  <si>
    <t>SUCCUBUS DECOCTION</t>
  </si>
  <si>
    <r>
      <rPr>
        <color rgb="FF000000"/>
        <sz val="10.0"/>
        <u/>
      </rPr>
      <t xml:space="preserve">1x </t>
    </r>
    <r>
      <rPr>
        <color rgb="FF000000"/>
        <sz val="10.0"/>
        <u/>
      </rPr>
      <t>Dwarven spirit</t>
    </r>
  </si>
  <si>
    <t>Attack Power grows over the 
course of a fight until reaching 
a maximum threshold.
1% Attack power</t>
  </si>
  <si>
    <r>
      <rPr>
        <color rgb="FF000000"/>
        <sz val="10.0"/>
        <u/>
      </rPr>
      <t xml:space="preserve">2x </t>
    </r>
    <r>
      <rPr>
        <color rgb="FF000000"/>
        <sz val="10.0"/>
        <u/>
      </rPr>
      <t>Allspice</t>
    </r>
  </si>
  <si>
    <t>1x Greater Red Mutagen</t>
  </si>
  <si>
    <t>ENHANCED PETRI'S PHILTER</t>
  </si>
  <si>
    <r>
      <rPr>
        <color rgb="FF000000"/>
        <sz val="10.0"/>
        <u/>
      </rPr>
      <t xml:space="preserve">1x </t>
    </r>
    <r>
      <rPr>
        <color rgb="FF000000"/>
        <sz val="10.0"/>
        <u/>
      </rPr>
      <t>Alcohest</t>
    </r>
  </si>
  <si>
    <t>Increases Sign intensity. 
Extended duration.
20% Sign intensity</t>
  </si>
  <si>
    <r>
      <rPr>
        <color rgb="FF000000"/>
        <sz val="10.0"/>
        <u/>
      </rPr>
      <t xml:space="preserve">1x </t>
    </r>
    <r>
      <rPr>
        <color rgb="FF000000"/>
        <sz val="10.0"/>
        <u/>
      </rPr>
      <t>Succubus mutagen</t>
    </r>
  </si>
  <si>
    <t>SUPERIOR NORTHERN WIND</t>
  </si>
  <si>
    <r>
      <rPr>
        <color rgb="FF000000"/>
        <sz val="10.0"/>
        <u/>
      </rPr>
      <t xml:space="preserve">1x </t>
    </r>
    <r>
      <rPr>
        <color rgb="FF000000"/>
        <sz val="10.0"/>
        <u/>
      </rPr>
      <t>Saltpeter</t>
    </r>
  </si>
  <si>
    <t>Freezes foes. Blows landed on 
frozen foes deal additional 
damage. Extended duration. 
Chance of instant kill.
10s Effect duration</t>
  </si>
  <si>
    <t>1x Hydragenum</t>
  </si>
  <si>
    <r>
      <rPr>
        <color rgb="FF000000"/>
        <sz val="10.0"/>
        <u/>
      </rPr>
      <t xml:space="preserve">1x </t>
    </r>
    <r>
      <rPr>
        <color rgb="FF000000"/>
        <sz val="10.0"/>
        <u/>
      </rPr>
      <t>Petri's Philter</t>
    </r>
  </si>
  <si>
    <r>
      <rPr>
        <color rgb="FF000000"/>
        <sz val="10.0"/>
        <u/>
      </rPr>
      <t xml:space="preserve">1x </t>
    </r>
    <r>
      <rPr>
        <color rgb="FF000000"/>
        <sz val="10.0"/>
        <u/>
      </rPr>
      <t>Green mold</t>
    </r>
  </si>
  <si>
    <r>
      <rPr>
        <color rgb="FF000000"/>
        <sz val="10.0"/>
        <u/>
      </rPr>
      <t xml:space="preserve">1x </t>
    </r>
    <r>
      <rPr>
        <color rgb="FF000000"/>
        <sz val="10.0"/>
        <u/>
      </rPr>
      <t>Enhanced Northern Wind</t>
    </r>
  </si>
  <si>
    <t>NECROPHAGE OIL</t>
  </si>
  <si>
    <t>10% Attack 
power versus 
Necrophages</t>
  </si>
  <si>
    <r>
      <rPr>
        <color rgb="FF000000"/>
        <sz val="10.0"/>
        <u/>
      </rPr>
      <t xml:space="preserve">6x </t>
    </r>
    <r>
      <rPr>
        <color rgb="FF000000"/>
        <sz val="10.0"/>
        <u/>
      </rPr>
      <t>Arenaria</t>
    </r>
  </si>
  <si>
    <r>
      <rPr>
        <color rgb="FF000000"/>
        <sz val="10.0"/>
        <u/>
      </rPr>
      <t xml:space="preserve">1x </t>
    </r>
    <r>
      <rPr>
        <color rgb="FF000000"/>
        <sz val="10.0"/>
        <u/>
      </rPr>
      <t>Allspice</t>
    </r>
  </si>
  <si>
    <r>
      <rPr>
        <color rgb="FF000000"/>
        <sz val="10.0"/>
        <u/>
      </rPr>
      <t xml:space="preserve">3x </t>
    </r>
    <r>
      <rPr>
        <color rgb="FF000000"/>
        <sz val="10.0"/>
        <u/>
      </rPr>
      <t>Ducal Water</t>
    </r>
  </si>
  <si>
    <r>
      <rPr>
        <color rgb="FF000000"/>
        <sz val="10.0"/>
        <u/>
      </rPr>
      <t xml:space="preserve">1x </t>
    </r>
    <r>
      <rPr>
        <color rgb="FF000000"/>
        <sz val="10.0"/>
        <u/>
      </rPr>
      <t>Buckthorn</t>
    </r>
  </si>
  <si>
    <t>THE DECOCTIONS OF THE
GRASSES</t>
  </si>
  <si>
    <r>
      <rPr>
        <color rgb="FF000000"/>
        <sz val="10.0"/>
        <u/>
      </rPr>
      <t xml:space="preserve">1x </t>
    </r>
    <r>
      <rPr>
        <color rgb="FF000000"/>
        <sz val="10.0"/>
        <u/>
      </rPr>
      <t>Forktail spinal fluid</t>
    </r>
  </si>
  <si>
    <t>Used to begin the process by 
which a normal human body is 
mutated into that of a witcher.</t>
  </si>
  <si>
    <r>
      <rPr>
        <color rgb="FF000000"/>
        <sz val="10.0"/>
        <u/>
      </rPr>
      <t xml:space="preserve">2x </t>
    </r>
    <r>
      <rPr>
        <color rgb="FF000000"/>
        <sz val="10.0"/>
        <u/>
      </rPr>
      <t>Powdered Pearl</t>
    </r>
  </si>
  <si>
    <t>2x Honeysuckle</t>
  </si>
  <si>
    <r>
      <rPr>
        <color rgb="FF000000"/>
        <sz val="10.0"/>
        <u/>
      </rPr>
      <t xml:space="preserve">2x </t>
    </r>
    <r>
      <rPr>
        <color rgb="FF000000"/>
        <sz val="10.0"/>
        <u/>
      </rPr>
      <t>Specter dust</t>
    </r>
  </si>
  <si>
    <r>
      <rPr>
        <color rgb="FF000000"/>
        <sz val="10.0"/>
        <u/>
      </rPr>
      <t xml:space="preserve">1x </t>
    </r>
    <r>
      <rPr>
        <color rgb="FF000000"/>
        <sz val="10.0"/>
        <u/>
      </rPr>
      <t>Manticore poison gland</t>
    </r>
  </si>
  <si>
    <r>
      <rPr>
        <color rgb="FF000000"/>
        <sz val="10.0"/>
        <u/>
      </rPr>
      <t xml:space="preserve">2x </t>
    </r>
    <r>
      <rPr>
        <color rgb="FF000000"/>
        <sz val="10.0"/>
        <u/>
      </rPr>
      <t>Verbena</t>
    </r>
  </si>
  <si>
    <t>GREATER GREEN 
MUTAGEN</t>
  </si>
  <si>
    <t>3x Green Mutagen</t>
  </si>
  <si>
    <t>Greater 
Mutagen
Transmutator
-Blue to Green</t>
  </si>
  <si>
    <t>ENHANCED NECROPHAGE OIL</t>
  </si>
  <si>
    <t>4x Bear Fat</t>
  </si>
  <si>
    <t>25% Attack 
power versus 
Necrophages</t>
  </si>
  <si>
    <t>SUPERIOR PETRI'S PHILTER</t>
  </si>
  <si>
    <r>
      <rPr>
        <color rgb="FF000000"/>
        <sz val="10.0"/>
        <u/>
      </rPr>
      <t xml:space="preserve">1x </t>
    </r>
    <r>
      <rPr>
        <color rgb="FF000000"/>
        <sz val="10.0"/>
        <u/>
      </rPr>
      <t>White gull</t>
    </r>
  </si>
  <si>
    <t>Increases Sign intensity. 
Extended duration. 
Signs always apply their 
special effects.
25% Sign intensity</t>
  </si>
  <si>
    <r>
      <rPr>
        <color rgb="FF000000"/>
        <sz val="10.0"/>
        <u/>
      </rPr>
      <t xml:space="preserve">1x </t>
    </r>
    <r>
      <rPr>
        <color rgb="FF000000"/>
        <sz val="10.0"/>
        <u/>
      </rPr>
      <t>Albino bruxa tongue</t>
    </r>
  </si>
  <si>
    <r>
      <rPr>
        <color rgb="FF000000"/>
        <sz val="10.0"/>
        <u/>
      </rPr>
      <t xml:space="preserve">3x </t>
    </r>
    <r>
      <rPr>
        <color rgb="FF000000"/>
        <sz val="10.0"/>
        <u/>
      </rPr>
      <t>Allspice</t>
    </r>
  </si>
  <si>
    <t>1x Necrophage Oil</t>
  </si>
  <si>
    <r>
      <rPr>
        <color rgb="FF000000"/>
        <sz val="10.0"/>
        <u/>
      </rPr>
      <t xml:space="preserve">1x </t>
    </r>
    <r>
      <rPr>
        <color rgb="FF000000"/>
        <sz val="10.0"/>
        <u/>
      </rPr>
      <t>Enhanced Petri's Philter</t>
    </r>
  </si>
  <si>
    <r>
      <rPr>
        <color rgb="FF000000"/>
        <sz val="10.0"/>
        <u/>
      </rPr>
      <t xml:space="preserve">1x </t>
    </r>
    <r>
      <rPr>
        <color rgb="FF000000"/>
        <sz val="10.0"/>
        <u/>
      </rPr>
      <t>Bryonia</t>
    </r>
  </si>
  <si>
    <r>
      <rPr>
        <color rgb="FF000000"/>
        <sz val="10.0"/>
        <u/>
      </rPr>
      <t xml:space="preserve">1x </t>
    </r>
    <r>
      <rPr>
        <color rgb="FF000000"/>
        <sz val="10.0"/>
        <u/>
      </rPr>
      <t>Quebrith</t>
    </r>
  </si>
  <si>
    <t>1x Rotfiend Blood</t>
  </si>
  <si>
    <r>
      <rPr>
        <color rgb="FF000000"/>
        <sz val="10.0"/>
        <u/>
      </rPr>
      <t xml:space="preserve">4x </t>
    </r>
    <r>
      <rPr>
        <color rgb="FF000000"/>
        <sz val="10.0"/>
        <u/>
      </rPr>
      <t>Arenaria</t>
    </r>
  </si>
  <si>
    <r>
      <rPr>
        <color rgb="FF000000"/>
        <sz val="10.0"/>
        <u/>
      </rPr>
      <t xml:space="preserve">1x </t>
    </r>
    <r>
      <rPr>
        <color rgb="FF000000"/>
        <sz val="10.0"/>
        <u/>
      </rPr>
      <t>Ribleaf</t>
    </r>
  </si>
  <si>
    <t>PHEREMONE BOMB
*Only added with 
console commands*</t>
  </si>
  <si>
    <t>DISMANTLING</t>
  </si>
  <si>
    <t>Pheromone bomb is an unused 
bomb in The Witcher 3: 
Wild Hunt. 
They cannot be thrown</t>
  </si>
  <si>
    <t>1x Blowball</t>
  </si>
  <si>
    <r>
      <rPr>
        <color rgb="FF000000"/>
        <sz val="10.0"/>
        <u/>
      </rPr>
      <t xml:space="preserve">4x </t>
    </r>
    <r>
      <rPr>
        <color rgb="FF000000"/>
        <sz val="10.0"/>
        <u/>
      </rPr>
      <t>Buckthorn</t>
    </r>
  </si>
  <si>
    <r>
      <rPr>
        <color rgb="FF000000"/>
        <sz val="10.0"/>
        <u/>
      </rPr>
      <t xml:space="preserve">1x </t>
    </r>
    <r>
      <rPr>
        <color rgb="FF000000"/>
        <sz val="10.0"/>
        <u/>
      </rPr>
      <t>Mandrake</t>
    </r>
  </si>
  <si>
    <r>
      <rPr>
        <color rgb="FF000000"/>
        <sz val="10.0"/>
        <u/>
      </rPr>
      <t xml:space="preserve">1x </t>
    </r>
    <r>
      <rPr>
        <color rgb="FF000000"/>
        <sz val="10.0"/>
        <u/>
      </rPr>
      <t>Leather scraps</t>
    </r>
  </si>
  <si>
    <r>
      <rPr>
        <color rgb="FF000000"/>
        <sz val="10.0"/>
        <u/>
      </rPr>
      <t xml:space="preserve">1x </t>
    </r>
    <r>
      <rPr>
        <color rgb="FF000000"/>
        <sz val="10.0"/>
        <u/>
      </rPr>
      <t>Longrube</t>
    </r>
  </si>
  <si>
    <t>TROLL DECOCTION</t>
  </si>
  <si>
    <r>
      <rPr>
        <color rgb="FF000000"/>
        <sz val="10.0"/>
        <u/>
      </rPr>
      <t xml:space="preserve">1x </t>
    </r>
    <r>
      <rPr>
        <color rgb="FF000000"/>
        <sz val="10.0"/>
        <u/>
      </rPr>
      <t>Dwarven spirit</t>
    </r>
  </si>
  <si>
    <t>Regenerates Vitality during 
and outside of combat.
100 Vitality regeneration
20 Vitality regeneration 
during combat</t>
  </si>
  <si>
    <r>
      <rPr>
        <color rgb="FF000000"/>
        <sz val="10.0"/>
        <u/>
      </rPr>
      <t xml:space="preserve">1x </t>
    </r>
    <r>
      <rPr>
        <color rgb="FF000000"/>
        <sz val="10.0"/>
        <u/>
      </rPr>
      <t>String</t>
    </r>
  </si>
  <si>
    <t>3x Celandine</t>
  </si>
  <si>
    <r>
      <rPr>
        <color rgb="FF000000"/>
        <sz val="10.0"/>
        <u/>
      </rPr>
      <t xml:space="preserve">1x </t>
    </r>
    <r>
      <rPr>
        <color rgb="FF000000"/>
        <sz val="10.0"/>
        <u/>
      </rPr>
      <t>Ranogrin</t>
    </r>
  </si>
  <si>
    <r>
      <rPr>
        <color rgb="FF000000"/>
        <sz val="10.0"/>
        <u/>
      </rPr>
      <t xml:space="preserve">1x </t>
    </r>
    <r>
      <rPr>
        <color rgb="FF000000"/>
        <sz val="10.0"/>
        <u/>
      </rPr>
      <t>Troll mutagen</t>
    </r>
  </si>
  <si>
    <t>SAMUM</t>
  </si>
  <si>
    <r>
      <rPr>
        <color rgb="FF000000"/>
        <sz val="10.0"/>
        <u/>
      </rPr>
      <t xml:space="preserve">1x </t>
    </r>
    <r>
      <rPr>
        <color rgb="FF000000"/>
        <sz val="10.0"/>
        <u/>
      </rPr>
      <t>Saltpeter</t>
    </r>
  </si>
  <si>
    <t>Blinds opponents within its 
explosion radius. 
Destroys monster nests</t>
  </si>
  <si>
    <t>3x Ranogrin</t>
  </si>
  <si>
    <r>
      <rPr>
        <color rgb="FF000000"/>
        <sz val="10.0"/>
        <u/>
      </rPr>
      <t xml:space="preserve">1x </t>
    </r>
    <r>
      <rPr>
        <color rgb="FF000000"/>
        <sz val="10.0"/>
        <u/>
      </rPr>
      <t>Rubedo</t>
    </r>
  </si>
  <si>
    <r>
      <rPr>
        <color rgb="FF000000"/>
        <sz val="10.0"/>
        <u/>
      </rPr>
      <t xml:space="preserve">1x </t>
    </r>
    <r>
      <rPr>
        <color rgb="FF000000"/>
        <sz val="10.0"/>
        <u/>
      </rPr>
      <t>Crow's eye</t>
    </r>
  </si>
  <si>
    <r>
      <rPr>
        <color rgb="FF000000"/>
        <sz val="10.0"/>
        <u/>
      </rPr>
      <t xml:space="preserve">2x </t>
    </r>
    <r>
      <rPr>
        <color rgb="FF000000"/>
        <sz val="10.0"/>
        <u/>
      </rPr>
      <t>Celandine</t>
    </r>
  </si>
  <si>
    <t>Greater 
Mutagen
Transmutator
-Red to Green</t>
  </si>
  <si>
    <t>SUPERIOR NECROPHAGE OIL</t>
  </si>
  <si>
    <t>5x Alchemy Paste</t>
  </si>
  <si>
    <t>50% Attack 
power versus 
Necrophages</t>
  </si>
  <si>
    <t>POPS' MOLD ANTIDOTE</t>
  </si>
  <si>
    <r>
      <rPr>
        <color rgb="FF000000"/>
        <sz val="10.0"/>
        <u/>
      </rPr>
      <t xml:space="preserve">4x </t>
    </r>
    <r>
      <rPr>
        <color rgb="FF000000"/>
        <sz val="10.0"/>
        <u/>
      </rPr>
      <t>White myrtle petals</t>
    </r>
  </si>
  <si>
    <t>Grants temporary 
immunity to pops' mold</t>
  </si>
  <si>
    <t>25-30</t>
  </si>
  <si>
    <r>
      <rPr>
        <color rgb="FF000000"/>
        <sz val="10.0"/>
        <u/>
      </rPr>
      <t xml:space="preserve">1x </t>
    </r>
    <r>
      <rPr>
        <color rgb="FF000000"/>
        <sz val="10.0"/>
        <u/>
      </rPr>
      <t>Honeysuckle</t>
    </r>
  </si>
  <si>
    <t>1x Greater Blue Mutagen</t>
  </si>
  <si>
    <t>1x Enhanced Necrophage Oil</t>
  </si>
  <si>
    <r>
      <rPr>
        <color rgb="FF000000"/>
        <sz val="10.0"/>
        <u/>
      </rPr>
      <t xml:space="preserve">1x </t>
    </r>
    <r>
      <rPr>
        <color rgb="FF000000"/>
        <sz val="10.0"/>
        <u/>
      </rPr>
      <t>Celandine</t>
    </r>
  </si>
  <si>
    <t>WATER HAG DECOCTION</t>
  </si>
  <si>
    <r>
      <rPr>
        <color rgb="FF000000"/>
        <sz val="10.0"/>
        <u/>
      </rPr>
      <t xml:space="preserve">1x </t>
    </r>
    <r>
      <rPr>
        <color rgb="FF000000"/>
        <sz val="10.0"/>
        <u/>
      </rPr>
      <t>Dwarven spirit</t>
    </r>
  </si>
  <si>
    <t>Damage dealt is increased 
when Vitality is at its maximum.
50% Increased damage</t>
  </si>
  <si>
    <t>ENHANCED SAMUM</t>
  </si>
  <si>
    <r>
      <rPr>
        <color rgb="FF000000"/>
        <sz val="10.0"/>
        <u/>
      </rPr>
      <t xml:space="preserve">1x </t>
    </r>
    <r>
      <rPr>
        <color rgb="FF000000"/>
        <sz val="10.0"/>
        <u/>
      </rPr>
      <t>Stammelford's dust</t>
    </r>
  </si>
  <si>
    <t>Blinds opponents within its 
explosion radius. 
Extended duration. 
Destroys monster nests.
600 Physical damage
600 Silver damage
10 Fire damage</t>
  </si>
  <si>
    <r>
      <rPr>
        <color rgb="FF000000"/>
        <sz val="10.0"/>
        <u/>
      </rPr>
      <t xml:space="preserve">1x </t>
    </r>
    <r>
      <rPr>
        <color rgb="FF000000"/>
        <sz val="10.0"/>
        <u/>
      </rPr>
      <t>Hellebore petals</t>
    </r>
  </si>
  <si>
    <r>
      <rPr>
        <color rgb="FF000000"/>
        <sz val="10.0"/>
        <u/>
      </rPr>
      <t xml:space="preserve">1x </t>
    </r>
    <r>
      <rPr>
        <color rgb="FF000000"/>
        <sz val="10.0"/>
        <u/>
      </rPr>
      <t>Water hag mutagen</t>
    </r>
  </si>
  <si>
    <r>
      <rPr>
        <color rgb="FF000000"/>
        <sz val="10.0"/>
        <u/>
      </rPr>
      <t xml:space="preserve">1x </t>
    </r>
    <r>
      <rPr>
        <color rgb="FF000000"/>
        <sz val="10.0"/>
        <u/>
      </rPr>
      <t>Samum</t>
    </r>
  </si>
  <si>
    <r>
      <rPr>
        <color rgb="FF000000"/>
        <sz val="10.0"/>
        <u/>
      </rPr>
      <t xml:space="preserve">1x </t>
    </r>
    <r>
      <rPr>
        <color rgb="FF000000"/>
        <sz val="10.0"/>
        <u/>
      </rPr>
      <t>Berbercane fruit</t>
    </r>
  </si>
  <si>
    <r>
      <rPr>
        <color rgb="FF000000"/>
        <sz val="10.0"/>
        <u/>
      </rPr>
      <t xml:space="preserve">1x </t>
    </r>
    <r>
      <rPr>
        <color rgb="FF000000"/>
        <sz val="10.0"/>
        <u/>
      </rPr>
      <t>Phosphorus</t>
    </r>
  </si>
  <si>
    <t>5x Green Mold</t>
  </si>
  <si>
    <t>POTION OF CLEARANCE</t>
  </si>
  <si>
    <t>Returns all Ability 
Points spent to develop 
Abilities to the available 
pool so you can 
redistribute them</t>
  </si>
  <si>
    <t>WEREWOLF DECOCTION</t>
  </si>
  <si>
    <t>Running, sprinting and jumping 
outside combat does not use 
Stamina. 
50% Stamina regeneration in 
combat.
Siginificantly increases Stamina 
regeneration during a clear, 
moonlit night</t>
  </si>
  <si>
    <r>
      <rPr>
        <color rgb="FF000000"/>
        <sz val="10.0"/>
        <u/>
      </rPr>
      <t xml:space="preserve">1x </t>
    </r>
    <r>
      <rPr>
        <color rgb="FF000000"/>
        <sz val="10.0"/>
        <u/>
      </rPr>
      <t>Foglet teeth</t>
    </r>
  </si>
  <si>
    <t>5x Ergot Seeds</t>
  </si>
  <si>
    <r>
      <rPr>
        <color rgb="FF000000"/>
        <sz val="10.0"/>
        <u/>
      </rPr>
      <t xml:space="preserve">1x </t>
    </r>
    <r>
      <rPr>
        <color rgb="FF000000"/>
        <sz val="10.0"/>
        <u/>
      </rPr>
      <t>Dwarven spirit</t>
    </r>
  </si>
  <si>
    <r>
      <rPr>
        <color rgb="FF000000"/>
        <sz val="10.0"/>
        <u/>
      </rPr>
      <t xml:space="preserve">1x </t>
    </r>
    <r>
      <rPr>
        <color rgb="FF000000"/>
        <sz val="10.0"/>
        <u/>
      </rPr>
      <t>Celandine</t>
    </r>
  </si>
  <si>
    <t>GREATER RED 
MUTAGEN</t>
  </si>
  <si>
    <t>3x Red Mutagen</t>
  </si>
  <si>
    <t>Greater 
Mutagen
Transmutator
-Blue to Red</t>
  </si>
  <si>
    <r>
      <rPr>
        <color rgb="FF000000"/>
        <sz val="10.0"/>
        <u/>
      </rPr>
      <t xml:space="preserve">1x </t>
    </r>
    <r>
      <rPr>
        <color rgb="FF000000"/>
        <sz val="10.0"/>
        <u/>
      </rPr>
      <t>Werewolf mutagen</t>
    </r>
  </si>
  <si>
    <r>
      <rPr>
        <color rgb="FF000000"/>
        <sz val="10.0"/>
        <u/>
      </rPr>
      <t xml:space="preserve">1x </t>
    </r>
    <r>
      <rPr>
        <color rgb="FF000000"/>
        <sz val="10.0"/>
        <u/>
      </rPr>
      <t>Blowball</t>
    </r>
  </si>
  <si>
    <t>OGROID OIL</t>
  </si>
  <si>
    <t>10% Attack 
power versus 
Ogroids</t>
  </si>
  <si>
    <r>
      <rPr>
        <color rgb="FF000000"/>
        <sz val="10.0"/>
        <u/>
      </rPr>
      <t xml:space="preserve">1x </t>
    </r>
    <r>
      <rPr>
        <color rgb="FF000000"/>
        <sz val="10.0"/>
        <u/>
      </rPr>
      <t>Beggartick blossoms</t>
    </r>
  </si>
  <si>
    <t>SUPERIOR SAMUM</t>
  </si>
  <si>
    <r>
      <rPr>
        <color rgb="FF000000"/>
        <sz val="10.0"/>
        <u/>
      </rPr>
      <t xml:space="preserve">1x </t>
    </r>
    <r>
      <rPr>
        <color rgb="FF000000"/>
        <sz val="10.0"/>
        <u/>
      </rPr>
      <t>Alchemists' powder</t>
    </r>
  </si>
  <si>
    <t>Blinds opponents within its 
explosion radius. 
Extended duration. 
The first hit landed on a blinded 
opponent is always critical. 
Destroys monster nests.
100% Critical hit chance
8s Effect duration</t>
  </si>
  <si>
    <t>4x Ginatia Petals</t>
  </si>
  <si>
    <t>POTION OF RESTORATION</t>
  </si>
  <si>
    <t>Returns all Ability Points 
spent developing 
mutations to the pool so 
you can reallocate them. 
Mutagens spent 
developing mutations will 
not be returned</t>
  </si>
  <si>
    <r>
      <rPr>
        <color rgb="FF000000"/>
        <sz val="10.0"/>
        <u/>
      </rPr>
      <t xml:space="preserve">1x </t>
    </r>
    <r>
      <rPr>
        <color rgb="FF000000"/>
        <sz val="10.0"/>
        <u/>
      </rPr>
      <t>Hop umbels</t>
    </r>
  </si>
  <si>
    <r>
      <rPr>
        <color rgb="FF000000"/>
        <sz val="10.0"/>
        <u/>
      </rPr>
      <t xml:space="preserve">1x </t>
    </r>
    <r>
      <rPr>
        <color rgb="FF000000"/>
        <sz val="10.0"/>
        <u/>
      </rPr>
      <t>Enhanced Samum</t>
    </r>
  </si>
  <si>
    <r>
      <rPr>
        <color rgb="FF000000"/>
        <sz val="10.0"/>
        <u/>
      </rPr>
      <t xml:space="preserve">2x </t>
    </r>
    <r>
      <rPr>
        <color rgb="FF000000"/>
        <sz val="10.0"/>
        <u/>
      </rPr>
      <t>Phosphorus</t>
    </r>
  </si>
  <si>
    <t>ENHANCED OGROID OIL</t>
  </si>
  <si>
    <t>2x Bear Fat</t>
  </si>
  <si>
    <t>25% Attack 
power versus 
Ogroids</t>
  </si>
  <si>
    <t>WHITE RAFFORD'S DECOCTION</t>
  </si>
  <si>
    <r>
      <rPr>
        <color rgb="FF000000"/>
        <sz val="10.0"/>
        <u/>
      </rPr>
      <t xml:space="preserve">1x </t>
    </r>
    <r>
      <rPr>
        <color rgb="FF000000"/>
        <sz val="10.0"/>
        <u/>
      </rPr>
      <t>Dwarven spirit</t>
    </r>
  </si>
  <si>
    <t>Immediately restores a portion 
of Vitality.
35% Vitality (Non-NG+)
60% Vitality (NG+)</t>
  </si>
  <si>
    <r>
      <rPr>
        <color rgb="FF000000"/>
        <sz val="10.0"/>
        <u/>
      </rPr>
      <t xml:space="preserve">2x </t>
    </r>
    <r>
      <rPr>
        <color rgb="FF000000"/>
        <sz val="10.0"/>
        <u/>
      </rPr>
      <t>Foglet teeth</t>
    </r>
  </si>
  <si>
    <t>1x Ogroid Oil</t>
  </si>
  <si>
    <r>
      <rPr>
        <color rgb="FF000000"/>
        <sz val="10.0"/>
        <u/>
      </rPr>
      <t xml:space="preserve">2x </t>
    </r>
    <r>
      <rPr>
        <color rgb="FF000000"/>
        <sz val="10.0"/>
        <u/>
      </rPr>
      <t>Ribleaf</t>
    </r>
  </si>
  <si>
    <r>
      <rPr>
        <color rgb="FF000000"/>
        <sz val="10.0"/>
        <u/>
      </rPr>
      <t xml:space="preserve">2x </t>
    </r>
    <r>
      <rPr>
        <color rgb="FF000000"/>
        <sz val="10.0"/>
        <u/>
      </rPr>
      <t>Celandine</t>
    </r>
  </si>
  <si>
    <t>2x Sulfur</t>
  </si>
  <si>
    <r>
      <rPr>
        <color rgb="FF000000"/>
        <sz val="10.0"/>
        <u/>
      </rPr>
      <t xml:space="preserve">4x </t>
    </r>
    <r>
      <rPr>
        <color rgb="FF000000"/>
        <sz val="10.0"/>
        <u/>
      </rPr>
      <t>Nekker heart</t>
    </r>
  </si>
  <si>
    <r>
      <rPr>
        <color rgb="FF000000"/>
        <sz val="10.0"/>
        <u/>
      </rPr>
      <t xml:space="preserve">2x </t>
    </r>
    <r>
      <rPr>
        <color rgb="FF000000"/>
        <sz val="10.0"/>
        <u/>
      </rPr>
      <t>Hellebore Petals</t>
    </r>
  </si>
  <si>
    <t>Greater 
Mutagen
Transmutator
-Green to Red</t>
  </si>
  <si>
    <t>ENHANCED WHITE RAFFORD'S
DECOCTION</t>
  </si>
  <si>
    <r>
      <rPr>
        <color rgb="FF000000"/>
        <sz val="10.0"/>
        <u/>
      </rPr>
      <t xml:space="preserve">1x </t>
    </r>
    <r>
      <rPr>
        <color rgb="FF000000"/>
        <sz val="10.0"/>
        <u/>
      </rPr>
      <t>Alcohest</t>
    </r>
  </si>
  <si>
    <t>Immediately restores a large 
portion of Vitality.
60% Vitality (Non-NG+)
80% Vitality (NG+)</t>
  </si>
  <si>
    <r>
      <rPr>
        <color rgb="FF000000"/>
        <sz val="10.0"/>
        <u/>
      </rPr>
      <t xml:space="preserve">1x </t>
    </r>
    <r>
      <rPr>
        <color rgb="FF000000"/>
        <sz val="10.0"/>
        <u/>
      </rPr>
      <t>Aether</t>
    </r>
  </si>
  <si>
    <t>SWALLOW</t>
  </si>
  <si>
    <r>
      <rPr>
        <color rgb="FF000000"/>
        <sz val="10.0"/>
        <u/>
      </rPr>
      <t xml:space="preserve">1x </t>
    </r>
    <r>
      <rPr>
        <color rgb="FF000000"/>
        <sz val="10.0"/>
        <u/>
      </rPr>
      <t>Dwarven spirit</t>
    </r>
  </si>
  <si>
    <t>Accelerates Vitality 
regeneration. Vitality 
regeneration pauses for 
2 seconds upon 
receiving damage.
80 (40) (Patch 4.0)Vitality 
regeneration
40 Vitality regeneration 
during combat</t>
  </si>
  <si>
    <r>
      <rPr>
        <color rgb="FF000000"/>
        <sz val="10.0"/>
        <u/>
      </rPr>
      <t xml:space="preserve">1x </t>
    </r>
    <r>
      <rPr>
        <color rgb="FF000000"/>
        <sz val="10.0"/>
        <u/>
      </rPr>
      <t>White Raffard's Decoction</t>
    </r>
  </si>
  <si>
    <t>TRAINING BOMB</t>
  </si>
  <si>
    <t>Given during the Kaer Morhen 
tutorial quest</t>
  </si>
  <si>
    <t>Creates a grey gas explosion</t>
  </si>
  <si>
    <r>
      <rPr>
        <color rgb="FF000000"/>
        <sz val="10.0"/>
        <u/>
      </rPr>
      <t xml:space="preserve">5x </t>
    </r>
    <r>
      <rPr>
        <color rgb="FF000000"/>
        <sz val="10.0"/>
        <u/>
      </rPr>
      <t>Celandine</t>
    </r>
  </si>
  <si>
    <r>
      <rPr>
        <color rgb="FF000000"/>
        <sz val="10.0"/>
        <u/>
      </rPr>
      <t xml:space="preserve">4x </t>
    </r>
    <r>
      <rPr>
        <color rgb="FF000000"/>
        <sz val="10.0"/>
        <u/>
      </rPr>
      <t>Ribleaf</t>
    </r>
  </si>
  <si>
    <t>1x Ribleaf</t>
  </si>
  <si>
    <r>
      <rPr>
        <color rgb="FF000000"/>
        <sz val="10.0"/>
        <u/>
      </rPr>
      <t xml:space="preserve">1x </t>
    </r>
    <r>
      <rPr>
        <color rgb="FF000000"/>
        <sz val="10.0"/>
        <u/>
      </rPr>
      <t>Drowner brain</t>
    </r>
  </si>
  <si>
    <r>
      <rPr>
        <color rgb="FF000000"/>
        <sz val="10.0"/>
        <u/>
      </rPr>
      <t xml:space="preserve">1x </t>
    </r>
    <r>
      <rPr>
        <color rgb="FF000000"/>
        <sz val="10.0"/>
        <u/>
      </rPr>
      <t>Bryonia</t>
    </r>
  </si>
  <si>
    <t>SUPERIOR OGROID OIL</t>
  </si>
  <si>
    <t>2x Alchemy Paste</t>
  </si>
  <si>
    <t>50% Attack 
power versus 
Ogroids</t>
  </si>
  <si>
    <r>
      <rPr>
        <color rgb="FF000000"/>
        <sz val="10.0"/>
        <u/>
      </rPr>
      <t xml:space="preserve">5x </t>
    </r>
    <r>
      <rPr>
        <color rgb="FF000000"/>
        <sz val="10.0"/>
        <u/>
      </rPr>
      <t>Nekker heart</t>
    </r>
  </si>
  <si>
    <t>2x Hellebore Petals</t>
  </si>
  <si>
    <t>1x Enhanced Ogroid Oil</t>
  </si>
  <si>
    <t>SUPERIOR WHITE RAFFORD'S
DECOCTION</t>
  </si>
  <si>
    <r>
      <rPr>
        <color rgb="FF000000"/>
        <sz val="10.0"/>
        <u/>
      </rPr>
      <t xml:space="preserve">1x </t>
    </r>
    <r>
      <rPr>
        <color rgb="FF000000"/>
        <sz val="10.0"/>
        <u/>
      </rPr>
      <t>White gull</t>
    </r>
  </si>
  <si>
    <t>Restores Vitality immediately 
and fully. Grants immunity to 
damage for a short duration.
100% Vitality 
(Both Non-NG+ and NG+)</t>
  </si>
  <si>
    <t>3s</t>
  </si>
  <si>
    <r>
      <rPr>
        <color rgb="FF000000"/>
        <sz val="10.0"/>
        <u/>
      </rPr>
      <t xml:space="preserve">1x </t>
    </r>
    <r>
      <rPr>
        <color rgb="FF000000"/>
        <sz val="10.0"/>
        <u/>
      </rPr>
      <t>Enhanced White 
Raffard's Decoction</t>
    </r>
  </si>
  <si>
    <r>
      <rPr>
        <color rgb="FF000000"/>
        <sz val="10.0"/>
        <u/>
      </rPr>
      <t xml:space="preserve">4x </t>
    </r>
    <r>
      <rPr>
        <color rgb="FF000000"/>
        <sz val="10.0"/>
        <u/>
      </rPr>
      <t>Ribleaf</t>
    </r>
  </si>
  <si>
    <t>ENHANCED SWALLOW</t>
  </si>
  <si>
    <r>
      <rPr>
        <color rgb="FF000000"/>
        <sz val="10.0"/>
        <u/>
      </rPr>
      <t xml:space="preserve">1x </t>
    </r>
    <r>
      <rPr>
        <color rgb="FF000000"/>
        <sz val="10.0"/>
        <u/>
      </rPr>
      <t>Alcohest</t>
    </r>
  </si>
  <si>
    <t>Accelerates Vitality 
regeneration. Vitality 
regeneration pauses for 
2 seconds upon 
receiving damage.
100 (65) (Patch 4.0)
Vitality regeneration
65 Vitality regeneration 
during combat</t>
  </si>
  <si>
    <r>
      <rPr>
        <color rgb="FF000000"/>
        <sz val="10.0"/>
        <u/>
      </rPr>
      <t xml:space="preserve">4x </t>
    </r>
    <r>
      <rPr>
        <color rgb="FF000000"/>
        <sz val="10.0"/>
        <u/>
      </rPr>
      <t>Bryonia</t>
    </r>
  </si>
  <si>
    <r>
      <rPr>
        <color rgb="FF000000"/>
        <sz val="10.0"/>
        <u/>
      </rPr>
      <t xml:space="preserve">1x </t>
    </r>
    <r>
      <rPr>
        <color rgb="FF000000"/>
        <sz val="10.0"/>
        <u/>
      </rPr>
      <t>Swallow</t>
    </r>
  </si>
  <si>
    <r>
      <rPr>
        <color rgb="FF000000"/>
        <sz val="10.0"/>
        <u/>
      </rPr>
      <t xml:space="preserve">1x </t>
    </r>
    <r>
      <rPr>
        <color rgb="FF000000"/>
        <sz val="10.0"/>
        <u/>
      </rPr>
      <t>Pringrape</t>
    </r>
  </si>
  <si>
    <r>
      <rPr>
        <color rgb="FF000000"/>
        <sz val="10.0"/>
        <u/>
      </rPr>
      <t xml:space="preserve">6x </t>
    </r>
    <r>
      <rPr>
        <color rgb="FF000000"/>
        <sz val="10.0"/>
        <u/>
      </rPr>
      <t>Celandine</t>
    </r>
  </si>
  <si>
    <r>
      <rPr>
        <color rgb="FF000000"/>
        <sz val="10.0"/>
        <u/>
      </rPr>
      <t xml:space="preserve">1x </t>
    </r>
    <r>
      <rPr>
        <color rgb="FF000000"/>
        <sz val="10.0"/>
        <u/>
      </rPr>
      <t>Bison grass</t>
    </r>
  </si>
  <si>
    <t>RELICT OIL</t>
  </si>
  <si>
    <t>10% Attack 
power versus 
Relicts</t>
  </si>
  <si>
    <r>
      <rPr>
        <color rgb="FF000000"/>
        <sz val="10.0"/>
        <u/>
      </rPr>
      <t xml:space="preserve">4x </t>
    </r>
    <r>
      <rPr>
        <color rgb="FF000000"/>
        <sz val="10.0"/>
        <u/>
      </rPr>
      <t>White myrtle petals</t>
    </r>
  </si>
  <si>
    <r>
      <rPr>
        <color rgb="FF000000"/>
        <sz val="10.0"/>
        <u/>
      </rPr>
      <t xml:space="preserve">1x </t>
    </r>
    <r>
      <rPr>
        <color rgb="FF000000"/>
        <sz val="10.0"/>
        <u/>
      </rPr>
      <t>Vermilion</t>
    </r>
  </si>
  <si>
    <t>5x Mistletoe</t>
  </si>
  <si>
    <r>
      <rPr>
        <color rgb="FF000000"/>
        <sz val="10.0"/>
        <u/>
      </rPr>
      <t xml:space="preserve">5x </t>
    </r>
    <r>
      <rPr>
        <color rgb="FF000000"/>
        <sz val="10.0"/>
        <u/>
      </rPr>
      <t>Drowner brain</t>
    </r>
  </si>
  <si>
    <t>WRAITH DECOCTION</t>
  </si>
  <si>
    <r>
      <rPr>
        <color rgb="FF000000"/>
        <sz val="10.0"/>
        <u/>
      </rPr>
      <t xml:space="preserve">1x </t>
    </r>
    <r>
      <rPr>
        <color rgb="FF000000"/>
        <sz val="10.0"/>
        <u/>
      </rPr>
      <t>Dwarven spirit</t>
    </r>
  </si>
  <si>
    <t>Whenever a single hit drains 
more than a third of Vitality, a 
Quen shield is activated which 
protects against the next attack</t>
  </si>
  <si>
    <r>
      <rPr>
        <color rgb="FF000000"/>
        <sz val="10.0"/>
        <u/>
      </rPr>
      <t xml:space="preserve">1x </t>
    </r>
    <r>
      <rPr>
        <color rgb="FF000000"/>
        <sz val="10.0"/>
        <u/>
      </rPr>
      <t>Wraith mutagen</t>
    </r>
  </si>
  <si>
    <t>ENHANCED RELICT OIL</t>
  </si>
  <si>
    <t>25% Attack 
power versus 
Relicts</t>
  </si>
  <si>
    <r>
      <rPr>
        <color rgb="FF000000"/>
        <sz val="10.0"/>
        <u/>
      </rPr>
      <t xml:space="preserve">1x </t>
    </r>
    <r>
      <rPr>
        <color rgb="FF000000"/>
        <sz val="10.0"/>
        <u/>
      </rPr>
      <t>Blowball</t>
    </r>
  </si>
  <si>
    <t>1x Relict Oil</t>
  </si>
  <si>
    <t>SUPERIOR SWALLOW</t>
  </si>
  <si>
    <r>
      <rPr>
        <color rgb="FF000000"/>
        <sz val="10.0"/>
        <u/>
      </rPr>
      <t xml:space="preserve">1x </t>
    </r>
    <r>
      <rPr>
        <color rgb="FF000000"/>
        <sz val="10.0"/>
        <u/>
      </rPr>
      <t>White gull</t>
    </r>
  </si>
  <si>
    <t>Accelerates Vitality 
regeneration. Taking 
damage does not 
interrupt regeneration.
150 (80)(Patch 4.0) 
Vitality regeneration
80 Vitality regeneration 
during combat</t>
  </si>
  <si>
    <r>
      <rPr>
        <color rgb="FF000000"/>
        <sz val="10.0"/>
        <u/>
      </rPr>
      <t xml:space="preserve">1x </t>
    </r>
    <r>
      <rPr>
        <color rgb="FF000000"/>
        <sz val="10.0"/>
        <u/>
      </rPr>
      <t>Nostrix</t>
    </r>
  </si>
  <si>
    <t>1x Water Hag Tooth</t>
  </si>
  <si>
    <r>
      <rPr>
        <color rgb="FF000000"/>
        <sz val="10.0"/>
        <u/>
      </rPr>
      <t xml:space="preserve">1x </t>
    </r>
    <r>
      <rPr>
        <color rgb="FF000000"/>
        <sz val="10.0"/>
        <u/>
      </rPr>
      <t>Enhanced Swallow</t>
    </r>
  </si>
  <si>
    <t>WYVERN DECOCTION</t>
  </si>
  <si>
    <r>
      <rPr>
        <color rgb="FF000000"/>
        <sz val="10.0"/>
        <u/>
      </rPr>
      <t xml:space="preserve">1x </t>
    </r>
    <r>
      <rPr>
        <color rgb="FF000000"/>
        <sz val="10.0"/>
        <u/>
      </rPr>
      <t>Dwarven spirit</t>
    </r>
  </si>
  <si>
    <t>Each blow landed increases 
Attack Power until either the 
fight ends or damage (other than 
that from Toxicity) is taken.
1% Attack power</t>
  </si>
  <si>
    <r>
      <rPr>
        <color rgb="FF000000"/>
        <sz val="10.0"/>
        <u/>
      </rPr>
      <t xml:space="preserve">6x </t>
    </r>
    <r>
      <rPr>
        <color rgb="FF000000"/>
        <sz val="10.0"/>
        <u/>
      </rPr>
      <t>Berbercane fruit</t>
    </r>
  </si>
  <si>
    <r>
      <rPr>
        <color rgb="FF000000"/>
        <sz val="10.0"/>
        <u/>
      </rPr>
      <t xml:space="preserve">1x </t>
    </r>
    <r>
      <rPr>
        <color rgb="FF000000"/>
        <sz val="10.0"/>
        <u/>
      </rPr>
      <t>Wyvern mutagen</t>
    </r>
  </si>
  <si>
    <r>
      <rPr>
        <color rgb="FF000000"/>
        <sz val="10.0"/>
        <u/>
      </rPr>
      <t xml:space="preserve">6x </t>
    </r>
    <r>
      <rPr>
        <color rgb="FF000000"/>
        <sz val="10.0"/>
        <u/>
      </rPr>
      <t>White myrtle petals</t>
    </r>
  </si>
  <si>
    <r>
      <rPr>
        <color rgb="FF000000"/>
        <sz val="10.0"/>
        <u/>
      </rPr>
      <t xml:space="preserve">1x </t>
    </r>
    <r>
      <rPr>
        <color rgb="FF000000"/>
        <sz val="10.0"/>
        <u/>
      </rPr>
      <t>Moleyarrow</t>
    </r>
  </si>
  <si>
    <t>1x Hop Umbels</t>
  </si>
  <si>
    <r>
      <rPr>
        <color rgb="FF000000"/>
        <sz val="10.0"/>
        <u/>
      </rPr>
      <t xml:space="preserve">4x </t>
    </r>
    <r>
      <rPr>
        <color rgb="FF000000"/>
        <sz val="10.0"/>
        <u/>
      </rPr>
      <t>Celandine</t>
    </r>
  </si>
  <si>
    <r>
      <rPr>
        <color rgb="FF000000"/>
        <sz val="10.0"/>
        <u/>
      </rPr>
      <t xml:space="preserve">1x </t>
    </r>
    <r>
      <rPr>
        <color rgb="FF000000"/>
        <sz val="10.0"/>
        <u/>
      </rPr>
      <t>Celandine</t>
    </r>
  </si>
  <si>
    <r>
      <rPr>
        <color rgb="FF000000"/>
        <sz val="10.0"/>
        <u/>
      </rPr>
      <t xml:space="preserve">4x </t>
    </r>
    <r>
      <rPr>
        <color rgb="FF000000"/>
        <sz val="10.0"/>
        <u/>
      </rPr>
      <t>Crow's eye</t>
    </r>
  </si>
  <si>
    <t>SUPERIOR RELICT OIL</t>
  </si>
  <si>
    <t>4x Alchemy Paste</t>
  </si>
  <si>
    <t>50% Attack 
power versus 
Relicts</t>
  </si>
  <si>
    <r>
      <rPr>
        <color rgb="FF000000"/>
        <sz val="10.0"/>
        <u/>
      </rPr>
      <t xml:space="preserve">2x </t>
    </r>
    <r>
      <rPr>
        <color rgb="FF000000"/>
        <sz val="10.0"/>
        <u/>
      </rPr>
      <t>Vitriol</t>
    </r>
  </si>
  <si>
    <t>1x Enhanced Relict Oil</t>
  </si>
  <si>
    <t>TAWNEY OWL</t>
  </si>
  <si>
    <r>
      <rPr>
        <color rgb="FF000000"/>
        <sz val="10.0"/>
        <u/>
      </rPr>
      <t xml:space="preserve">1x </t>
    </r>
    <r>
      <rPr>
        <color rgb="FF000000"/>
        <sz val="10.0"/>
        <u/>
      </rPr>
      <t>Dwarven spirit</t>
    </r>
  </si>
  <si>
    <t>Accelerates Stamina 
regneration.
5% Stamina 
regeneration in combat</t>
  </si>
  <si>
    <r>
      <rPr>
        <color rgb="FF000000"/>
        <sz val="10.0"/>
        <u/>
      </rPr>
      <t xml:space="preserve">2x </t>
    </r>
    <r>
      <rPr>
        <color rgb="FF000000"/>
        <sz val="10.0"/>
        <u/>
      </rPr>
      <t>Verbena</t>
    </r>
  </si>
  <si>
    <r>
      <rPr>
        <color rgb="FF000000"/>
        <sz val="10.0"/>
        <u/>
      </rPr>
      <t xml:space="preserve">1x </t>
    </r>
    <r>
      <rPr>
        <color rgb="FF000000"/>
        <sz val="10.0"/>
        <u/>
      </rPr>
      <t>Arachas venom</t>
    </r>
  </si>
  <si>
    <t>ENHANCED TAWNEY OWL</t>
  </si>
  <si>
    <r>
      <rPr>
        <color rgb="FF000000"/>
        <sz val="10.0"/>
        <u/>
      </rPr>
      <t xml:space="preserve">1x </t>
    </r>
    <r>
      <rPr>
        <color rgb="FF000000"/>
        <sz val="10.0"/>
        <u/>
      </rPr>
      <t>Alcohest</t>
    </r>
  </si>
  <si>
    <t>Accelerates Stamina 
regeneration. Extended 
duration.
8% Stamina 
regeneration in combat</t>
  </si>
  <si>
    <t>1x Nigredo</t>
  </si>
  <si>
    <r>
      <rPr>
        <color rgb="FF000000"/>
        <sz val="10.0"/>
        <u/>
      </rPr>
      <t xml:space="preserve">1x </t>
    </r>
    <r>
      <rPr>
        <color rgb="FF000000"/>
        <sz val="10.0"/>
        <u/>
      </rPr>
      <t>Tawny Owl</t>
    </r>
  </si>
  <si>
    <t>SPECTER OIL</t>
  </si>
  <si>
    <t>10% Attack 
power versus 
Specters</t>
  </si>
  <si>
    <r>
      <rPr>
        <color rgb="FF000000"/>
        <sz val="10.0"/>
        <u/>
      </rPr>
      <t xml:space="preserve">4x </t>
    </r>
    <r>
      <rPr>
        <color rgb="FF000000"/>
        <sz val="10.0"/>
        <u/>
      </rPr>
      <t>Verbena</t>
    </r>
  </si>
  <si>
    <r>
      <rPr>
        <color rgb="FF000000"/>
        <sz val="10.0"/>
        <u/>
      </rPr>
      <t xml:space="preserve">2x </t>
    </r>
    <r>
      <rPr>
        <color rgb="FF000000"/>
        <sz val="10.0"/>
        <u/>
      </rPr>
      <t>Wolfsbane</t>
    </r>
  </si>
  <si>
    <r>
      <rPr>
        <color rgb="FF000000"/>
        <sz val="10.0"/>
        <u/>
      </rPr>
      <t xml:space="preserve">1x </t>
    </r>
    <r>
      <rPr>
        <color rgb="FF000000"/>
        <sz val="10.0"/>
        <u/>
      </rPr>
      <t>Arachas venom</t>
    </r>
  </si>
  <si>
    <t>ENHANCED SPECTER OIL</t>
  </si>
  <si>
    <t>25% Attack 
power versus 
Specters</t>
  </si>
  <si>
    <t>SUPERIOR TAWNEY OWL</t>
  </si>
  <si>
    <r>
      <rPr>
        <color rgb="FF000000"/>
        <sz val="10.0"/>
        <u/>
      </rPr>
      <t xml:space="preserve">1x </t>
    </r>
    <r>
      <rPr>
        <color rgb="FF000000"/>
        <sz val="10.0"/>
        <u/>
      </rPr>
      <t>White gull</t>
    </r>
  </si>
  <si>
    <t>Accelerates Stamina 
regeneration. Extended 
duration. Never expires 
at night.
10% Stamina 
regeneration in combat</t>
  </si>
  <si>
    <t>1x Specter Oil</t>
  </si>
  <si>
    <r>
      <rPr>
        <color rgb="FF000000"/>
        <sz val="10.0"/>
        <u/>
      </rPr>
      <t xml:space="preserve">1x </t>
    </r>
    <r>
      <rPr>
        <color rgb="FF000000"/>
        <sz val="10.0"/>
        <u/>
      </rPr>
      <t>Enhanced Tawny Owl</t>
    </r>
  </si>
  <si>
    <r>
      <rPr>
        <color rgb="FF000000"/>
        <sz val="10.0"/>
        <u/>
      </rPr>
      <t xml:space="preserve">4x </t>
    </r>
    <r>
      <rPr>
        <color rgb="FF000000"/>
        <sz val="10.0"/>
        <u/>
      </rPr>
      <t>Verbena</t>
    </r>
  </si>
  <si>
    <r>
      <rPr>
        <color rgb="FF000000"/>
        <sz val="10.0"/>
        <u/>
      </rPr>
      <t xml:space="preserve">4x </t>
    </r>
    <r>
      <rPr>
        <color rgb="FF000000"/>
        <sz val="10.0"/>
        <u/>
      </rPr>
      <t>Wolfsbane</t>
    </r>
  </si>
  <si>
    <r>
      <rPr>
        <color rgb="FF000000"/>
        <sz val="10.0"/>
        <u/>
      </rPr>
      <t xml:space="preserve">1x </t>
    </r>
    <r>
      <rPr>
        <color rgb="FF000000"/>
        <sz val="10.0"/>
        <u/>
      </rPr>
      <t>Fool's parsley leaves</t>
    </r>
  </si>
  <si>
    <r>
      <rPr>
        <color rgb="FF000000"/>
        <sz val="10.0"/>
        <u/>
      </rPr>
      <t xml:space="preserve">1x </t>
    </r>
    <r>
      <rPr>
        <color rgb="FF000000"/>
        <sz val="10.0"/>
        <u/>
      </rPr>
      <t>Mandrake root</t>
    </r>
  </si>
  <si>
    <t>SUPERIOR SPECTER OIL</t>
  </si>
  <si>
    <t>50% Attack 
power versus 
Specters</t>
  </si>
  <si>
    <r>
      <rPr>
        <color rgb="FF000000"/>
        <sz val="10.0"/>
        <u/>
      </rPr>
      <t xml:space="preserve">1x </t>
    </r>
    <r>
      <rPr>
        <color rgb="FF000000"/>
        <sz val="10.0"/>
        <u/>
      </rPr>
      <t>Sewant mushrooms</t>
    </r>
  </si>
  <si>
    <t>1x Enhanced Specter Oil</t>
  </si>
  <si>
    <t>THUNDERBOLT</t>
  </si>
  <si>
    <r>
      <rPr>
        <color rgb="FF000000"/>
        <sz val="10.0"/>
        <u/>
      </rPr>
      <t xml:space="preserve">1x </t>
    </r>
    <r>
      <rPr>
        <color rgb="FF000000"/>
        <sz val="10.0"/>
        <u/>
      </rPr>
      <t>Dwarven spirit</t>
    </r>
  </si>
  <si>
    <t>Increases Attack Power.
30% Attack power</t>
  </si>
  <si>
    <r>
      <rPr>
        <color rgb="FF000000"/>
        <sz val="10.0"/>
        <u/>
      </rPr>
      <t xml:space="preserve">2x </t>
    </r>
    <r>
      <rPr>
        <color rgb="FF000000"/>
        <sz val="10.0"/>
        <u/>
      </rPr>
      <t>Cortinarius</t>
    </r>
  </si>
  <si>
    <r>
      <rPr>
        <color rgb="FF000000"/>
        <sz val="10.0"/>
        <u/>
      </rPr>
      <t xml:space="preserve">1x </t>
    </r>
    <r>
      <rPr>
        <color rgb="FF000000"/>
        <sz val="10.0"/>
        <u/>
      </rPr>
      <t>Endrega embryo</t>
    </r>
  </si>
  <si>
    <t>ENHANCED THUNDERBOLT</t>
  </si>
  <si>
    <r>
      <rPr>
        <color rgb="FF000000"/>
        <sz val="10.0"/>
        <u/>
      </rPr>
      <t xml:space="preserve">1x </t>
    </r>
    <r>
      <rPr>
        <color rgb="FF000000"/>
        <sz val="10.0"/>
        <u/>
      </rPr>
      <t>Alcohest</t>
    </r>
  </si>
  <si>
    <t>Increases Attack Power. 
Extended duration.
30% Attack power</t>
  </si>
  <si>
    <r>
      <rPr>
        <color rgb="FF000000"/>
        <sz val="10.0"/>
        <u/>
      </rPr>
      <t xml:space="preserve">1x </t>
    </r>
    <r>
      <rPr>
        <color rgb="FF000000"/>
        <sz val="10.0"/>
        <u/>
      </rPr>
      <t>Thunderbolt</t>
    </r>
  </si>
  <si>
    <t>VAMPIRE OIL</t>
  </si>
  <si>
    <t>2x Dog Tallow</t>
  </si>
  <si>
    <t>10% Attack 
power versus 
Vampires</t>
  </si>
  <si>
    <r>
      <rPr>
        <color rgb="FF000000"/>
        <sz val="10.0"/>
        <u/>
      </rPr>
      <t xml:space="preserve">2x </t>
    </r>
    <r>
      <rPr>
        <color rgb="FF000000"/>
        <sz val="10.0"/>
        <u/>
      </rPr>
      <t>Cortinarius</t>
    </r>
  </si>
  <si>
    <t>4x Ducal Water</t>
  </si>
  <si>
    <r>
      <rPr>
        <color rgb="FF000000"/>
        <sz val="10.0"/>
        <u/>
      </rPr>
      <t xml:space="preserve">1x </t>
    </r>
    <r>
      <rPr>
        <color rgb="FF000000"/>
        <sz val="10.0"/>
        <u/>
      </rPr>
      <t>Fool's parsley leaves</t>
    </r>
  </si>
  <si>
    <r>
      <rPr>
        <color rgb="FF000000"/>
        <sz val="10.0"/>
        <u/>
      </rPr>
      <t xml:space="preserve">2x </t>
    </r>
    <r>
      <rPr>
        <color rgb="FF000000"/>
        <sz val="10.0"/>
        <u/>
      </rPr>
      <t>Endrega embryo</t>
    </r>
  </si>
  <si>
    <t>ENHANCED VAMPIRE OIL</t>
  </si>
  <si>
    <t>25% Attack 
power versus 
Vampires</t>
  </si>
  <si>
    <t>SUPERIOR THUNDERBOLT</t>
  </si>
  <si>
    <r>
      <rPr>
        <color rgb="FF000000"/>
        <sz val="10.0"/>
        <u/>
      </rPr>
      <t xml:space="preserve">1x </t>
    </r>
    <r>
      <rPr>
        <color rgb="FF000000"/>
        <sz val="10.0"/>
        <u/>
      </rPr>
      <t>White gull</t>
    </r>
  </si>
  <si>
    <t>Extended duration. 
Grants 100% critical hit 
chance during storms.
35% Attack power</t>
  </si>
  <si>
    <t>1x Vampire Oil</t>
  </si>
  <si>
    <r>
      <rPr>
        <color rgb="FF000000"/>
        <sz val="10.0"/>
        <u/>
      </rPr>
      <t xml:space="preserve">1x </t>
    </r>
    <r>
      <rPr>
        <color rgb="FF000000"/>
        <sz val="10.0"/>
        <u/>
      </rPr>
      <t>Enhanced Thunderbolt</t>
    </r>
  </si>
  <si>
    <t>1x Fifth Essence</t>
  </si>
  <si>
    <r>
      <rPr>
        <color rgb="FF000000"/>
        <sz val="10.0"/>
        <u/>
      </rPr>
      <t xml:space="preserve">4x </t>
    </r>
    <r>
      <rPr>
        <color rgb="FF000000"/>
        <sz val="10.0"/>
        <u/>
      </rPr>
      <t>Cortinarius</t>
    </r>
  </si>
  <si>
    <t>1x Wine Stone</t>
  </si>
  <si>
    <r>
      <rPr>
        <color rgb="FF000000"/>
        <sz val="10.0"/>
        <u/>
      </rPr>
      <t xml:space="preserve">4x </t>
    </r>
    <r>
      <rPr>
        <color rgb="FF000000"/>
        <sz val="10.0"/>
        <u/>
      </rPr>
      <t>Fool's parsley leaves</t>
    </r>
  </si>
  <si>
    <r>
      <rPr>
        <color rgb="FF000000"/>
        <sz val="10.0"/>
        <u/>
      </rPr>
      <t xml:space="preserve">1x </t>
    </r>
    <r>
      <rPr>
        <color rgb="FF000000"/>
        <sz val="10.0"/>
        <u/>
      </rPr>
      <t>Verbena</t>
    </r>
  </si>
  <si>
    <r>
      <rPr>
        <color rgb="FF000000"/>
        <sz val="10.0"/>
        <u/>
      </rPr>
      <t xml:space="preserve">1x </t>
    </r>
    <r>
      <rPr>
        <color rgb="FF000000"/>
        <sz val="10.0"/>
        <u/>
      </rPr>
      <t>Bryonia</t>
    </r>
  </si>
  <si>
    <r>
      <rPr>
        <color rgb="FF000000"/>
        <sz val="10.0"/>
        <u/>
      </rPr>
      <t xml:space="preserve">1x </t>
    </r>
    <r>
      <rPr>
        <color rgb="FF000000"/>
        <sz val="10.0"/>
        <u/>
      </rPr>
      <t>Quebrith</t>
    </r>
  </si>
  <si>
    <t>SUPERIOR VAMPIRE OIL</t>
  </si>
  <si>
    <t>50% Attack 
power versus 
Vampires</t>
  </si>
  <si>
    <t>WHITE HONEY</t>
  </si>
  <si>
    <r>
      <rPr>
        <color rgb="FF000000"/>
        <sz val="10.0"/>
        <u/>
      </rPr>
      <t xml:space="preserve">1x </t>
    </r>
    <r>
      <rPr>
        <color rgb="FF000000"/>
        <sz val="10.0"/>
        <u/>
      </rPr>
      <t>Dwarven spirit</t>
    </r>
  </si>
  <si>
    <t>Clears Toxicity and 
cancels all active 
potion effects</t>
  </si>
  <si>
    <t>1x Enhanced Vampire Oil</t>
  </si>
  <si>
    <r>
      <rPr>
        <color rgb="FF000000"/>
        <sz val="10.0"/>
        <u/>
      </rPr>
      <t xml:space="preserve">1x </t>
    </r>
    <r>
      <rPr>
        <color rgb="FF000000"/>
        <sz val="10.0"/>
        <u/>
      </rPr>
      <t>Honeysuckle</t>
    </r>
  </si>
  <si>
    <t>ENHANCED WHITE HONEY</t>
  </si>
  <si>
    <r>
      <rPr>
        <color rgb="FF000000"/>
        <sz val="10.0"/>
        <u/>
      </rPr>
      <t xml:space="preserve">1x </t>
    </r>
    <r>
      <rPr>
        <color rgb="FF000000"/>
        <sz val="10.0"/>
        <u/>
      </rPr>
      <t>Alcohest</t>
    </r>
  </si>
  <si>
    <r>
      <rPr>
        <color rgb="FF000000"/>
        <sz val="10.0"/>
        <u/>
      </rPr>
      <t xml:space="preserve">1x </t>
    </r>
    <r>
      <rPr>
        <color rgb="FF000000"/>
        <sz val="10.0"/>
        <u/>
      </rPr>
      <t>White Honey</t>
    </r>
  </si>
  <si>
    <r>
      <rPr>
        <color rgb="FF000000"/>
        <sz val="10.0"/>
        <u/>
      </rPr>
      <t xml:space="preserve">2x </t>
    </r>
    <r>
      <rPr>
        <color rgb="FF000000"/>
        <sz val="10.0"/>
        <u/>
      </rPr>
      <t>Honeysuckle</t>
    </r>
  </si>
  <si>
    <t>1x Vermilion</t>
  </si>
  <si>
    <r>
      <rPr>
        <color rgb="FF000000"/>
        <sz val="10.0"/>
        <u/>
      </rPr>
      <t xml:space="preserve">1x </t>
    </r>
    <r>
      <rPr>
        <color rgb="FF000000"/>
        <sz val="10.0"/>
        <u/>
      </rPr>
      <t>White myrtle petals</t>
    </r>
  </si>
  <si>
    <t>SUPERIOR WHITE HONEY</t>
  </si>
  <si>
    <r>
      <rPr>
        <color rgb="FF000000"/>
        <sz val="10.0"/>
        <u/>
      </rPr>
      <t xml:space="preserve">1x </t>
    </r>
    <r>
      <rPr>
        <color rgb="FF000000"/>
        <sz val="10.0"/>
        <u/>
      </rPr>
      <t>White gull</t>
    </r>
  </si>
  <si>
    <r>
      <rPr>
        <color rgb="FF000000"/>
        <sz val="10.0"/>
        <u/>
      </rPr>
      <t xml:space="preserve">1x </t>
    </r>
    <r>
      <rPr>
        <color rgb="FF000000"/>
        <sz val="10.0"/>
        <u/>
      </rPr>
      <t>Enhanced White Honey</t>
    </r>
  </si>
  <si>
    <r>
      <rPr>
        <color rgb="FF000000"/>
        <sz val="10.0"/>
        <u/>
      </rPr>
      <t xml:space="preserve">4x </t>
    </r>
    <r>
      <rPr>
        <color rgb="FF000000"/>
        <sz val="10.0"/>
        <u/>
      </rPr>
      <t>Honeysuckle</t>
    </r>
  </si>
  <si>
    <r>
      <rPr>
        <color rgb="FF000000"/>
        <sz val="10.0"/>
        <u/>
      </rPr>
      <t xml:space="preserve">4x </t>
    </r>
    <r>
      <rPr>
        <color rgb="FF000000"/>
        <sz val="10.0"/>
        <u/>
      </rPr>
      <t>White myrtle petals</t>
    </r>
  </si>
  <si>
    <r>
      <rPr>
        <color rgb="FF000000"/>
        <sz val="10.0"/>
        <u/>
      </rPr>
      <t xml:space="preserve">1x </t>
    </r>
    <r>
      <rPr>
        <color rgb="FF000000"/>
        <sz val="10.0"/>
        <u/>
      </rPr>
      <t>Balisse fruit</t>
    </r>
  </si>
  <si>
    <r>
      <rPr>
        <color rgb="FF000000"/>
        <sz val="10.0"/>
        <u/>
      </rPr>
      <t xml:space="preserve">1x </t>
    </r>
    <r>
      <rPr>
        <color rgb="FF000000"/>
        <sz val="10.0"/>
        <u/>
      </rPr>
      <t>Hellebore petals</t>
    </r>
  </si>
  <si>
    <r>
      <rPr>
        <color rgb="FF000000"/>
        <sz val="10.0"/>
        <u/>
      </rPr>
      <t xml:space="preserve">1x </t>
    </r>
    <r>
      <rPr>
        <color rgb="FF000000"/>
        <sz val="10.0"/>
        <u/>
      </rPr>
      <t>Vitriol</t>
    </r>
  </si>
  <si>
    <t>WOLVEN HOUR</t>
  </si>
  <si>
    <t>Potion is added 
automatically</t>
  </si>
  <si>
    <t>Temporarily lowers the 
required level of all 
items by 2</t>
  </si>
  <si>
    <t>1 hour</t>
  </si>
  <si>
    <t>BASE GAME TROPHIES</t>
  </si>
  <si>
    <t>Name</t>
  </si>
  <si>
    <t>Requirement</t>
  </si>
  <si>
    <t>A Friend in Need</t>
  </si>
  <si>
    <r>
      <rPr>
        <color rgb="FF000000"/>
        <u/>
      </rPr>
      <t xml:space="preserve">SPOILER***              </t>
    </r>
    <r>
      <rPr>
        <color rgb="FF000000"/>
        <sz val="7.0"/>
        <u/>
      </rPr>
      <t xml:space="preserve">      </t>
    </r>
    <r>
      <rPr>
        <color rgb="FF000000"/>
        <sz val="6.0"/>
        <u/>
      </rPr>
      <t>Find and free Dandelion.</t>
    </r>
  </si>
  <si>
    <t>All In</t>
  </si>
  <si>
    <t>Play three hero cards in one round of gwent and win the match.</t>
  </si>
  <si>
    <t>Armed and Dangerous</t>
  </si>
  <si>
    <t>Find and equip all the elements of one set of witcher gear.</t>
  </si>
  <si>
    <t>Ashes to Ashes</t>
  </si>
  <si>
    <t>Complete the contract on Therazane.</t>
  </si>
  <si>
    <r>
      <rPr>
        <color rgb="FF000000"/>
        <u/>
      </rPr>
      <t>Assassin of Kings</t>
    </r>
    <r>
      <rPr>
        <color rgb="FF000000"/>
      </rPr>
      <t xml:space="preserve">                         </t>
    </r>
    <r>
      <rPr>
        <b/>
        <color rgb="FFFF0000"/>
      </rPr>
      <t>MISSABLE</t>
    </r>
  </si>
  <si>
    <r>
      <rPr>
        <color rgb="FF000000"/>
        <u/>
      </rPr>
      <t xml:space="preserve">SPOILER***                    </t>
    </r>
    <r>
      <rPr>
        <color rgb="FF000000"/>
        <sz val="6.0"/>
      </rPr>
      <t>Take part in the assassination of King Radovid.</t>
    </r>
    <r>
      <rPr>
        <color rgb="FF000000"/>
      </rPr>
      <t xml:space="preserve">                                  </t>
    </r>
  </si>
  <si>
    <t>Bombardier</t>
  </si>
  <si>
    <t>Collect the formulae for 6 different bomb types.</t>
  </si>
  <si>
    <t>Bookworm</t>
  </si>
  <si>
    <t>Read 30 books, journals or other documents.</t>
  </si>
  <si>
    <t xml:space="preserve">Brawl Master                              </t>
  </si>
  <si>
    <t>Complete all fistfighting quests in Velen, Skellige and Novigrad.</t>
  </si>
  <si>
    <t>Brawler</t>
  </si>
  <si>
    <t>Defeat Olaf, the Skellige champion of unarmed combat.</t>
  </si>
  <si>
    <t>Butcher of Blaviken</t>
  </si>
  <si>
    <t>Kill at least 5 opponents in under 10 seconds.</t>
  </si>
  <si>
    <t>Can't Touch This!</t>
  </si>
  <si>
    <t>Kill 5 foes in a fight without taking damage (except for Toxicity) and without using the Quen Sign.</t>
  </si>
  <si>
    <r>
      <rPr>
        <color rgb="FF000000"/>
        <u/>
      </rPr>
      <t>Card Collector</t>
    </r>
    <r>
      <rPr>
        <color rgb="FF000000"/>
      </rPr>
      <t xml:space="preserve">                              </t>
    </r>
    <r>
      <rPr>
        <b/>
        <color rgb="FFFF0000"/>
      </rPr>
      <t>MISSABLE</t>
    </r>
  </si>
  <si>
    <t>Acquire all gwent cards available in the base version of the game.</t>
  </si>
  <si>
    <t>Dendrologist</t>
  </si>
  <si>
    <t>Acquire all the Abilities in one tree.</t>
  </si>
  <si>
    <t>Environmentally Unfriendly</t>
  </si>
  <si>
    <t>Kill 50 opponents using the environment (e.g. swamp gas, insects or objects).</t>
  </si>
  <si>
    <r>
      <rPr>
        <color rgb="FF000000"/>
        <u/>
      </rPr>
      <t>Even Odds</t>
    </r>
    <r>
      <rPr>
        <color rgb="FF000000"/>
      </rPr>
      <t xml:space="preserve">                                   </t>
    </r>
    <r>
      <rPr>
        <b/>
        <color rgb="FFFF0000"/>
      </rPr>
      <t>MISSABLE</t>
    </r>
  </si>
  <si>
    <t>Kill 2 monsters you have a contract on without using Signs, potions, mutagens, oils or bombs.</t>
  </si>
  <si>
    <t>Family Counselor</t>
  </si>
  <si>
    <r>
      <rPr>
        <color rgb="FF000000"/>
        <u/>
      </rPr>
      <t xml:space="preserve">SPOILER***                    </t>
    </r>
    <r>
      <rPr>
        <color rgb="FF000000"/>
        <sz val="6.0"/>
        <u/>
      </rPr>
      <t>Find the baron's wife and daughter.</t>
    </r>
  </si>
  <si>
    <r>
      <rPr>
        <color rgb="FF000000"/>
        <u/>
      </rPr>
      <t>Fast and Furious</t>
    </r>
    <r>
      <rPr>
        <color rgb="FF000000"/>
      </rPr>
      <t xml:space="preserve">                          </t>
    </r>
    <r>
      <rPr>
        <b/>
        <color rgb="FFFF0000"/>
      </rPr>
      <t>MISSABLE</t>
    </r>
  </si>
  <si>
    <t>Win all the horse races in the game.</t>
  </si>
  <si>
    <t>Fearless Vampire Slayer</t>
  </si>
  <si>
    <t>Complete the contract on Sarasti.</t>
  </si>
  <si>
    <t>Fiend or Foe?</t>
  </si>
  <si>
    <t>Complete the contract on Morvudd.</t>
  </si>
  <si>
    <t>Fire in the Hole</t>
  </si>
  <si>
    <t>Destroy 10 monster nests using bombs.</t>
  </si>
  <si>
    <t>Fist of the South Star</t>
  </si>
  <si>
    <t>Defeat an opponent in a fistfight without taking any damage.</t>
  </si>
  <si>
    <r>
      <rPr>
        <color rgb="FF000000"/>
        <u/>
      </rPr>
      <t>Friends With Benefits</t>
    </r>
    <r>
      <rPr>
        <color rgb="FF000000"/>
      </rPr>
      <t xml:space="preserve">                   </t>
    </r>
    <r>
      <rPr>
        <b/>
        <color rgb="FFFF0000"/>
      </rPr>
      <t>MISSABLE</t>
    </r>
  </si>
  <si>
    <r>
      <rPr>
        <color rgb="FF000000"/>
        <u/>
      </rPr>
      <t xml:space="preserve">SPOILER***                    </t>
    </r>
    <r>
      <rPr>
        <color rgb="FF000000"/>
        <sz val="6.0"/>
      </rPr>
      <t>Complete the subplot involving Keira Metz.</t>
    </r>
  </si>
  <si>
    <r>
      <rPr>
        <color rgb="FF000000"/>
        <u/>
      </rPr>
      <t>Full Crew</t>
    </r>
    <r>
      <rPr>
        <color rgb="FF000000"/>
      </rPr>
      <t xml:space="preserve">                                      </t>
    </r>
    <r>
      <rPr>
        <b/>
        <color rgb="FFFF0000"/>
      </rPr>
      <t>MISSABLE</t>
    </r>
  </si>
  <si>
    <r>
      <rPr>
        <color rgb="FF000000"/>
        <u/>
      </rPr>
      <t xml:space="preserve">SPOILER***                    </t>
    </r>
    <r>
      <rPr>
        <color rgb="FF000000"/>
        <sz val="6.0"/>
        <u/>
      </rPr>
      <t>Bring all possible allies to Kaer Morhen for the battle against the Hunt.</t>
    </r>
  </si>
  <si>
    <t>Geralt and Friends</t>
  </si>
  <si>
    <t>Win a round of gwent using only neutral cards.</t>
  </si>
  <si>
    <t>Geralt: The Professional</t>
  </si>
  <si>
    <t>Complete all witcher contracts.</t>
  </si>
  <si>
    <t>Globetrotter</t>
  </si>
  <si>
    <t>Discover 100 fast travel points.</t>
  </si>
  <si>
    <r>
      <rPr>
        <color rgb="FF000000"/>
        <u/>
      </rPr>
      <t>Gwent Master</t>
    </r>
    <r>
      <rPr>
        <color rgb="FF000000"/>
      </rPr>
      <t xml:space="preserve">                               </t>
    </r>
    <r>
      <rPr>
        <b/>
        <color rgb="FFFF0000"/>
      </rPr>
      <t>MISSABLE</t>
    </r>
  </si>
  <si>
    <t>Defeat Tybalt and win the gwent tournament held at the Passiflora.</t>
  </si>
  <si>
    <t>Humpty Dumpty</t>
  </si>
  <si>
    <t>Kill 10 opponents by knocking them off somewhere high with the Aard Sign.</t>
  </si>
  <si>
    <t>Kaer Morhen Trained</t>
  </si>
  <si>
    <t>Perform 10 effective counterattacks in a row without getting hit or parrying.</t>
  </si>
  <si>
    <r>
      <rPr>
        <color rgb="FF000000"/>
        <u/>
      </rPr>
      <t>Kingmaker</t>
    </r>
    <r>
      <rPr>
        <color rgb="FF000000"/>
      </rPr>
      <t xml:space="preserve">                                    </t>
    </r>
    <r>
      <rPr>
        <b/>
        <color rgb="FFFF0000"/>
      </rPr>
      <t>MISSABLE</t>
    </r>
  </si>
  <si>
    <t>Complete the subplot about choosing Skellige's ruler.</t>
  </si>
  <si>
    <t>Let's Cook!</t>
  </si>
  <si>
    <t>Learn 12 potion formulae.</t>
  </si>
  <si>
    <t>Lilac and Gooseberries</t>
  </si>
  <si>
    <r>
      <rPr>
        <color rgb="FF000000"/>
        <u/>
      </rPr>
      <t xml:space="preserve">SPOILER***                    </t>
    </r>
    <r>
      <rPr>
        <color rgb="FF000000"/>
        <sz val="6.0"/>
        <u/>
      </rPr>
      <t>Find Yennefer of Vengerberg.</t>
    </r>
  </si>
  <si>
    <t>Master Marksman</t>
  </si>
  <si>
    <t>Kill 50 human and nonhuman opponents by striking them in the head with a crossbow bolt.</t>
  </si>
  <si>
    <t>Munchkin</t>
  </si>
  <si>
    <t>Reach character development level 35.</t>
  </si>
  <si>
    <t>Mutant</t>
  </si>
  <si>
    <t>Fill all mutagen slots.</t>
  </si>
  <si>
    <t>Necromancer</t>
  </si>
  <si>
    <r>
      <rPr>
        <color rgb="FF000000"/>
        <sz val="10.0"/>
        <u/>
      </rPr>
      <t xml:space="preserve">SPOILER***                    </t>
    </r>
    <r>
      <rPr>
        <color rgb="FF000000"/>
        <sz val="6.0"/>
        <u/>
      </rPr>
      <t>Help Yennefer extract information from Skjall's body.</t>
    </r>
  </si>
  <si>
    <t>Overkill</t>
  </si>
  <si>
    <t>Make an opponent suffer from bleeding, poisoning and burning simultaneously. Do this 10 times.</t>
  </si>
  <si>
    <t>Passed the Trial</t>
  </si>
  <si>
    <t>Finish the game on any difficulty.</t>
  </si>
  <si>
    <t>Pest Control</t>
  </si>
  <si>
    <t>Destroy all monster nests in the Velen / Novigrad region, or in Skellige.</t>
  </si>
  <si>
    <t>Power Overwhelming</t>
  </si>
  <si>
    <t>Have all possible Place of Power bonuses active at the same time.</t>
  </si>
  <si>
    <t>Ran the Gauntlet</t>
  </si>
  <si>
    <t>Finish the game on the "Blood and Broken Bones!" or "Death March!" difficulty levels.</t>
  </si>
  <si>
    <t>Shrieker</t>
  </si>
  <si>
    <t>Complete the contract on the shrieker.</t>
  </si>
  <si>
    <t>Something More</t>
  </si>
  <si>
    <r>
      <rPr>
        <color rgb="FF000000"/>
        <u/>
      </rPr>
      <t xml:space="preserve">SPOILER***                    </t>
    </r>
    <r>
      <rPr>
        <color rgb="FF000000"/>
        <sz val="6.0"/>
        <u/>
      </rPr>
      <t>Find Ciri.</t>
    </r>
  </si>
  <si>
    <t>That Is the Evilest Thing</t>
  </si>
  <si>
    <t>Ignite the gas produced by a Dragon's Dream bomb using a burning opponent. Do this 10 times.</t>
  </si>
  <si>
    <r>
      <rPr>
        <color rgb="FF000000"/>
        <u/>
      </rPr>
      <t>The Doppler Effect</t>
    </r>
    <r>
      <rPr>
        <color rgb="FF000000"/>
      </rPr>
      <t xml:space="preserve">                       </t>
    </r>
    <r>
      <rPr>
        <b/>
        <color rgb="FFFF0000"/>
      </rPr>
      <t>MISSABLE</t>
    </r>
  </si>
  <si>
    <t>Resolve the doppler problem in Novigrad.</t>
  </si>
  <si>
    <t>The Enemy of My Enemy</t>
  </si>
  <si>
    <t>Use the Axii Sign to force one opponent to kill another. Do this 20 times.</t>
  </si>
  <si>
    <t>The King is Dead</t>
  </si>
  <si>
    <r>
      <rPr>
        <color rgb="FF000000"/>
        <u/>
      </rPr>
      <t xml:space="preserve">SPOILER***                    </t>
    </r>
    <r>
      <rPr>
        <color rgb="FF000000"/>
        <sz val="6.0"/>
        <u/>
      </rPr>
      <t>Defeat Eredin.</t>
    </r>
  </si>
  <si>
    <t>The Limits of the Possible</t>
  </si>
  <si>
    <t>Collect all trophies. Note: This is a PlayStation exclusive achievement.</t>
  </si>
  <si>
    <t>Triple Threat</t>
  </si>
  <si>
    <t>Kill 3 opponents in one fight using 3 different methods (sword, bombs, crossbow, Signs, etc.)</t>
  </si>
  <si>
    <t>Walked the Path</t>
  </si>
  <si>
    <t>Finish the game on the "Death March!" difficulty level.</t>
  </si>
  <si>
    <t>What Was That?</t>
  </si>
  <si>
    <t>Attack, counter, cast a Sign and throw a bomb (in any order) in under 4 seconds.</t>
  </si>
  <si>
    <r>
      <rPr>
        <color rgb="FF000000"/>
        <u/>
      </rPr>
      <t>Woodland Spirit</t>
    </r>
    <r>
      <rPr>
        <color rgb="FF000000"/>
      </rPr>
      <t xml:space="preserve">                          </t>
    </r>
    <r>
      <rPr>
        <b/>
        <color rgb="FF000000"/>
      </rPr>
      <t xml:space="preserve">  </t>
    </r>
    <r>
      <rPr>
        <b/>
        <color rgb="FFFF0000"/>
      </rPr>
      <t>MISSABLE</t>
    </r>
  </si>
  <si>
    <t>Complete the contract on the Woodland Spirit.</t>
  </si>
  <si>
    <t>Xenonaut</t>
  </si>
  <si>
    <r>
      <rPr>
        <color rgb="FF000000"/>
        <u/>
      </rPr>
      <t xml:space="preserve">SPOILER***                    </t>
    </r>
    <r>
      <rPr>
        <color rgb="FF000000"/>
        <sz val="6.0"/>
        <u/>
      </rPr>
      <t>Visit Tir ná Lia and convince Ge'els to betray Eredin.</t>
    </r>
  </si>
  <si>
    <t>HEARTS OF STONE TROPHIES</t>
  </si>
  <si>
    <t>Can Quit Anytime I Want</t>
  </si>
  <si>
    <t>Be under the influence of seven potions or decoctions at the same time.</t>
  </si>
  <si>
    <r>
      <rPr>
        <color rgb="FF000000"/>
        <u/>
      </rPr>
      <t>Curator of Nightmares</t>
    </r>
    <r>
      <rPr>
        <color rgb="FF000000"/>
      </rPr>
      <t xml:space="preserve">                  </t>
    </r>
    <r>
      <rPr>
        <b/>
        <color rgb="FFFF0000"/>
      </rPr>
      <t>MISSABLE</t>
    </r>
  </si>
  <si>
    <r>
      <rPr>
        <color rgb="FF000000"/>
      </rPr>
      <t xml:space="preserve">SPOILER***                    </t>
    </r>
    <r>
      <rPr>
        <color rgb="FF000000"/>
        <sz val="6.0"/>
      </rPr>
      <t>Recreate all of Iris' nightmares in the Painted World.</t>
    </r>
  </si>
  <si>
    <t>I Wore Ofieri Before It Was Cool</t>
  </si>
  <si>
    <t>Collect all available Ofieri armor and horse gear, and at least one Ofieri sword.</t>
  </si>
  <si>
    <t>I'm Not Kissing That</t>
  </si>
  <si>
    <r>
      <rPr>
        <color rgb="FF000000"/>
        <u/>
      </rPr>
      <t xml:space="preserve">SPOILER***                    </t>
    </r>
    <r>
      <rPr>
        <color rgb="FF000000"/>
        <sz val="6.0"/>
        <u/>
      </rPr>
      <t>Kill the prince cursed into a toad.</t>
    </r>
  </si>
  <si>
    <t>Killed It</t>
  </si>
  <si>
    <t>Win a round of gwent with a total strength of at least 187.</t>
  </si>
  <si>
    <r>
      <rPr>
        <color rgb="FF000000"/>
        <u/>
      </rPr>
      <t>Let the Good Times Roll!</t>
    </r>
    <r>
      <rPr>
        <color rgb="FF000000"/>
      </rPr>
      <t xml:space="preserve">             </t>
    </r>
    <r>
      <rPr>
        <b/>
        <color rgb="FFFF0000"/>
      </rPr>
      <t>MISSABLE</t>
    </r>
  </si>
  <si>
    <r>
      <rPr>
        <color rgb="FF000000"/>
        <u/>
      </rPr>
      <t xml:space="preserve">SPOILER***                    </t>
    </r>
    <r>
      <rPr>
        <color rgb="FF000000"/>
        <sz val="6.0"/>
      </rPr>
      <t>Participate in all the activities at the wedding.</t>
    </r>
  </si>
  <si>
    <t>Moo-rderer</t>
  </si>
  <si>
    <t>Kill 20 cows.</t>
  </si>
  <si>
    <t>Pacta Sunt Servanda</t>
  </si>
  <si>
    <t>Finish the "Hearts of Stone" expansion.</t>
  </si>
  <si>
    <t>Rad Steez, Bro!</t>
  </si>
  <si>
    <t>Slide downhill uninterrupted for at least 10 seconds.</t>
  </si>
  <si>
    <t>Return to Sender</t>
  </si>
  <si>
    <t>Kill 3 opponents with their own arrows.</t>
  </si>
  <si>
    <r>
      <rPr>
        <color rgb="FF000000"/>
        <u/>
      </rPr>
      <t>Shopaholic</t>
    </r>
    <r>
      <rPr>
        <color rgb="FF000000"/>
      </rPr>
      <t xml:space="preserve">                                </t>
    </r>
    <r>
      <rPr>
        <b/>
        <color rgb="FF000000"/>
      </rPr>
      <t xml:space="preserve">   </t>
    </r>
    <r>
      <rPr>
        <b/>
        <color rgb="FFFF0000"/>
      </rPr>
      <t>MISSABLE</t>
    </r>
  </si>
  <si>
    <r>
      <rPr>
        <color rgb="FF000000"/>
        <u/>
      </rPr>
      <t xml:space="preserve">SPOILER***                    </t>
    </r>
    <r>
      <rPr>
        <color rgb="FF000000"/>
        <sz val="6.0"/>
        <u/>
      </rPr>
      <t>Buy all the items put on the block at the Borsodis' Auction House.</t>
    </r>
  </si>
  <si>
    <r>
      <rPr>
        <color rgb="FF000000"/>
        <u/>
      </rPr>
      <t>When It's Many Against One...</t>
    </r>
    <r>
      <rPr>
        <color rgb="FF000000"/>
      </rPr>
      <t xml:space="preserve">    </t>
    </r>
    <r>
      <rPr>
        <b/>
        <color rgb="FFFF0000"/>
      </rPr>
      <t>MISSABLE</t>
    </r>
  </si>
  <si>
    <r>
      <rPr>
        <color rgb="FF000000"/>
        <u/>
      </rPr>
      <t xml:space="preserve">SPOILER***           _       </t>
    </r>
    <r>
      <rPr>
        <color rgb="FF000000"/>
        <sz val="6.0"/>
        <u/>
      </rPr>
      <t>Provoke all Iris von Everec's Nightmares into fighting you at the same time and defeat them.</t>
    </r>
  </si>
  <si>
    <t>Wild Rose Dethorned</t>
  </si>
  <si>
    <t>Destroy all the fallen knights of the Order of the Flaming Rose's campsites.</t>
  </si>
  <si>
    <t>BLOOD AND WINE TROPHIES</t>
  </si>
  <si>
    <r>
      <rPr>
        <color rgb="FF000000"/>
        <u/>
      </rPr>
      <t>A Knight to Remember</t>
    </r>
    <r>
      <rPr>
        <color rgb="FF000000"/>
      </rPr>
      <t xml:space="preserve">                 </t>
    </r>
    <r>
      <rPr>
        <b/>
        <color rgb="FFFF0000"/>
      </rPr>
      <t>MISSABLE</t>
    </r>
  </si>
  <si>
    <r>
      <rPr>
        <color rgb="FF000000"/>
        <u/>
      </rPr>
      <t xml:space="preserve">SPOILER***                    </t>
    </r>
    <r>
      <rPr>
        <color rgb="FF000000"/>
        <sz val="6.0"/>
        <u/>
      </rPr>
      <t>Obtain a flawless victory in all the competitions during the knights' tourney.</t>
    </r>
  </si>
  <si>
    <r>
      <rPr>
        <color rgb="FF000000"/>
        <u/>
      </rPr>
      <t>David and Golyat</t>
    </r>
    <r>
      <rPr>
        <color rgb="FF000000"/>
      </rPr>
      <t xml:space="preserve">                          </t>
    </r>
    <r>
      <rPr>
        <b/>
        <color rgb="FFFF0000"/>
      </rPr>
      <t>MISSABLE</t>
    </r>
  </si>
  <si>
    <r>
      <rPr>
        <color rgb="FF000000"/>
        <u/>
      </rPr>
      <t xml:space="preserve">SPOILER***                    </t>
    </r>
    <r>
      <rPr>
        <color rgb="FF000000"/>
        <sz val="6.0"/>
        <u/>
      </rPr>
      <t>Kill Golyat with a crossbow bolt to his eye.</t>
    </r>
  </si>
  <si>
    <t>Dressed to Kill</t>
  </si>
  <si>
    <t>Unlock the bonus for equipping all the witcher gear elements from one School.</t>
  </si>
  <si>
    <r>
      <rPr>
        <color rgb="FF000000"/>
        <u/>
      </rPr>
      <t>Embodiment of the Five Virtues</t>
    </r>
    <r>
      <rPr>
        <color rgb="FF000000"/>
      </rPr>
      <t xml:space="preserve">   </t>
    </r>
    <r>
      <rPr>
        <b/>
        <color rgb="FFFF0000"/>
      </rPr>
      <t>MISSABLE</t>
    </r>
  </si>
  <si>
    <r>
      <rPr>
        <color rgb="FF000000"/>
      </rPr>
      <t xml:space="preserve">SPOILER***                    </t>
    </r>
    <r>
      <rPr>
        <color rgb="FF000000"/>
        <sz val="6.0"/>
      </rPr>
      <t>Be given Aerondight by the Lady of the Lake.</t>
    </r>
  </si>
  <si>
    <t>Hasta la Vista™</t>
  </si>
  <si>
    <t>Kill a frozen opponent with a crossbow bolt.</t>
  </si>
  <si>
    <t>I Have a Gwent Problem</t>
  </si>
  <si>
    <t>Collect all the cards in the Skellige deck.</t>
  </si>
  <si>
    <r>
      <rPr>
        <color rgb="FF000000"/>
        <u/>
      </rPr>
      <t>Kling of the Clink</t>
    </r>
    <r>
      <rPr>
        <color rgb="FF000000"/>
      </rPr>
      <t xml:space="preserve">                          </t>
    </r>
    <r>
      <rPr>
        <b/>
        <color rgb="FFFF0000"/>
      </rPr>
      <t>MISSABLE</t>
    </r>
  </si>
  <si>
    <r>
      <rPr>
        <color rgb="FF000000"/>
      </rPr>
      <t xml:space="preserve">SPOILER***                    </t>
    </r>
    <r>
      <rPr>
        <color rgb="FF000000"/>
        <sz val="6.0"/>
      </rPr>
      <t>Serve time in Toussaint.</t>
    </r>
  </si>
  <si>
    <r>
      <rPr>
        <color rgb="FF000000"/>
        <u/>
      </rPr>
      <t>Last Action Hero</t>
    </r>
    <r>
      <rPr>
        <color rgb="FF000000"/>
      </rPr>
      <t xml:space="preserve">                          </t>
    </r>
    <r>
      <rPr>
        <b/>
        <color rgb="FFFF0000"/>
      </rPr>
      <t>MISSABLE</t>
    </r>
  </si>
  <si>
    <r>
      <rPr>
        <color rgb="FF000000"/>
      </rPr>
      <t xml:space="preserve">SPOILER***                    </t>
    </r>
    <r>
      <rPr>
        <color rgb="FF000000"/>
        <sz val="6.0"/>
      </rPr>
      <t>Be decorated with the Order of Vitis Vinifera.</t>
    </r>
  </si>
  <si>
    <t>Playing House</t>
  </si>
  <si>
    <r>
      <rPr>
        <color rgb="FF000000"/>
        <u/>
      </rPr>
      <t xml:space="preserve">SPOILER***                    </t>
    </r>
    <r>
      <rPr>
        <color rgb="FF000000"/>
        <sz val="6.0"/>
        <u/>
      </rPr>
      <t>Use all available options for developing Corvo Bianco.</t>
    </r>
  </si>
  <si>
    <r>
      <rPr>
        <color rgb="FF000000"/>
        <u/>
      </rPr>
      <t>The Grapes of Wrath Stomped</t>
    </r>
    <r>
      <rPr>
        <color rgb="FF000000"/>
      </rPr>
      <t xml:space="preserve">    </t>
    </r>
    <r>
      <rPr>
        <b/>
        <color rgb="FFFF0000"/>
      </rPr>
      <t>MISSABLE</t>
    </r>
  </si>
  <si>
    <r>
      <rPr>
        <color rgb="FF000000"/>
      </rPr>
      <t xml:space="preserve">SPOILER***                    </t>
    </r>
    <r>
      <rPr>
        <color rgb="FF000000"/>
        <sz val="6.0"/>
      </rPr>
      <t>Help unite the warring vineyards and have wine named in your honor.</t>
    </r>
  </si>
  <si>
    <t>The Witcher's Gone South</t>
  </si>
  <si>
    <t>Travel to the Duchy of Toussaint.</t>
  </si>
  <si>
    <t>Turned Every Stone</t>
  </si>
  <si>
    <t>Find all grandmaster diagrams for each witcher school.</t>
  </si>
  <si>
    <t>Weapon "W"</t>
  </si>
  <si>
    <t>Develop a mutation.</t>
  </si>
  <si>
    <t>CHALLENGE RUN</t>
  </si>
  <si>
    <t>DESCRIPTION</t>
  </si>
  <si>
    <t>Thank you llamanthesky for the list</t>
  </si>
  <si>
    <t>Deathmarch</t>
  </si>
  <si>
    <t>Play on the deathmarch difficulty</t>
  </si>
  <si>
    <t>Scaling</t>
  </si>
  <si>
    <t>Enemy scaling is on</t>
  </si>
  <si>
    <t>Quen Quitter</t>
  </si>
  <si>
    <t>You cannot use Quen at all throughout the playthrough</t>
  </si>
  <si>
    <t>Mere Mortal</t>
  </si>
  <si>
    <t>No signs allowed in combat (they can be used for story missions and quests, to light fires, clear terrain, etc. but nothing in combat</t>
  </si>
  <si>
    <t>Instrument of Death</t>
  </si>
  <si>
    <t>Combat abilities only, no ability points can be spent on signs, alchemy, or general abilities</t>
  </si>
  <si>
    <t>The Jedi Way</t>
  </si>
  <si>
    <t>Sign abilities only, no ability points can be spent on combat, alchemy, or general abilities</t>
  </si>
  <si>
    <t>Lead into Gold</t>
  </si>
  <si>
    <t>Alchemy abilities only, no ability points can be spent on combat, signs, or general abilities</t>
  </si>
  <si>
    <t>Plain Jane</t>
  </si>
  <si>
    <t>General abilities only, no ability points can be spent on combat, signs, or alchemy abilities</t>
  </si>
  <si>
    <t>Mr. Tough Guy</t>
  </si>
  <si>
    <t>No ability points can be used at all</t>
  </si>
  <si>
    <t>Greasy Spoon</t>
  </si>
  <si>
    <t>You cannot use the gourmet ability</t>
  </si>
  <si>
    <t>Top-Shelf Taste</t>
  </si>
  <si>
    <t>Only decoctions can be used, no potions allowed</t>
  </si>
  <si>
    <t>Off the Sauce</t>
  </si>
  <si>
    <t>No potions or decoctions allowed</t>
  </si>
  <si>
    <t>Going in Dry</t>
  </si>
  <si>
    <t>No oils allowed</t>
  </si>
  <si>
    <t>Purebred</t>
  </si>
  <si>
    <t>No mutagens allowed</t>
  </si>
  <si>
    <t>Get Off My Lawn</t>
  </si>
  <si>
    <t>No looting huts, houses, forts, businesses, or anywhere that someone owns or is clearly inhabiting. If a hut, village, 
house, etc. appears deserted, THEN you may loot it. If it appears to possibly be in use/inhabited, you should not loot</t>
  </si>
  <si>
    <t>Scavenger</t>
  </si>
  <si>
    <t>You cannot buy anything from anyone. You can only craft, repair, dismantle, and sell things</t>
  </si>
  <si>
    <t>Scavenger Souse</t>
  </si>
  <si>
    <t>You cannot buy anything from anyone EXCEPT any ingredients needed to brew white gull. This enables you to create the superior forms of 
alchemy items and craft advanced witcher gear. You can still craft, repair, dismantle, and sell anything</t>
  </si>
  <si>
    <t>Hunter</t>
  </si>
  <si>
    <t>You cannot loot anything EXCEPT from beings/corpses that you killed, with a few exceptions. You can loot things that are mandatory for 
main story quest progression, things for witcher contracts, and you can loot witcher equipment diagrams. You cannot loot ANYTHING else 
for any other quests, missions, etc. Destroying a monster nest counts as a kill, so you can loot monster nests, but otherwise you cannot 
loot anything except from the corpses of monsters, beasts, or humanoids that you yourself killed. Thus, you cannot loot any guarded treasures, 
bandit camps, treasure hunt chests/items, any already dead corpses, any chests, boxes, crates, sacks, packages, satchels, or anything else 
in the environment. This includes plants/herbs. You can still craft, repair, dismantle, and buy and sell anything.</t>
  </si>
  <si>
    <t>Basic</t>
  </si>
  <si>
    <t>No witcher weapons or armor allowed</t>
  </si>
  <si>
    <t>Fancy Boy</t>
  </si>
  <si>
    <t>Witcher weapons and armor ONLY, no other weapons or armor allowed</t>
  </si>
  <si>
    <t>One-of-a-Kind</t>
  </si>
  <si>
    <t>Only unique weapons allowed. Only weapons that have special names and are clearly unique can be used, such as Moonblade, Aerondight, 
Caroline, etc. You can find these weapons and craft/buy them. However, no witcher armor/weapons allowed</t>
  </si>
  <si>
    <t>Bespoke Banditry</t>
  </si>
  <si>
    <t>Custom-made weapons and armor only. You can only use weapons and armor that you yourself CRAFT at armorers and smiths. 
No witcher armor/weapons allowed</t>
  </si>
  <si>
    <t>Breath of the Wild</t>
  </si>
  <si>
    <t>No repairs allowed. If something breaks, discard it, sell it, dismantly it, etc. but you cannot repair anything</t>
  </si>
  <si>
    <t>No Recycling</t>
  </si>
  <si>
    <t>You cannot dismantle anything</t>
  </si>
  <si>
    <t>Dark Souls</t>
  </si>
  <si>
    <t>You can only meditate next to a bonfire OR a place of increased safety (inside a tavern, inn, etc.)</t>
  </si>
  <si>
    <t>Save Your Breath</t>
  </si>
  <si>
    <t>You can only save at sign posts</t>
  </si>
  <si>
    <t>Map Hater</t>
  </si>
  <si>
    <t>No minimap allowed (turn off in the options). You can still bring up the main map for navigation</t>
  </si>
  <si>
    <t>Know Your Enemy</t>
  </si>
  <si>
    <t>No enemy health bars allowed to be displayed (turn off in the options)</t>
  </si>
  <si>
    <t>Know Your Boss</t>
  </si>
  <si>
    <t>No boss health bars allowed to be displayed (turn off in the options)</t>
  </si>
  <si>
    <t>Where's My Health Bar?</t>
  </si>
  <si>
    <t>Turn off your health bar in the options (the entire HUD)</t>
  </si>
  <si>
    <t>No fast travel allowed (except when needed to leave a map/enter a new map)</t>
  </si>
  <si>
    <t>1 Up</t>
  </si>
  <si>
    <t>You can die once in a combat encounter/fight, but you must immediately return to that encounter/fight after you reload into the game and if you 
die again, it's game over for good. You must start a completely new game. You can die multiple times in a playthrough, but you can only 
die once per fight</t>
  </si>
  <si>
    <t>The Extreme</t>
  </si>
  <si>
    <t>If you die even once, it's game over for good. You must start a completely new game</t>
  </si>
  <si>
    <t>Gwenter</t>
  </si>
  <si>
    <t>Play Gwent on the max difficulty (can be changed in the settings)</t>
  </si>
  <si>
    <t>Gwent Extremist</t>
  </si>
  <si>
    <t>You must use all the cards you acquire and put them in your deck (this makes it challenging since it is less likely to get the good cards in each hand). 
You cannot have the 25 minimum number of cards.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</si>
</sst>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496">
    <font>
      <sz val="10.0"/>
      <color rgb="FF000000"/>
      <name val="Arial"/>
      <scheme val="minor"/>
    </font>
    <font>
      <sz val="36.0"/>
      <color rgb="FFFFFFFF"/>
      <name val="Arial"/>
      <scheme val="minor"/>
    </font>
    <font/>
    <font>
      <b/>
      <sz val="21.0"/>
      <color rgb="FF000000"/>
      <name val="Arial"/>
    </font>
    <font>
      <color theme="1"/>
      <name val="Arial"/>
      <scheme val="minor"/>
    </font>
    <font>
      <color rgb="FF000000"/>
      <name val="Arial"/>
      <scheme val="minor"/>
    </font>
    <font>
      <b/>
      <color theme="1"/>
      <name val="Arial"/>
      <scheme val="minor"/>
    </font>
    <font>
      <sz val="12.0"/>
      <color rgb="FF999999"/>
      <name val="Arial"/>
      <scheme val="minor"/>
    </font>
    <font>
      <sz val="36.0"/>
      <color theme="1"/>
      <name val="Arial"/>
      <scheme val="minor"/>
    </font>
    <font>
      <sz val="12.0"/>
      <color theme="1"/>
      <name val="Arial"/>
      <scheme val="minor"/>
    </font>
    <font>
      <u/>
      <color rgb="FFFFFFFF"/>
    </font>
    <font>
      <u/>
      <color rgb="FFFFFFFF"/>
    </font>
    <font>
      <u/>
      <color rgb="FF9FC5E8"/>
    </font>
    <font>
      <u/>
      <color rgb="FF9FC5E8"/>
    </font>
    <font>
      <u/>
      <color rgb="FFFFFFFF"/>
    </font>
    <font>
      <u/>
      <color theme="0"/>
    </font>
    <font>
      <u/>
      <color rgb="FF9FC5E8"/>
    </font>
    <font>
      <u/>
      <color theme="0"/>
    </font>
    <font>
      <u/>
      <color theme="0"/>
      <name val="Arial"/>
      <scheme val="minor"/>
    </font>
    <font>
      <color rgb="FFFFFFFF"/>
      <name val="Arial"/>
      <scheme val="minor"/>
    </font>
    <font>
      <b/>
      <sz val="13.0"/>
      <color rgb="FFFFFFFF"/>
      <name val="Arial"/>
      <scheme val="minor"/>
    </font>
    <font>
      <b/>
      <sz val="13.0"/>
      <color rgb="FF000000"/>
      <name val="Arial"/>
      <scheme val="minor"/>
    </font>
    <font>
      <b/>
      <sz val="18.0"/>
      <color rgb="FFFFFFFF"/>
      <name val="Arial"/>
      <scheme val="minor"/>
    </font>
    <font>
      <b/>
      <sz val="24.0"/>
      <color theme="1"/>
      <name val="Arial"/>
      <scheme val="minor"/>
    </font>
    <font>
      <b/>
      <sz val="16.0"/>
      <color theme="1"/>
      <name val="Arial"/>
      <scheme val="minor"/>
    </font>
    <font>
      <b/>
      <sz val="16.0"/>
      <color rgb="FF000000"/>
      <name val="Arial"/>
      <scheme val="minor"/>
    </font>
    <font>
      <sz val="16.0"/>
      <color theme="1"/>
      <name val="Arial"/>
      <scheme val="minor"/>
    </font>
    <font>
      <u/>
      <color rgb="FF000000"/>
    </font>
    <font>
      <b/>
      <color rgb="FF4C1130"/>
      <name val="Arial"/>
      <scheme val="minor"/>
    </font>
    <font>
      <u/>
      <color rgb="FF000000"/>
    </font>
    <font>
      <u/>
      <color rgb="FF000000"/>
    </font>
    <font>
      <u/>
      <color rgb="FF000000"/>
    </font>
    <font>
      <u/>
      <color rgb="FF000000"/>
      <name val="Roboto"/>
    </font>
    <font>
      <u/>
      <color rgb="FF000000"/>
    </font>
    <font>
      <u/>
      <color rgb="FF000000"/>
    </font>
    <font>
      <u/>
      <color rgb="FF000000"/>
    </font>
    <font>
      <b/>
      <sz val="14.0"/>
      <color theme="1"/>
      <name val="Arial"/>
      <scheme val="minor"/>
    </font>
    <font>
      <color rgb="FF000000"/>
      <name val="Arial"/>
    </font>
    <font>
      <color theme="1"/>
      <name val="Arial"/>
    </font>
    <font>
      <u/>
      <color rgb="FF000000"/>
    </font>
    <font>
      <u/>
      <color rgb="FF000000"/>
      <name val="Arial"/>
    </font>
    <font>
      <u/>
      <color rgb="FF000000"/>
      <name val="Arial"/>
    </font>
    <font>
      <u/>
      <color rgb="FF000000"/>
      <name val="Arial"/>
    </font>
    <font>
      <u/>
      <color rgb="FF000000"/>
    </font>
    <font>
      <u/>
      <color rgb="FF000000"/>
      <name val="Arial"/>
    </font>
    <font>
      <u/>
      <color rgb="FF000000"/>
    </font>
    <font>
      <u/>
      <color rgb="FF000000"/>
    </font>
    <font>
      <u/>
      <sz val="11.0"/>
      <color rgb="FF000000"/>
    </font>
    <font>
      <u/>
      <color rgb="FF000000"/>
    </font>
    <font>
      <u/>
      <color rgb="FF000000"/>
    </font>
    <font>
      <b/>
      <color rgb="FF741B47"/>
      <name val="Arial"/>
      <scheme val="minor"/>
    </font>
    <font>
      <u/>
      <color rgb="FF000000"/>
      <name val="Arial"/>
      <scheme val="minor"/>
    </font>
    <font>
      <u/>
      <color rgb="FF000000"/>
    </font>
    <font>
      <u/>
      <color rgb="FF000000"/>
      <name val="Arial"/>
    </font>
    <font>
      <u/>
      <color rgb="FF000000"/>
      <name val="Arial"/>
    </font>
    <font>
      <u/>
      <color rgb="FF000000"/>
      <name val="Arial"/>
    </font>
    <font>
      <u/>
      <color rgb="FF000000"/>
      <name val="Arial"/>
    </font>
    <font>
      <u/>
      <color rgb="FF000000"/>
    </font>
    <font>
      <u/>
      <color rgb="FF000000"/>
    </font>
    <font>
      <sz val="10.0"/>
      <color rgb="FF000000"/>
    </font>
    <font>
      <u/>
      <color rgb="FF000000"/>
    </font>
    <font>
      <u/>
      <color rgb="FF000000"/>
      <name val="Arial"/>
    </font>
    <font>
      <b/>
      <sz val="10.0"/>
      <color rgb="FF741B47"/>
      <name val="Arial"/>
      <scheme val="minor"/>
    </font>
    <font>
      <u/>
      <color rgb="FF1155CC"/>
      <name val="Arial"/>
      <scheme val="minor"/>
    </font>
    <font>
      <u/>
      <color rgb="FF1155CC"/>
      <name val="Arial"/>
      <scheme val="minor"/>
    </font>
    <font>
      <u/>
      <color rgb="FF000000"/>
    </font>
    <font>
      <u/>
      <color rgb="FF000000"/>
    </font>
    <font>
      <sz val="10.0"/>
      <color theme="1"/>
      <name val="Arial"/>
      <scheme val="minor"/>
    </font>
    <font>
      <u/>
      <color rgb="FF000000"/>
    </font>
    <font>
      <u/>
      <color rgb="FF000000"/>
      <name val="Arial"/>
    </font>
    <font>
      <b/>
      <sz val="16.0"/>
      <color rgb="FFFFFFFF"/>
      <name val="Arial"/>
      <scheme val="minor"/>
    </font>
    <font>
      <color rgb="FFFF0000"/>
      <name val="Arial"/>
      <scheme val="minor"/>
    </font>
    <font>
      <color rgb="FFFF9900"/>
      <name val="Arial"/>
      <scheme val="minor"/>
    </font>
    <font>
      <color rgb="FFFFFF00"/>
      <name val="Arial"/>
      <scheme val="minor"/>
    </font>
    <font>
      <color rgb="FF00FF00"/>
      <name val="Arial"/>
      <scheme val="minor"/>
    </font>
    <font>
      <b/>
      <color rgb="FF000000"/>
      <name val="Arial"/>
      <scheme val="minor"/>
    </font>
    <font>
      <color rgb="FF00FFFF"/>
      <name val="Arial"/>
      <scheme val="minor"/>
    </font>
    <font>
      <color rgb="FF0000FF"/>
      <name val="Arial"/>
      <scheme val="minor"/>
    </font>
    <font>
      <color rgb="FF9900FF"/>
      <name val="Arial"/>
      <scheme val="minor"/>
    </font>
    <font>
      <color rgb="FFFF00FF"/>
      <name val="Arial"/>
      <scheme val="minor"/>
    </font>
    <font>
      <b/>
      <sz val="18.0"/>
      <color theme="1"/>
      <name val="Arial"/>
      <scheme val="minor"/>
    </font>
    <font>
      <b/>
      <sz val="22.0"/>
      <color theme="1"/>
      <name val="Arial"/>
      <scheme val="minor"/>
    </font>
    <font>
      <b/>
      <sz val="12.0"/>
      <color theme="1"/>
      <name val="Arial"/>
      <scheme val="minor"/>
    </font>
    <font>
      <b/>
      <sz val="9.0"/>
      <color rgb="FFFF0000"/>
      <name val="Arial"/>
      <scheme val="minor"/>
    </font>
    <font>
      <u/>
      <color theme="1"/>
    </font>
    <font>
      <u/>
      <color rgb="FF000000"/>
    </font>
    <font>
      <u/>
      <color rgb="FF000000"/>
    </font>
    <font>
      <u/>
      <color rgb="FF000000"/>
    </font>
    <font>
      <b/>
      <sz val="9.0"/>
      <color rgb="FFFFFF00"/>
      <name val="Arial"/>
      <scheme val="minor"/>
    </font>
    <font>
      <u/>
      <color theme="1"/>
    </font>
    <font>
      <u/>
      <color rgb="FF000000"/>
      <name val="Arial"/>
    </font>
    <font>
      <u/>
      <color rgb="FF000000"/>
    </font>
    <font>
      <u/>
      <color rgb="FF000000"/>
    </font>
    <font>
      <u/>
      <color theme="1"/>
      <name val="Arial"/>
    </font>
    <font>
      <u/>
      <color theme="1"/>
    </font>
    <font>
      <u/>
      <color rgb="FF000000"/>
    </font>
    <font>
      <u/>
      <color rgb="FF000000"/>
      <name val="Arial"/>
      <scheme val="minor"/>
    </font>
    <font>
      <u/>
      <color rgb="FF000000"/>
    </font>
    <font>
      <b/>
      <color rgb="FFFFFFFF"/>
      <name val="Arial"/>
      <scheme val="minor"/>
    </font>
    <font>
      <u/>
      <color theme="1"/>
    </font>
    <font>
      <u/>
      <color theme="1"/>
    </font>
    <font>
      <u/>
      <color theme="1"/>
    </font>
    <font>
      <b/>
      <sz val="9.0"/>
      <color rgb="FFFF9900"/>
      <name val="Arial"/>
      <scheme val="minor"/>
    </font>
    <font>
      <b/>
      <sz val="9.0"/>
      <color rgb="FF00FF00"/>
      <name val="Arial"/>
      <scheme val="minor"/>
    </font>
    <font>
      <u/>
      <color rgb="FF000000"/>
    </font>
    <font>
      <u/>
      <color theme="1"/>
    </font>
    <font>
      <u/>
      <color rgb="FF000000"/>
      <name val="Arial"/>
      <scheme val="minor"/>
    </font>
    <font>
      <u/>
      <color rgb="FF000000"/>
    </font>
    <font>
      <u/>
      <color theme="1"/>
      <name val="Arial"/>
      <scheme val="minor"/>
    </font>
    <font>
      <u/>
      <color theme="1"/>
    </font>
    <font>
      <u/>
      <color rgb="FF000000"/>
      <name val="Arial"/>
      <scheme val="minor"/>
    </font>
    <font>
      <u/>
      <color rgb="FF000000"/>
    </font>
    <font>
      <u/>
      <color rgb="FF000000"/>
    </font>
    <font>
      <u/>
      <color theme="1"/>
    </font>
    <font>
      <b/>
      <sz val="9.0"/>
      <color rgb="FF0000FF"/>
      <name val="Arial"/>
      <scheme val="minor"/>
    </font>
    <font>
      <u/>
      <color rgb="FF000000"/>
    </font>
    <font>
      <u/>
      <color theme="1"/>
    </font>
    <font>
      <b/>
      <sz val="9.0"/>
      <color rgb="FF00FFFF"/>
      <name val="Arial"/>
      <scheme val="minor"/>
    </font>
    <font>
      <u/>
      <color rgb="FF000000"/>
      <name val="Arial"/>
      <scheme val="minor"/>
    </font>
    <font>
      <u/>
      <color theme="1"/>
    </font>
    <font>
      <u/>
      <color rgb="FF000000"/>
      <name val="Arial"/>
      <scheme val="minor"/>
    </font>
    <font>
      <u/>
      <color rgb="FF000000"/>
    </font>
    <font>
      <u/>
      <color rgb="FF000000"/>
    </font>
    <font>
      <u/>
      <color rgb="FF000000"/>
    </font>
    <font>
      <b/>
      <sz val="9.0"/>
      <color rgb="FF00FF00"/>
      <name val="Arial"/>
    </font>
    <font>
      <u/>
      <color rgb="FF000000"/>
      <name val="Arial"/>
    </font>
    <font>
      <u/>
      <color rgb="FF000000"/>
      <name val="Arial"/>
    </font>
    <font>
      <u/>
      <color rgb="FF000000"/>
      <name val="Arial"/>
    </font>
    <font>
      <u/>
      <color rgb="FF000000"/>
    </font>
    <font>
      <u/>
      <color rgb="FF000000"/>
    </font>
    <font>
      <u/>
      <color rgb="FF000000"/>
      <name val="Arial"/>
    </font>
    <font>
      <u/>
      <color rgb="FF000000"/>
      <name val="Arial"/>
    </font>
    <font>
      <u/>
      <color rgb="FF000000"/>
    </font>
    <font>
      <u/>
      <color rgb="FF000000"/>
    </font>
    <font>
      <u/>
      <color theme="1"/>
    </font>
    <font>
      <u/>
      <color rgb="FF000000"/>
    </font>
    <font>
      <u/>
      <color theme="1"/>
    </font>
    <font>
      <u/>
      <color theme="1"/>
    </font>
    <font>
      <u/>
      <color rgb="FF000000"/>
    </font>
    <font>
      <u/>
      <color rgb="FF000000"/>
    </font>
    <font>
      <u/>
      <color theme="1"/>
    </font>
    <font>
      <u/>
      <color rgb="FF000000"/>
      <name val="Arial"/>
    </font>
    <font>
      <u/>
      <color rgb="FF000000"/>
    </font>
    <font>
      <u/>
      <color rgb="FF000000"/>
    </font>
    <font>
      <u/>
      <color rgb="FF000000"/>
    </font>
    <font>
      <b/>
      <sz val="10.0"/>
      <color rgb="FFFFFFFF"/>
      <name val="Arial"/>
      <scheme val="minor"/>
    </font>
    <font>
      <u/>
      <color rgb="FF000000"/>
    </font>
    <font>
      <sz val="9.0"/>
      <color rgb="FF000000"/>
      <name val="&quot;Google Sans Mono&quot;"/>
    </font>
    <font>
      <u/>
      <color rgb="FF000000"/>
    </font>
    <font>
      <u/>
      <color theme="1"/>
    </font>
    <font>
      <u/>
      <color rgb="FF000000"/>
    </font>
    <font>
      <sz val="9.0"/>
      <color rgb="FF000000"/>
      <name val="Arial"/>
    </font>
    <font>
      <u/>
      <color rgb="FF000000"/>
    </font>
    <font>
      <u/>
      <color rgb="FF000000"/>
    </font>
    <font>
      <u/>
      <color rgb="FF000000"/>
    </font>
    <font>
      <color rgb="FF434343"/>
      <name val="Arial"/>
      <scheme val="minor"/>
    </font>
    <font>
      <color rgb="FF741B47"/>
      <name val="Arial"/>
      <scheme val="minor"/>
    </font>
    <font>
      <u/>
      <color rgb="FF000000"/>
    </font>
    <font>
      <u/>
      <color theme="1"/>
      <name val="Arial"/>
    </font>
    <font>
      <u/>
      <color rgb="FF000000"/>
    </font>
    <font>
      <u/>
      <color rgb="FF000000"/>
    </font>
    <font>
      <u/>
      <color rgb="FF000000"/>
    </font>
    <font>
      <u/>
      <color theme="1"/>
    </font>
    <font>
      <u/>
      <sz val="10.0"/>
      <color rgb="FF000000"/>
    </font>
    <font>
      <u/>
      <color rgb="FF000000"/>
    </font>
    <font>
      <u/>
      <color theme="1"/>
    </font>
    <font>
      <u/>
      <color rgb="FF000000"/>
    </font>
    <font>
      <u/>
      <color rgb="FF000000"/>
      <name val="Arial"/>
    </font>
    <font>
      <u/>
      <color rgb="FF000000"/>
      <name val="Arial"/>
    </font>
    <font>
      <u/>
      <color rgb="FF000000"/>
      <name val="Arial"/>
    </font>
    <font>
      <u/>
      <color rgb="FF000000"/>
    </font>
    <font>
      <u/>
      <color rgb="FF000000"/>
    </font>
    <font>
      <u/>
      <color rgb="FF000000"/>
      <name val="Arial"/>
    </font>
    <font>
      <u/>
      <color rgb="FF000000"/>
      <name val="Arial"/>
    </font>
    <font>
      <u/>
      <color rgb="FF000000"/>
      <name val="Arial"/>
    </font>
    <font>
      <u/>
      <color rgb="FF000000"/>
    </font>
    <font>
      <u/>
      <color theme="1"/>
    </font>
    <font>
      <u/>
      <color rgb="FF000000"/>
    </font>
    <font>
      <b/>
      <sz val="9.0"/>
      <color rgb="FF9900FF"/>
      <name val="Arial"/>
      <scheme val="minor"/>
    </font>
    <font>
      <u/>
      <color theme="1"/>
    </font>
    <font>
      <u/>
      <color rgb="FF000000"/>
    </font>
    <font>
      <u/>
      <color rgb="FF000000"/>
    </font>
    <font>
      <u/>
      <color rgb="FF000000"/>
    </font>
    <font>
      <u/>
      <sz val="10.0"/>
      <color rgb="FF000000"/>
    </font>
    <font>
      <u/>
      <color rgb="FF000000"/>
    </font>
    <font>
      <u/>
      <color theme="1"/>
    </font>
    <font>
      <b/>
      <sz val="9.0"/>
      <color rgb="FFFF00FF"/>
      <name val="Arial"/>
      <scheme val="minor"/>
    </font>
    <font>
      <u/>
      <color rgb="FF000000"/>
    </font>
    <font>
      <u/>
      <color rgb="FF000000"/>
      <name val="Arial"/>
      <scheme val="minor"/>
    </font>
    <font>
      <u/>
      <color theme="1"/>
    </font>
    <font>
      <u/>
      <color rgb="FF000000"/>
    </font>
    <font>
      <b/>
      <sz val="9.0"/>
      <color rgb="FFFF00FF"/>
      <name val="Arial"/>
    </font>
    <font>
      <u/>
      <color rgb="FF000000"/>
      <name val="Arial"/>
    </font>
    <font>
      <u/>
      <color rgb="FF000000"/>
      <name val="Arial"/>
    </font>
    <font>
      <u/>
      <color rgb="FF0000FF"/>
      <name val="Arial"/>
    </font>
    <font>
      <u/>
      <color rgb="FF000000"/>
    </font>
    <font>
      <u/>
      <sz val="10.0"/>
      <color rgb="FF000000"/>
    </font>
    <font>
      <u/>
      <color rgb="FF000000"/>
    </font>
    <font>
      <u/>
      <color theme="1"/>
      <name val="Arial"/>
    </font>
    <font>
      <u/>
      <color theme="1"/>
    </font>
    <font>
      <u/>
      <color theme="1"/>
    </font>
    <font>
      <u/>
      <color rgb="FF000000"/>
    </font>
    <font>
      <b/>
      <sz val="9.0"/>
      <color theme="1"/>
      <name val="Arial"/>
      <scheme val="minor"/>
    </font>
    <font>
      <b/>
      <sz val="34.0"/>
      <color rgb="FFFFFFFF"/>
      <name val="Arial"/>
      <scheme val="minor"/>
    </font>
    <font>
      <b/>
      <sz val="18.0"/>
      <color rgb="FF000000"/>
      <name val="Arial"/>
      <scheme val="minor"/>
    </font>
    <font>
      <b/>
      <sz val="18.0"/>
      <color theme="1"/>
      <name val="Arial"/>
    </font>
    <font>
      <u/>
      <color rgb="FF000000"/>
    </font>
    <font>
      <u/>
      <color rgb="FF000000"/>
    </font>
    <font>
      <u/>
      <color rgb="FF000000"/>
    </font>
    <font>
      <u/>
      <color rgb="FF000000"/>
    </font>
    <font>
      <u/>
      <color rgb="FF000000"/>
    </font>
    <font>
      <u/>
      <color rgb="FF1155CC"/>
      <name val="Arial"/>
    </font>
    <font>
      <u/>
      <color rgb="FF000000"/>
    </font>
    <font>
      <u/>
      <sz val="10.0"/>
      <color rgb="FF000000"/>
    </font>
    <font>
      <u/>
      <color rgb="FF000000"/>
    </font>
    <font>
      <u/>
      <color rgb="FF000000"/>
    </font>
    <font>
      <u/>
      <color rgb="FF000000"/>
    </font>
    <font>
      <u/>
      <color rgb="FF000000"/>
    </font>
    <font>
      <u/>
      <color rgb="FF000000"/>
    </font>
    <font>
      <u/>
      <color rgb="FF000000"/>
    </font>
    <font>
      <u/>
      <color rgb="FF000000"/>
      <name val="Arial"/>
      <scheme val="minor"/>
    </font>
    <font>
      <b/>
      <color rgb="FFF3F3F3"/>
      <name val="Arial"/>
    </font>
    <font>
      <b/>
      <sz val="24.0"/>
      <color rgb="FFF3F3F3"/>
      <name val="Arial"/>
    </font>
    <font>
      <b/>
      <color theme="0"/>
      <name val="Arial"/>
    </font>
    <font>
      <b/>
      <color theme="1"/>
      <name val="Arial"/>
    </font>
    <font>
      <b/>
      <sz val="12.0"/>
      <color rgb="FFF3F3F3"/>
      <name val="Arial"/>
    </font>
    <font>
      <b/>
      <sz val="12.0"/>
      <color theme="0"/>
      <name val="Arial"/>
    </font>
    <font>
      <sz val="12.0"/>
      <color theme="0"/>
      <name val="Arial"/>
      <scheme val="minor"/>
    </font>
    <font>
      <b/>
      <color rgb="FFFFFFFF"/>
      <name val="Arial"/>
    </font>
    <font>
      <color theme="0"/>
      <name val="Arial"/>
    </font>
    <font>
      <b/>
      <sz val="24.0"/>
      <color rgb="FFFFFFFF"/>
      <name val="Arial"/>
    </font>
    <font>
      <b/>
      <sz val="12.0"/>
      <color rgb="FFFFFFFF"/>
      <name val="Arial"/>
    </font>
    <font>
      <sz val="12.0"/>
      <color theme="0"/>
      <name val="Arial"/>
    </font>
    <font>
      <b/>
      <sz val="15.0"/>
      <color theme="1"/>
      <name val="Arial"/>
      <scheme val="minor"/>
    </font>
    <font>
      <sz val="15.0"/>
      <color theme="1"/>
      <name val="Arial"/>
      <scheme val="minor"/>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rgb="FF000000"/>
    </font>
    <font>
      <u/>
      <color rgb="FF000000"/>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rgb="FF000000"/>
    </font>
    <font>
      <u/>
      <color theme="1"/>
      <name val="Arial"/>
      <scheme val="minor"/>
    </font>
    <font>
      <u/>
      <color rgb="FF000000"/>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rgb="FF000000"/>
    </font>
    <font>
      <u/>
      <color theme="1"/>
      <name val="Arial"/>
      <scheme val="minor"/>
    </font>
    <font>
      <u/>
      <color rgb="FF000000"/>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rgb="FF000000"/>
    </font>
    <font>
      <u/>
      <color rgb="FF000000"/>
    </font>
    <font>
      <u/>
      <color theme="1"/>
      <name val="Arial"/>
      <scheme val="minor"/>
    </font>
    <font>
      <u/>
      <color theme="1"/>
      <name val="Arial"/>
      <scheme val="minor"/>
    </font>
    <font>
      <u/>
      <color theme="1"/>
    </font>
    <font>
      <u/>
      <color theme="1"/>
      <name val="Arial"/>
      <scheme val="minor"/>
    </font>
    <font>
      <u/>
      <color theme="1"/>
    </font>
    <font>
      <u/>
      <color theme="1"/>
    </font>
    <font>
      <u/>
      <color theme="1"/>
      <name val="Arial"/>
      <scheme val="minor"/>
    </font>
    <font>
      <u/>
      <color theme="1"/>
      <name val="Arial"/>
      <scheme val="minor"/>
    </font>
    <font>
      <u/>
      <color theme="1"/>
    </font>
    <font>
      <u/>
      <color theme="1"/>
      <name val="Arial"/>
      <scheme val="minor"/>
    </font>
    <font>
      <u/>
      <color theme="1"/>
    </font>
    <font>
      <u/>
      <color theme="1"/>
    </font>
    <font>
      <u/>
      <color theme="1"/>
    </font>
    <font>
      <u/>
      <color theme="1"/>
    </font>
    <font>
      <u/>
      <color theme="1"/>
    </font>
    <font>
      <u/>
      <color theme="1"/>
    </font>
    <font>
      <b/>
      <sz val="15.0"/>
      <color rgb="FF000000"/>
      <name val="Arial"/>
      <scheme val="minor"/>
    </font>
    <font>
      <u/>
      <color theme="1"/>
      <name val="Arial"/>
      <scheme val="minor"/>
    </font>
    <font>
      <u/>
      <color theme="1"/>
      <name val="Arial"/>
      <scheme val="minor"/>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theme="1"/>
    </font>
    <font>
      <u/>
      <color theme="1"/>
      <name val="Arial"/>
      <scheme val="minor"/>
    </font>
    <font>
      <u/>
      <color theme="1"/>
      <name val="Arial"/>
      <scheme val="minor"/>
    </font>
    <font>
      <u/>
      <color theme="1"/>
    </font>
    <font>
      <u/>
      <color theme="1"/>
      <name val="Arial"/>
      <scheme val="minor"/>
    </font>
    <font>
      <u/>
      <color theme="1"/>
      <name val="Arial"/>
      <scheme val="minor"/>
    </font>
    <font>
      <u/>
      <color theme="1"/>
      <name val="Arial"/>
      <scheme val="minor"/>
    </font>
    <font>
      <u/>
      <color theme="1"/>
      <name val="Arial"/>
      <scheme val="minor"/>
    </font>
    <font>
      <u/>
      <color rgb="FF000000"/>
    </font>
    <font>
      <u/>
      <color theme="1"/>
    </font>
    <font>
      <u/>
      <color theme="1"/>
      <name val="Arial"/>
      <scheme val="minor"/>
    </font>
    <font>
      <u/>
      <color theme="1"/>
    </font>
    <font>
      <u/>
      <color theme="1"/>
      <name val="Arial"/>
      <scheme val="minor"/>
    </font>
    <font>
      <u/>
      <color theme="1"/>
    </font>
    <font>
      <u/>
      <color theme="1"/>
      <name val="Arial"/>
      <scheme val="minor"/>
    </font>
    <font>
      <u/>
      <color theme="1"/>
    </font>
    <font>
      <u/>
      <color theme="1"/>
      <name val="Arial"/>
      <scheme val="minor"/>
    </font>
    <font>
      <u/>
      <color theme="1"/>
    </font>
    <font>
      <u/>
      <color theme="1"/>
      <name val="Arial"/>
      <scheme val="minor"/>
    </font>
    <font>
      <u/>
      <color theme="1"/>
      <name val="Arial"/>
      <scheme val="minor"/>
    </font>
    <font>
      <u/>
      <color theme="1"/>
    </font>
    <font>
      <b/>
      <sz val="24.0"/>
      <color rgb="FFFFFFFF"/>
      <name val="Arial"/>
      <scheme val="minor"/>
    </font>
    <font>
      <b/>
      <u/>
      <color rgb="FF000000"/>
    </font>
    <font>
      <u/>
      <color rgb="FF000000"/>
    </font>
    <font>
      <b/>
      <u/>
      <color rgb="FF000000"/>
    </font>
    <font>
      <u/>
      <color rgb="FF000000"/>
    </font>
    <font>
      <u/>
      <color rgb="FF000000"/>
    </font>
    <font>
      <u/>
      <color rgb="FF000000"/>
    </font>
    <font>
      <u/>
      <color rgb="FF000000"/>
    </font>
    <font>
      <u/>
      <sz val="10.0"/>
      <color rgb="FF000000"/>
    </font>
    <font>
      <u/>
      <color rgb="FF000000"/>
    </font>
    <font>
      <u/>
      <sz val="10.0"/>
      <color rgb="FF000000"/>
      <name val="Arial"/>
      <scheme val="minor"/>
    </font>
    <font>
      <u/>
      <color rgb="FF000000"/>
    </font>
    <font>
      <u/>
      <color rgb="FF000000"/>
    </font>
    <font>
      <u/>
      <sz val="10.0"/>
      <color rgb="FF000000"/>
    </font>
    <font>
      <u/>
      <color rgb="FF000000"/>
    </font>
    <font>
      <u/>
      <color rgb="FF000000"/>
    </font>
    <font>
      <u/>
      <color rgb="FF000000"/>
    </font>
    <font>
      <u/>
      <sz val="10.0"/>
      <color rgb="FF000000"/>
    </font>
    <font>
      <u/>
      <sz val="10.0"/>
      <color rgb="FF000000"/>
    </font>
    <font>
      <u/>
      <sz val="10.0"/>
      <color rgb="FF000000"/>
    </font>
    <font>
      <b/>
      <u/>
      <color rgb="FF000000"/>
    </font>
    <font>
      <u/>
      <color rgb="FF000000"/>
    </font>
    <font>
      <u/>
      <color rgb="FF000000"/>
    </font>
    <font>
      <u/>
      <color rgb="FF000000"/>
    </font>
    <font>
      <u/>
      <sz val="10.0"/>
      <color rgb="FF000000"/>
      <name val="Arial"/>
      <scheme val="minor"/>
    </font>
    <font>
      <u/>
      <sz val="10.0"/>
      <color rgb="FF000000"/>
    </font>
    <font>
      <u/>
      <color rgb="FF000000"/>
    </font>
    <font>
      <u/>
      <color rgb="FF000000"/>
    </font>
    <font>
      <u/>
      <color rgb="FF000000"/>
    </font>
    <font>
      <u/>
      <sz val="10.0"/>
      <color rgb="FF000000"/>
    </font>
    <font>
      <u/>
      <color rgb="FF000000"/>
    </font>
    <font>
      <u/>
      <color rgb="FF000000"/>
    </font>
    <font>
      <u/>
      <sz val="10.0"/>
      <color rgb="FF000000"/>
    </font>
    <font>
      <u/>
      <color rgb="FF000000"/>
    </font>
    <font>
      <u/>
      <color rgb="FF000000"/>
    </font>
    <font>
      <u/>
      <color rgb="FF000000"/>
    </font>
    <font>
      <u/>
      <sz val="10.0"/>
      <color rgb="FF000000"/>
    </font>
    <font>
      <u/>
      <sz val="10.0"/>
      <color rgb="FF000000"/>
    </font>
    <font>
      <u/>
      <sz val="10.0"/>
      <color rgb="FF000000"/>
    </font>
    <font>
      <b/>
      <u/>
      <color rgb="FF000000"/>
    </font>
    <font>
      <u/>
      <color rgb="FF000000"/>
    </font>
    <font>
      <u/>
      <color rgb="FF000000"/>
    </font>
    <font>
      <u/>
      <sz val="10.0"/>
      <color rgb="FF000000"/>
    </font>
    <font>
      <u/>
      <color rgb="FF000000"/>
    </font>
    <font>
      <u/>
      <color rgb="FF000000"/>
    </font>
    <font>
      <u/>
      <color rgb="FF000000"/>
    </font>
    <font>
      <b/>
      <u/>
      <color rgb="FF000000"/>
    </font>
    <font>
      <u/>
      <color rgb="FF000000"/>
    </font>
    <font>
      <u/>
      <color rgb="FF000000"/>
    </font>
    <font>
      <u/>
      <sz val="10.0"/>
      <color rgb="FF000000"/>
    </font>
    <font>
      <u/>
      <sz val="10.0"/>
      <color rgb="FF000000"/>
    </font>
    <font>
      <u/>
      <color rgb="FF000000"/>
    </font>
    <font>
      <u/>
      <color rgb="FF000000"/>
    </font>
    <font>
      <b/>
      <u/>
      <color rgb="FF000000"/>
    </font>
    <font>
      <u/>
      <color rgb="FF000000"/>
    </font>
    <font>
      <u/>
      <color rgb="FF000000"/>
    </font>
    <font>
      <u/>
      <color rgb="FF000000"/>
    </font>
    <font>
      <u/>
      <color rgb="FF000000"/>
    </font>
    <font>
      <u/>
      <color rgb="FF000000"/>
    </font>
    <font>
      <b/>
      <u/>
      <color rgb="FF000000"/>
    </font>
    <font>
      <u/>
      <color rgb="FF000000"/>
    </font>
    <font>
      <u/>
      <color rgb="FF000000"/>
    </font>
    <font>
      <u/>
      <color rgb="FF000000"/>
    </font>
    <font>
      <u/>
      <color rgb="FF000000"/>
    </font>
    <font>
      <u/>
      <sz val="10.0"/>
      <color rgb="FF000000"/>
    </font>
    <font>
      <u/>
      <color rgb="FF000000"/>
    </font>
    <font>
      <u/>
      <sz val="10.0"/>
      <color rgb="FF000000"/>
    </font>
    <font>
      <u/>
      <sz val="10.0"/>
      <color rgb="FF000000"/>
      <name val="Arial"/>
      <scheme val="minor"/>
    </font>
    <font>
      <u/>
      <sz val="10.0"/>
      <color rgb="FF000000"/>
      <name val="Arial"/>
      <scheme val="minor"/>
    </font>
    <font>
      <u/>
      <color rgb="FF000000"/>
    </font>
    <font>
      <u/>
      <color rgb="FF000000"/>
    </font>
    <font>
      <u/>
      <color rgb="FF000000"/>
    </font>
    <font>
      <u/>
      <sz val="10.0"/>
      <color rgb="FF000000"/>
    </font>
    <font>
      <u/>
      <color rgb="FF000000"/>
    </font>
    <font>
      <u/>
      <color rgb="FF000000"/>
    </font>
    <font>
      <u/>
      <color rgb="FF000000"/>
    </font>
    <font>
      <u/>
      <color rgb="FF000000"/>
    </font>
    <font>
      <u/>
      <color rgb="FF000000"/>
    </font>
    <font>
      <u/>
      <sz val="10.0"/>
      <color rgb="FF000000"/>
    </font>
    <font>
      <u/>
      <color rgb="FF000000"/>
    </font>
    <font>
      <u/>
      <color rgb="FF000000"/>
    </font>
    <font>
      <u/>
      <color rgb="FF000000"/>
    </font>
    <font>
      <u/>
      <color rgb="FF000000"/>
    </font>
    <font>
      <u/>
      <color rgb="FF000000"/>
    </font>
    <font>
      <u/>
      <sz val="10.0"/>
      <color rgb="FF000000"/>
    </font>
    <font>
      <u/>
      <color rgb="FF000000"/>
    </font>
    <font>
      <u/>
      <color rgb="FF000000"/>
    </font>
    <font>
      <u/>
      <color rgb="FF000000"/>
    </font>
    <font>
      <u/>
      <sz val="10.0"/>
      <color rgb="FF000000"/>
    </font>
    <font>
      <u/>
      <color rgb="FF000000"/>
      <name val="Arial"/>
      <scheme val="minor"/>
    </font>
    <font>
      <u/>
      <color rgb="FF000000"/>
    </font>
    <font>
      <u/>
      <sz val="10.0"/>
      <color rgb="FF000000"/>
    </font>
    <font>
      <u/>
      <color rgb="FF000000"/>
    </font>
    <font>
      <u/>
      <color rgb="FF000000"/>
      <name val="Arial"/>
    </font>
    <font>
      <u/>
      <sz val="10.0"/>
      <color rgb="FF000000"/>
      <name val="Arial"/>
      <scheme val="minor"/>
    </font>
    <font>
      <u/>
      <color rgb="FF000000"/>
    </font>
    <font>
      <u/>
      <sz val="10.0"/>
      <color rgb="FF000000"/>
      <name val="Arial"/>
      <scheme val="minor"/>
    </font>
    <font>
      <u/>
      <color rgb="FF000000"/>
    </font>
    <font>
      <u/>
      <color rgb="FF000000"/>
    </font>
    <font>
      <u/>
      <sz val="10.0"/>
      <color rgb="FF000000"/>
    </font>
    <font>
      <u/>
      <sz val="10.0"/>
      <color rgb="FF000000"/>
    </font>
    <font>
      <u/>
      <sz val="10.0"/>
      <color rgb="FF000000"/>
    </font>
    <font>
      <u/>
      <sz val="10.0"/>
      <color rgb="FF000000"/>
    </font>
    <font>
      <u/>
      <sz val="10.0"/>
      <color rgb="FF000000"/>
    </font>
    <font>
      <u/>
      <sz val="10.0"/>
      <color rgb="FF000000"/>
    </font>
    <font>
      <u/>
      <sz val="10.0"/>
      <color rgb="FF000000"/>
    </font>
    <font>
      <u/>
      <sz val="10.0"/>
      <color rgb="FF000000"/>
    </font>
    <font>
      <u/>
      <color rgb="FF000000"/>
    </font>
    <font>
      <u/>
      <color rgb="FF000000"/>
    </font>
    <font>
      <u/>
      <sz val="10.0"/>
      <color rgb="FF000000"/>
    </font>
    <font>
      <u/>
      <sz val="10.0"/>
      <color rgb="FF000000"/>
    </font>
    <font>
      <u/>
      <sz val="10.0"/>
      <color rgb="FF000000"/>
    </font>
    <font>
      <u/>
      <color rgb="FF000000"/>
    </font>
    <font>
      <u/>
      <sz val="10.0"/>
      <color rgb="FF000000"/>
    </font>
    <font>
      <u/>
      <color rgb="FF000000"/>
    </font>
    <font>
      <u/>
      <sz val="10.0"/>
      <color rgb="FF000000"/>
      <name val="Arial"/>
      <scheme val="minor"/>
    </font>
    <font>
      <u/>
      <color rgb="FF000000"/>
    </font>
    <font>
      <u/>
      <color rgb="FF000000"/>
    </font>
    <font>
      <u/>
      <color rgb="FF000000"/>
    </font>
    <font>
      <u/>
      <color rgb="FF000000"/>
    </font>
    <font>
      <u/>
      <sz val="10.0"/>
      <color rgb="FF000000"/>
    </font>
    <font>
      <b/>
      <u/>
      <sz val="24.0"/>
      <color rgb="FF000000"/>
    </font>
    <font>
      <b/>
      <sz val="14.0"/>
      <color rgb="FF000000"/>
      <name val="Arial"/>
      <scheme val="minor"/>
    </font>
    <font>
      <u/>
      <color rgb="FF000000"/>
    </font>
    <font>
      <u/>
      <color rgb="FF000000"/>
    </font>
    <font>
      <u/>
      <color rgb="FF000000"/>
    </font>
    <font>
      <u/>
      <color rgb="FF000000"/>
    </font>
    <font>
      <sz val="6.0"/>
      <color rgb="FF6AA84F"/>
      <name val="Arial"/>
    </font>
    <font>
      <u/>
      <sz val="7.0"/>
      <color rgb="FF000000"/>
    </font>
    <font>
      <u/>
      <color rgb="FF000000"/>
    </font>
    <font>
      <b/>
      <u/>
      <sz val="24.0"/>
      <color rgb="FF000000"/>
    </font>
    <font>
      <u/>
      <color rgb="FF000000"/>
    </font>
    <font>
      <u/>
      <color rgb="FF000000"/>
    </font>
    <font>
      <u/>
      <color rgb="FF000000"/>
    </font>
    <font>
      <u/>
      <color rgb="FF000000"/>
    </font>
    <font>
      <u/>
      <color rgb="FF000000"/>
    </font>
    <font>
      <u/>
      <color rgb="FF000000"/>
    </font>
    <font>
      <sz val="6.0"/>
      <color rgb="FF3D85C6"/>
      <name val="Arial"/>
    </font>
    <font>
      <u/>
      <sz val="6.0"/>
      <color rgb="FF3D85C6"/>
      <name val="Arial"/>
    </font>
    <font>
      <sz val="6.0"/>
      <color rgb="FF0B5394"/>
      <name val="Arial"/>
    </font>
    <font>
      <u/>
      <color rgb="FF000000"/>
    </font>
    <font>
      <u/>
      <color rgb="FF000000"/>
    </font>
    <font>
      <b/>
      <u/>
      <sz val="24.0"/>
      <color rgb="FF000000"/>
    </font>
    <font>
      <u/>
      <color rgb="FF000000"/>
    </font>
    <font>
      <u/>
      <color rgb="FF000000"/>
    </font>
    <font>
      <sz val="6.0"/>
      <color rgb="FF990000"/>
      <name val="Arial"/>
    </font>
    <font>
      <u/>
      <color rgb="FF000000"/>
    </font>
    <font>
      <u/>
      <color rgb="FF000000"/>
    </font>
    <font>
      <u/>
      <color rgb="FF000000"/>
    </font>
    <font>
      <u/>
      <color rgb="FF000000"/>
    </font>
    <font>
      <u/>
      <color rgb="FF000000"/>
    </font>
    <font>
      <u/>
      <color rgb="FF000000"/>
    </font>
    <font>
      <sz val="24.0"/>
      <color theme="1"/>
      <name val="Arial"/>
      <scheme val="minor"/>
    </font>
    <font>
      <b/>
      <sz val="8.0"/>
      <color theme="1"/>
      <name val="Arial"/>
      <scheme val="minor"/>
    </font>
  </fonts>
  <fills count="49">
    <fill>
      <patternFill patternType="none"/>
    </fill>
    <fill>
      <patternFill patternType="lightGray"/>
    </fill>
    <fill>
      <patternFill patternType="solid">
        <fgColor rgb="FF000000"/>
        <bgColor rgb="FF000000"/>
      </patternFill>
    </fill>
    <fill>
      <patternFill patternType="solid">
        <fgColor rgb="FFE6B8AF"/>
        <bgColor rgb="FFE6B8AF"/>
      </patternFill>
    </fill>
    <fill>
      <patternFill patternType="solid">
        <fgColor theme="0"/>
        <bgColor theme="0"/>
      </patternFill>
    </fill>
    <fill>
      <patternFill patternType="solid">
        <fgColor rgb="FF434343"/>
        <bgColor rgb="FF434343"/>
      </patternFill>
    </fill>
    <fill>
      <patternFill patternType="solid">
        <fgColor rgb="FFCCCCCC"/>
        <bgColor rgb="FFCCCCCC"/>
      </patternFill>
    </fill>
    <fill>
      <patternFill patternType="solid">
        <fgColor rgb="FF666666"/>
        <bgColor rgb="FF666666"/>
      </patternFill>
    </fill>
    <fill>
      <patternFill patternType="solid">
        <fgColor rgb="FFFFFFFF"/>
        <bgColor rgb="FFFFFFFF"/>
      </patternFill>
    </fill>
    <fill>
      <patternFill patternType="solid">
        <fgColor rgb="FF3D85C6"/>
        <bgColor rgb="FF3D85C6"/>
      </patternFill>
    </fill>
    <fill>
      <patternFill patternType="solid">
        <fgColor rgb="FFA4C2F4"/>
        <bgColor rgb="FFA4C2F4"/>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FA8DC"/>
        <bgColor rgb="FF6FA8DC"/>
      </patternFill>
    </fill>
    <fill>
      <patternFill patternType="solid">
        <fgColor rgb="FFC27BA0"/>
        <bgColor rgb="FFC27BA0"/>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rgb="FFD5A6BD"/>
        <bgColor rgb="FFD5A6BD"/>
      </patternFill>
    </fill>
    <fill>
      <patternFill patternType="solid">
        <fgColor theme="1"/>
        <bgColor theme="1"/>
      </patternFill>
    </fill>
    <fill>
      <patternFill patternType="solid">
        <fgColor rgb="FF8E7CC3"/>
        <bgColor rgb="FF8E7CC3"/>
      </patternFill>
    </fill>
    <fill>
      <patternFill patternType="solid">
        <fgColor rgb="FFFFE599"/>
        <bgColor rgb="FFFFE599"/>
      </patternFill>
    </fill>
    <fill>
      <patternFill patternType="solid">
        <fgColor rgb="FFC9DAF8"/>
        <bgColor rgb="FFC9DAF8"/>
      </patternFill>
    </fill>
    <fill>
      <patternFill patternType="solid">
        <fgColor rgb="FFB4A7D6"/>
        <bgColor rgb="FFB4A7D6"/>
      </patternFill>
    </fill>
    <fill>
      <patternFill patternType="solid">
        <fgColor rgb="FFB7B7B7"/>
        <bgColor rgb="FFB7B7B7"/>
      </patternFill>
    </fill>
    <fill>
      <patternFill patternType="solid">
        <fgColor rgb="FF0B5394"/>
        <bgColor rgb="FF0B5394"/>
      </patternFill>
    </fill>
    <fill>
      <patternFill patternType="solid">
        <fgColor rgb="FF6AA84F"/>
        <bgColor rgb="FF6AA84F"/>
      </patternFill>
    </fill>
    <fill>
      <patternFill patternType="solid">
        <fgColor rgb="FF990000"/>
        <bgColor rgb="FF990000"/>
      </patternFill>
    </fill>
    <fill>
      <patternFill patternType="solid">
        <fgColor rgb="FF351C75"/>
        <bgColor rgb="FF351C75"/>
      </patternFill>
    </fill>
    <fill>
      <patternFill patternType="solid">
        <fgColor rgb="FF783F04"/>
        <bgColor rgb="FF783F04"/>
      </patternFill>
    </fill>
    <fill>
      <patternFill patternType="solid">
        <fgColor rgb="FFB45F06"/>
        <bgColor rgb="FFB45F06"/>
      </patternFill>
    </fill>
    <fill>
      <patternFill patternType="solid">
        <fgColor rgb="FFE69138"/>
        <bgColor rgb="FFE69138"/>
      </patternFill>
    </fill>
    <fill>
      <patternFill patternType="solid">
        <fgColor rgb="FFCC0000"/>
        <bgColor rgb="FFCC0000"/>
      </patternFill>
    </fill>
    <fill>
      <patternFill patternType="solid">
        <fgColor rgb="FFF1C232"/>
        <bgColor rgb="FFF1C232"/>
      </patternFill>
    </fill>
    <fill>
      <patternFill patternType="solid">
        <fgColor rgb="FF741B47"/>
        <bgColor rgb="FF741B47"/>
      </patternFill>
    </fill>
    <fill>
      <patternFill patternType="solid">
        <fgColor rgb="FF674EA7"/>
        <bgColor rgb="FF674EA7"/>
      </patternFill>
    </fill>
    <fill>
      <patternFill patternType="solid">
        <fgColor rgb="FFA64D79"/>
        <bgColor rgb="FFA64D79"/>
      </patternFill>
    </fill>
  </fills>
  <borders count="44">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rder>
    <border>
      <left style="thick">
        <color rgb="FF000000"/>
      </left>
      <right style="thick">
        <color rgb="FF000000"/>
      </right>
      <top style="thick">
        <color rgb="FF000000"/>
      </top>
      <bottom style="thick">
        <color rgb="FF000000"/>
      </bottom>
    </border>
    <border>
      <left style="thick">
        <color rgb="FF000000"/>
      </left>
      <top style="thin">
        <color rgb="FF000000"/>
      </top>
    </border>
    <border>
      <top style="thin">
        <color rgb="FF000000"/>
      </top>
    </border>
    <border>
      <left style="thick">
        <color rgb="FF000000"/>
      </left>
      <right style="thick">
        <color rgb="FF000000"/>
      </right>
      <top style="thin">
        <color rgb="FF000000"/>
      </top>
    </border>
    <border>
      <left style="thick">
        <color rgb="FF000000"/>
      </left>
      <right style="thick">
        <color rgb="FF000000"/>
      </right>
    </border>
    <border>
      <left style="thick">
        <color rgb="FF000000"/>
      </left>
      <bottom style="thin">
        <color rgb="FF000000"/>
      </bottom>
    </border>
    <border>
      <right style="thick">
        <color rgb="FF000000"/>
      </right>
      <bottom style="thin">
        <color rgb="FF000000"/>
      </bottom>
    </border>
    <border>
      <bottom style="thin">
        <color rgb="FF000000"/>
      </bottom>
    </border>
    <border>
      <left style="thick">
        <color rgb="FF000000"/>
      </left>
      <right style="thick">
        <color rgb="FF000000"/>
      </right>
      <bottom style="thin">
        <color rgb="FF000000"/>
      </bottom>
    </border>
    <border>
      <right style="thick">
        <color rgb="FF000000"/>
      </right>
      <top style="thin">
        <color rgb="FF000000"/>
      </top>
    </border>
    <border>
      <right style="thin">
        <color rgb="FF000000"/>
      </right>
      <bottom style="thin">
        <color rgb="FF000000"/>
      </bottom>
    </border>
    <border>
      <right style="thin">
        <color rgb="FF000000"/>
      </right>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bottom style="thick">
        <color rgb="FF000000"/>
      </bottom>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FFFFFF"/>
      </right>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s>
  <cellStyleXfs count="1">
    <xf borderId="0" fillId="0" fontId="0" numFmtId="0" applyAlignment="1" applyFont="1"/>
  </cellStyleXfs>
  <cellXfs count="1398">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readingOrder="0" vertical="center"/>
    </xf>
    <xf borderId="5" fillId="0" fontId="2" numFmtId="0" xfId="0" applyBorder="1" applyFont="1"/>
    <xf borderId="6" fillId="0" fontId="2" numFmtId="0" xfId="0" applyBorder="1" applyFont="1"/>
    <xf borderId="0" fillId="4" fontId="1" numFmtId="0" xfId="0" applyAlignment="1" applyFill="1" applyFont="1">
      <alignment readingOrder="0"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vertical="center"/>
    </xf>
    <xf borderId="1" fillId="5" fontId="7" numFmtId="0" xfId="0" applyAlignment="1" applyBorder="1" applyFill="1" applyFont="1">
      <alignment readingOrder="0" vertical="center"/>
    </xf>
    <xf borderId="7" fillId="0" fontId="2" numFmtId="0" xfId="0" applyBorder="1" applyFont="1"/>
    <xf borderId="8" fillId="0" fontId="2" numFmtId="0" xfId="0" applyBorder="1" applyFont="1"/>
    <xf borderId="0" fillId="4" fontId="8" numFmtId="0" xfId="0" applyAlignment="1" applyFont="1">
      <alignment readingOrder="0" vertical="center"/>
    </xf>
    <xf borderId="1" fillId="6" fontId="9" numFmtId="0" xfId="0" applyAlignment="1" applyBorder="1" applyFill="1" applyFont="1">
      <alignment readingOrder="0" vertical="center"/>
    </xf>
    <xf borderId="2" fillId="0" fontId="2" numFmtId="0" xfId="0" applyBorder="1" applyFont="1"/>
    <xf borderId="3" fillId="0" fontId="2" numFmtId="0" xfId="0" applyBorder="1" applyFont="1"/>
    <xf borderId="9" fillId="0" fontId="2" numFmtId="0" xfId="0" applyBorder="1" applyFont="1"/>
    <xf borderId="10" fillId="0" fontId="2" numFmtId="0" xfId="0" applyBorder="1" applyFont="1"/>
    <xf borderId="11" fillId="0" fontId="2" numFmtId="0" xfId="0" applyBorder="1" applyFont="1"/>
    <xf borderId="4" fillId="7" fontId="10" numFmtId="0" xfId="0" applyAlignment="1" applyBorder="1" applyFill="1" applyFont="1">
      <alignment readingOrder="0" vertical="center"/>
    </xf>
    <xf borderId="7" fillId="7" fontId="11" numFmtId="0" xfId="0" applyAlignment="1" applyBorder="1" applyFont="1">
      <alignment readingOrder="0" vertical="center"/>
    </xf>
    <xf borderId="4" fillId="7" fontId="12" numFmtId="0" xfId="0" applyAlignment="1" applyBorder="1" applyFont="1">
      <alignment readingOrder="0" vertical="center"/>
    </xf>
    <xf borderId="7" fillId="7" fontId="13" numFmtId="0" xfId="0" applyAlignment="1" applyBorder="1" applyFont="1">
      <alignment readingOrder="0" vertical="center"/>
    </xf>
    <xf borderId="7" fillId="7" fontId="14" numFmtId="0" xfId="0" applyAlignment="1" applyBorder="1" applyFont="1">
      <alignment readingOrder="0" vertical="center"/>
    </xf>
    <xf borderId="7" fillId="7" fontId="15" numFmtId="0" xfId="0" applyAlignment="1" applyBorder="1" applyFont="1">
      <alignment readingOrder="0" vertical="center"/>
    </xf>
    <xf borderId="9" fillId="7" fontId="16" numFmtId="0" xfId="0" applyAlignment="1" applyBorder="1" applyFont="1">
      <alignment readingOrder="0" vertical="center"/>
    </xf>
    <xf borderId="10" fillId="7" fontId="17" numFmtId="0" xfId="0" applyAlignment="1" applyBorder="1" applyFont="1">
      <alignment readingOrder="0" vertical="center"/>
    </xf>
    <xf borderId="2" fillId="8" fontId="18" numFmtId="0" xfId="0" applyAlignment="1" applyBorder="1" applyFill="1" applyFont="1">
      <alignment readingOrder="0" vertical="center"/>
    </xf>
    <xf borderId="2" fillId="8" fontId="19" numFmtId="0" xfId="0" applyAlignment="1" applyBorder="1" applyFont="1">
      <alignment readingOrder="0" vertical="center"/>
    </xf>
    <xf borderId="0" fillId="0" fontId="4" numFmtId="0" xfId="0" applyFont="1"/>
    <xf borderId="9" fillId="9" fontId="20" numFmtId="0" xfId="0" applyAlignment="1" applyBorder="1" applyFill="1" applyFont="1">
      <alignment horizontal="left" readingOrder="0"/>
    </xf>
    <xf borderId="1" fillId="10" fontId="21" numFmtId="0" xfId="0" applyAlignment="1" applyBorder="1" applyFill="1" applyFont="1">
      <alignment readingOrder="0" vertical="center"/>
    </xf>
    <xf borderId="1" fillId="2" fontId="22" numFmtId="0" xfId="0" applyBorder="1" applyFont="1"/>
    <xf borderId="1" fillId="11" fontId="23" numFmtId="0" xfId="0" applyAlignment="1" applyBorder="1" applyFill="1" applyFont="1">
      <alignment horizontal="center" readingOrder="0" vertical="center"/>
    </xf>
    <xf borderId="1" fillId="12" fontId="24" numFmtId="0" xfId="0" applyAlignment="1" applyBorder="1" applyFill="1" applyFont="1">
      <alignment horizontal="center" readingOrder="0" vertical="center"/>
    </xf>
    <xf borderId="1" fillId="13" fontId="24" numFmtId="0" xfId="0" applyAlignment="1" applyBorder="1" applyFill="1" applyFont="1">
      <alignment horizontal="center" readingOrder="0" vertical="center"/>
    </xf>
    <xf borderId="1" fillId="14" fontId="24" numFmtId="0" xfId="0" applyAlignment="1" applyBorder="1" applyFill="1" applyFont="1">
      <alignment horizontal="center" readingOrder="0" vertical="center"/>
    </xf>
    <xf borderId="1" fillId="15" fontId="24" numFmtId="0" xfId="0" applyAlignment="1" applyBorder="1" applyFill="1" applyFont="1">
      <alignment horizontal="center" readingOrder="0" vertical="center"/>
    </xf>
    <xf borderId="1" fillId="16" fontId="24" numFmtId="0" xfId="0" applyAlignment="1" applyBorder="1" applyFill="1" applyFont="1">
      <alignment horizontal="center" readingOrder="0" vertical="center"/>
    </xf>
    <xf borderId="1" fillId="17" fontId="24" numFmtId="0" xfId="0" applyAlignment="1" applyBorder="1" applyFill="1" applyFont="1">
      <alignment horizontal="center" readingOrder="0" vertical="center"/>
    </xf>
    <xf borderId="1" fillId="18" fontId="24" numFmtId="0" xfId="0" applyAlignment="1" applyBorder="1" applyFill="1" applyFont="1">
      <alignment horizontal="center" readingOrder="0" vertical="center"/>
    </xf>
    <xf borderId="1" fillId="19" fontId="25" numFmtId="0" xfId="0" applyAlignment="1" applyBorder="1" applyFill="1" applyFont="1">
      <alignment horizontal="center" readingOrder="0" vertical="center"/>
    </xf>
    <xf borderId="0" fillId="0" fontId="26" numFmtId="0" xfId="0" applyFont="1"/>
    <xf borderId="7" fillId="20" fontId="4" numFmtId="0" xfId="0" applyAlignment="1" applyBorder="1" applyFill="1" applyFont="1">
      <alignment horizontal="center" readingOrder="0" vertical="center"/>
    </xf>
    <xf borderId="6" fillId="20" fontId="4" numFmtId="0" xfId="0" applyAlignment="1" applyBorder="1" applyFont="1">
      <alignment horizontal="center" readingOrder="0" vertical="center"/>
    </xf>
    <xf borderId="0" fillId="21" fontId="4" numFmtId="0" xfId="0" applyAlignment="1" applyFill="1" applyFont="1">
      <alignment horizontal="center" readingOrder="0" vertical="center"/>
    </xf>
    <xf borderId="6" fillId="21" fontId="4" numFmtId="0" xfId="0" applyAlignment="1" applyBorder="1" applyFont="1">
      <alignment horizontal="center" readingOrder="0" vertical="center"/>
    </xf>
    <xf borderId="0" fillId="22" fontId="4" numFmtId="0" xfId="0" applyAlignment="1" applyFill="1" applyFont="1">
      <alignment horizontal="center" readingOrder="0" vertical="center"/>
    </xf>
    <xf borderId="6" fillId="22" fontId="4" numFmtId="0" xfId="0" applyAlignment="1" applyBorder="1" applyFont="1">
      <alignment horizontal="center" readingOrder="0" vertical="center"/>
    </xf>
    <xf borderId="0" fillId="23" fontId="4" numFmtId="0" xfId="0" applyAlignment="1" applyFill="1" applyFont="1">
      <alignment horizontal="center" readingOrder="0" vertical="center"/>
    </xf>
    <xf borderId="9" fillId="10" fontId="4" numFmtId="0" xfId="0" applyAlignment="1" applyBorder="1" applyFont="1">
      <alignment horizontal="center" readingOrder="0" vertical="center"/>
    </xf>
    <xf borderId="3" fillId="10" fontId="4" numFmtId="0" xfId="0" applyAlignment="1" applyBorder="1" applyFont="1">
      <alignment horizontal="center" readingOrder="0" vertical="center"/>
    </xf>
    <xf borderId="0" fillId="24" fontId="4" numFmtId="0" xfId="0" applyAlignment="1" applyFill="1" applyFont="1">
      <alignment horizontal="center" readingOrder="0" vertical="center"/>
    </xf>
    <xf borderId="7" fillId="4" fontId="4" numFmtId="0" xfId="0" applyAlignment="1" applyBorder="1" applyFont="1">
      <alignment horizontal="center" vertical="center"/>
    </xf>
    <xf borderId="6" fillId="4" fontId="4" numFmtId="0" xfId="0" applyAlignment="1" applyBorder="1" applyFont="1">
      <alignment horizontal="center" vertical="center"/>
    </xf>
    <xf borderId="0" fillId="25" fontId="5" numFmtId="0" xfId="0" applyAlignment="1" applyFill="1" applyFont="1">
      <alignment horizontal="center" readingOrder="0" vertical="center"/>
    </xf>
    <xf borderId="6" fillId="25" fontId="6" numFmtId="0" xfId="0" applyAlignment="1" applyBorder="1" applyFont="1">
      <alignment horizontal="center" readingOrder="0" vertical="center"/>
    </xf>
    <xf borderId="7" fillId="25" fontId="27" numFmtId="0" xfId="0" applyAlignment="1" applyBorder="1" applyFont="1">
      <alignment horizontal="center" readingOrder="0" vertical="center"/>
    </xf>
    <xf borderId="8" fillId="25" fontId="28" numFmtId="0" xfId="0" applyAlignment="1" applyBorder="1" applyFont="1">
      <alignment horizontal="center" readingOrder="0" vertical="center"/>
    </xf>
    <xf borderId="7" fillId="26" fontId="4" numFmtId="0" xfId="0" applyAlignment="1" applyBorder="1" applyFill="1" applyFont="1">
      <alignment horizontal="center" readingOrder="0" vertical="center"/>
    </xf>
    <xf borderId="8" fillId="26" fontId="4" numFmtId="0" xfId="0" applyAlignment="1" applyBorder="1" applyFont="1">
      <alignment horizontal="center" readingOrder="0" vertical="center"/>
    </xf>
    <xf borderId="0" fillId="27" fontId="4" numFmtId="0" xfId="0" applyAlignment="1" applyFill="1" applyFont="1">
      <alignment horizontal="center" readingOrder="0" vertical="center"/>
    </xf>
    <xf borderId="8" fillId="27" fontId="4" numFmtId="0" xfId="0" applyAlignment="1" applyBorder="1" applyFont="1">
      <alignment horizontal="center" readingOrder="0" vertical="center"/>
    </xf>
    <xf borderId="5" fillId="4" fontId="4" numFmtId="0" xfId="0" applyAlignment="1" applyBorder="1" applyFont="1">
      <alignment horizontal="center" vertical="center"/>
    </xf>
    <xf borderId="0" fillId="28" fontId="4" numFmtId="0" xfId="0" applyAlignment="1" applyFill="1" applyFont="1">
      <alignment horizontal="center" readingOrder="0" vertical="center"/>
    </xf>
    <xf borderId="7" fillId="8" fontId="4" numFmtId="0" xfId="0" applyAlignment="1" applyBorder="1" applyFont="1">
      <alignment horizontal="center" readingOrder="0" vertical="center"/>
    </xf>
    <xf borderId="8" fillId="8" fontId="4" numFmtId="0" xfId="0" applyAlignment="1" applyBorder="1" applyFont="1">
      <alignment horizontal="center" readingOrder="0" vertical="center"/>
    </xf>
    <xf borderId="0" fillId="29" fontId="4" numFmtId="0" xfId="0" applyAlignment="1" applyFill="1" applyFont="1">
      <alignment horizontal="center" readingOrder="0" vertical="center"/>
    </xf>
    <xf borderId="10" fillId="29" fontId="4" numFmtId="0" xfId="0" applyAlignment="1" applyBorder="1" applyFont="1">
      <alignment horizontal="center" readingOrder="0" vertical="center"/>
    </xf>
    <xf borderId="8" fillId="4" fontId="4" numFmtId="0" xfId="0" applyAlignment="1" applyBorder="1" applyFont="1">
      <alignment horizontal="center" vertical="center"/>
    </xf>
    <xf borderId="0" fillId="30" fontId="5" numFmtId="0" xfId="0" applyAlignment="1" applyFill="1" applyFont="1">
      <alignment horizontal="center" readingOrder="0" vertical="center"/>
    </xf>
    <xf borderId="8" fillId="30" fontId="6" numFmtId="0" xfId="0" applyAlignment="1" applyBorder="1" applyFont="1">
      <alignment horizontal="center" readingOrder="0" vertical="center"/>
    </xf>
    <xf borderId="7" fillId="30" fontId="29" numFmtId="0" xfId="0" applyAlignment="1" applyBorder="1" applyFont="1">
      <alignment horizontal="center" readingOrder="0" vertical="center"/>
    </xf>
    <xf borderId="8" fillId="30" fontId="28" numFmtId="0" xfId="0" applyAlignment="1" applyBorder="1" applyFont="1">
      <alignment horizontal="center" readingOrder="0" vertical="center"/>
    </xf>
    <xf borderId="8" fillId="20" fontId="4" numFmtId="0" xfId="0" applyAlignment="1" applyBorder="1" applyFont="1">
      <alignment horizontal="center" readingOrder="0" vertical="center"/>
    </xf>
    <xf borderId="8" fillId="21" fontId="4" numFmtId="0" xfId="0" applyAlignment="1" applyBorder="1" applyFont="1">
      <alignment horizontal="center" readingOrder="0" vertical="center"/>
    </xf>
    <xf borderId="0" fillId="4" fontId="4" numFmtId="0" xfId="0" applyAlignment="1" applyFont="1">
      <alignment horizontal="center" vertical="center"/>
    </xf>
    <xf borderId="10" fillId="23" fontId="4" numFmtId="0" xfId="0" applyAlignment="1" applyBorder="1" applyFont="1">
      <alignment horizontal="center" readingOrder="0" vertical="center"/>
    </xf>
    <xf borderId="7" fillId="4" fontId="4" numFmtId="0" xfId="0" applyAlignment="1" applyBorder="1" applyFont="1">
      <alignment horizontal="center" readingOrder="0" vertical="center"/>
    </xf>
    <xf borderId="0" fillId="4" fontId="4" numFmtId="0" xfId="0" applyAlignment="1" applyFont="1">
      <alignment horizontal="center" readingOrder="0" vertical="center"/>
    </xf>
    <xf borderId="8" fillId="25" fontId="6" numFmtId="0" xfId="0" applyAlignment="1" applyBorder="1" applyFont="1">
      <alignment horizontal="center" readingOrder="0" vertical="center"/>
    </xf>
    <xf borderId="7" fillId="25" fontId="5" numFmtId="0" xfId="0" applyAlignment="1" applyBorder="1" applyFont="1">
      <alignment horizontal="center" readingOrder="0" vertical="center"/>
    </xf>
    <xf borderId="7" fillId="30" fontId="30" numFmtId="0" xfId="0" applyAlignment="1" applyBorder="1" applyFont="1">
      <alignment horizontal="center" readingOrder="0"/>
    </xf>
    <xf borderId="9" fillId="20" fontId="4" numFmtId="0" xfId="0" applyAlignment="1" applyBorder="1" applyFont="1">
      <alignment horizontal="center" readingOrder="0" vertical="center"/>
    </xf>
    <xf borderId="11" fillId="20" fontId="4" numFmtId="0" xfId="0" applyAlignment="1" applyBorder="1" applyFont="1">
      <alignment horizontal="center" readingOrder="0" vertical="center"/>
    </xf>
    <xf borderId="0" fillId="25" fontId="31" numFmtId="0" xfId="0" applyAlignment="1" applyFont="1">
      <alignment horizontal="center" readingOrder="0" vertical="center"/>
    </xf>
    <xf borderId="8" fillId="25" fontId="6" numFmtId="0" xfId="0" applyAlignment="1" applyBorder="1" applyFont="1">
      <alignment horizontal="center" readingOrder="0" vertical="center"/>
    </xf>
    <xf borderId="7" fillId="25" fontId="5" numFmtId="0" xfId="0" applyAlignment="1" applyBorder="1" applyFont="1">
      <alignment horizontal="center" readingOrder="0"/>
    </xf>
    <xf borderId="7" fillId="27" fontId="4" numFmtId="0" xfId="0" applyAlignment="1" applyBorder="1" applyFont="1">
      <alignment horizontal="center" readingOrder="0" vertical="center"/>
    </xf>
    <xf borderId="11" fillId="27" fontId="4" numFmtId="0" xfId="0" applyAlignment="1" applyBorder="1" applyFont="1">
      <alignment horizontal="center" readingOrder="0" vertical="center"/>
    </xf>
    <xf borderId="0" fillId="30" fontId="5" numFmtId="0" xfId="0" applyAlignment="1" applyFont="1">
      <alignment horizontal="center" readingOrder="0" vertical="center"/>
    </xf>
    <xf borderId="8" fillId="30" fontId="6" numFmtId="0" xfId="0" applyAlignment="1" applyBorder="1" applyFont="1">
      <alignment horizontal="center" readingOrder="0" vertical="center"/>
    </xf>
    <xf borderId="5" fillId="4" fontId="4" numFmtId="0" xfId="0" applyAlignment="1" applyBorder="1" applyFont="1">
      <alignment horizontal="center" readingOrder="0" vertical="center"/>
    </xf>
    <xf borderId="0" fillId="25" fontId="5" numFmtId="0" xfId="0" applyAlignment="1" applyFont="1">
      <alignment horizontal="center" readingOrder="0" vertical="center"/>
    </xf>
    <xf borderId="7" fillId="30" fontId="5" numFmtId="0" xfId="0" applyAlignment="1" applyBorder="1" applyFont="1">
      <alignment horizontal="center" readingOrder="0" vertical="center"/>
    </xf>
    <xf borderId="0" fillId="0" fontId="4" numFmtId="0" xfId="0" applyAlignment="1" applyFont="1">
      <alignment horizontal="center" vertical="center"/>
    </xf>
    <xf borderId="7" fillId="25" fontId="5" numFmtId="0" xfId="0" applyAlignment="1" applyBorder="1" applyFont="1">
      <alignment horizontal="center" readingOrder="0" vertical="center"/>
    </xf>
    <xf borderId="0" fillId="4" fontId="4" numFmtId="0" xfId="0" applyAlignment="1" applyFont="1">
      <alignment horizontal="left" readingOrder="0"/>
    </xf>
    <xf borderId="7" fillId="25" fontId="32" numFmtId="0" xfId="0" applyAlignment="1" applyBorder="1" applyFont="1">
      <alignment horizontal="center" readingOrder="0"/>
    </xf>
    <xf borderId="7" fillId="25" fontId="33" numFmtId="0" xfId="0" applyAlignment="1" applyBorder="1" applyFont="1">
      <alignment horizontal="center" readingOrder="0"/>
    </xf>
    <xf borderId="7" fillId="25" fontId="5" numFmtId="0" xfId="0" applyAlignment="1" applyBorder="1" applyFont="1">
      <alignment horizontal="center" readingOrder="0"/>
    </xf>
    <xf borderId="7" fillId="30" fontId="5" numFmtId="0" xfId="0" applyAlignment="1" applyBorder="1" applyFont="1">
      <alignment horizontal="center" readingOrder="0"/>
    </xf>
    <xf borderId="9" fillId="25" fontId="5" numFmtId="0" xfId="0" applyAlignment="1" applyBorder="1" applyFont="1">
      <alignment horizontal="center" readingOrder="0"/>
    </xf>
    <xf borderId="10" fillId="25" fontId="6" numFmtId="0" xfId="0" applyAlignment="1" applyBorder="1" applyFont="1">
      <alignment horizontal="center" readingOrder="0" vertical="center"/>
    </xf>
    <xf borderId="9" fillId="25" fontId="34" numFmtId="0" xfId="0" applyAlignment="1" applyBorder="1" applyFont="1">
      <alignment horizontal="center" readingOrder="0" vertical="center"/>
    </xf>
    <xf borderId="11" fillId="25" fontId="6" numFmtId="0" xfId="0" applyAlignment="1" applyBorder="1" applyFont="1">
      <alignment horizontal="center" readingOrder="0" vertical="center"/>
    </xf>
    <xf borderId="0" fillId="8" fontId="22" numFmtId="4" xfId="0" applyAlignment="1" applyFont="1" applyNumberFormat="1">
      <alignment horizontal="left" readingOrder="0" vertical="center"/>
    </xf>
    <xf borderId="0" fillId="8" fontId="4" numFmtId="0" xfId="0" applyAlignment="1" applyFont="1">
      <alignment horizontal="center" vertical="center"/>
    </xf>
    <xf borderId="0" fillId="8" fontId="5" numFmtId="0" xfId="0" applyAlignment="1" applyFont="1">
      <alignment horizontal="center" vertical="center"/>
    </xf>
    <xf borderId="0" fillId="8" fontId="6" numFmtId="0" xfId="0" applyAlignment="1" applyFont="1">
      <alignment horizontal="center" vertical="center"/>
    </xf>
    <xf borderId="0" fillId="8" fontId="4" numFmtId="0" xfId="0" applyFont="1"/>
    <xf borderId="1" fillId="31" fontId="22" numFmtId="4" xfId="0" applyAlignment="1" applyBorder="1" applyFill="1" applyFont="1" applyNumberFormat="1">
      <alignment horizontal="left" readingOrder="0" vertical="center"/>
    </xf>
    <xf borderId="0" fillId="0" fontId="5" numFmtId="0" xfId="0" applyAlignment="1" applyFont="1">
      <alignment horizontal="center" vertical="center"/>
    </xf>
    <xf borderId="0" fillId="0" fontId="6" numFmtId="0" xfId="0" applyAlignment="1" applyFont="1">
      <alignment horizontal="center" vertical="center"/>
    </xf>
    <xf borderId="4" fillId="14" fontId="24" numFmtId="0" xfId="0" applyAlignment="1" applyBorder="1" applyFont="1">
      <alignment horizontal="center" readingOrder="0" vertical="center"/>
    </xf>
    <xf borderId="4" fillId="15" fontId="24" numFmtId="0" xfId="0" applyAlignment="1" applyBorder="1" applyFont="1">
      <alignment horizontal="center" readingOrder="0" vertical="center"/>
    </xf>
    <xf borderId="4" fillId="17" fontId="24" numFmtId="0" xfId="0" applyAlignment="1" applyBorder="1" applyFont="1">
      <alignment horizontal="center" readingOrder="0" vertical="center"/>
    </xf>
    <xf borderId="4" fillId="18" fontId="24" numFmtId="0" xfId="0" applyAlignment="1" applyBorder="1" applyFont="1">
      <alignment horizontal="center" readingOrder="0" vertical="center"/>
    </xf>
    <xf borderId="4" fillId="20" fontId="4" numFmtId="0" xfId="0" applyAlignment="1" applyBorder="1" applyFont="1">
      <alignment horizontal="center" readingOrder="0" vertical="center"/>
    </xf>
    <xf borderId="5" fillId="21" fontId="4" numFmtId="0" xfId="0" applyAlignment="1" applyBorder="1" applyFont="1">
      <alignment horizontal="center" readingOrder="0" vertical="center"/>
    </xf>
    <xf borderId="3" fillId="21" fontId="4" numFmtId="0" xfId="0" applyAlignment="1" applyBorder="1" applyFont="1">
      <alignment horizontal="center" readingOrder="0" vertical="center"/>
    </xf>
    <xf borderId="6" fillId="4" fontId="4" numFmtId="0" xfId="0" applyAlignment="1" applyBorder="1" applyFont="1">
      <alignment horizontal="center" readingOrder="0" vertical="center"/>
    </xf>
    <xf borderId="2" fillId="10" fontId="4" numFmtId="0" xfId="0" applyAlignment="1" applyBorder="1" applyFont="1">
      <alignment horizontal="center" readingOrder="0" vertical="center"/>
    </xf>
    <xf borderId="4" fillId="4" fontId="4" numFmtId="0" xfId="0" applyAlignment="1" applyBorder="1" applyFont="1">
      <alignment horizontal="center" vertical="center"/>
    </xf>
    <xf borderId="5" fillId="25" fontId="35" numFmtId="0" xfId="0" applyAlignment="1" applyBorder="1" applyFont="1">
      <alignment horizontal="center" readingOrder="0" vertical="center"/>
    </xf>
    <xf borderId="6" fillId="25" fontId="6" numFmtId="0" xfId="0" applyAlignment="1" applyBorder="1" applyFont="1">
      <alignment horizontal="center" readingOrder="0" vertical="center"/>
    </xf>
    <xf borderId="9" fillId="26" fontId="4" numFmtId="0" xfId="0" applyAlignment="1" applyBorder="1" applyFont="1">
      <alignment horizontal="center" readingOrder="0" vertical="center"/>
    </xf>
    <xf borderId="11" fillId="26" fontId="4" numFmtId="0" xfId="0" applyAlignment="1" applyBorder="1" applyFont="1">
      <alignment horizontal="center" readingOrder="0" vertical="center"/>
    </xf>
    <xf borderId="5" fillId="8" fontId="36" numFmtId="0" xfId="0" applyAlignment="1" applyBorder="1" applyFont="1">
      <alignment horizontal="left" readingOrder="0" vertical="center"/>
    </xf>
    <xf borderId="0" fillId="8" fontId="36" numFmtId="0" xfId="0" applyAlignment="1" applyFont="1">
      <alignment horizontal="left" readingOrder="0" vertical="center"/>
    </xf>
    <xf borderId="9" fillId="30" fontId="5" numFmtId="0" xfId="0" applyAlignment="1" applyBorder="1" applyFont="1">
      <alignment horizontal="center" readingOrder="0" vertical="center"/>
    </xf>
    <xf borderId="11" fillId="30" fontId="6" numFmtId="0" xfId="0" applyAlignment="1" applyBorder="1" applyFont="1">
      <alignment horizontal="center" readingOrder="0" vertical="center"/>
    </xf>
    <xf borderId="0" fillId="8" fontId="22" numFmtId="0" xfId="0" applyAlignment="1" applyFont="1">
      <alignment horizontal="left" readingOrder="0" vertical="center"/>
    </xf>
    <xf borderId="1" fillId="2" fontId="22" numFmtId="0" xfId="0" applyAlignment="1" applyBorder="1" applyFont="1">
      <alignment horizontal="left" readingOrder="0" vertical="center"/>
    </xf>
    <xf borderId="4" fillId="22" fontId="4" numFmtId="0" xfId="0" applyAlignment="1" applyBorder="1" applyFont="1">
      <alignment horizontal="center" readingOrder="0" vertical="center"/>
    </xf>
    <xf borderId="4" fillId="10" fontId="4" numFmtId="0" xfId="0" applyAlignment="1" applyBorder="1" applyFont="1">
      <alignment horizontal="center" readingOrder="0" vertical="center"/>
    </xf>
    <xf borderId="6" fillId="10" fontId="4" numFmtId="0" xfId="0" applyAlignment="1" applyBorder="1" applyFont="1">
      <alignment horizontal="center" readingOrder="0" vertical="center"/>
    </xf>
    <xf borderId="6" fillId="24" fontId="4" numFmtId="0" xfId="0" applyAlignment="1" applyBorder="1" applyFont="1">
      <alignment horizontal="center" readingOrder="0" vertical="center"/>
    </xf>
    <xf borderId="5" fillId="32" fontId="4" numFmtId="0" xfId="0" applyAlignment="1" applyBorder="1" applyFill="1" applyFont="1">
      <alignment horizontal="center" readingOrder="0" vertical="center"/>
    </xf>
    <xf borderId="6" fillId="32" fontId="4" numFmtId="0" xfId="0" applyAlignment="1" applyBorder="1" applyFont="1">
      <alignment horizontal="center" readingOrder="0" vertical="center"/>
    </xf>
    <xf borderId="5" fillId="25" fontId="5" numFmtId="0" xfId="0" applyAlignment="1" applyBorder="1" applyFont="1">
      <alignment horizontal="center" readingOrder="0" vertical="center"/>
    </xf>
    <xf borderId="7" fillId="33" fontId="4" numFmtId="0" xfId="0" applyAlignment="1" applyBorder="1" applyFill="1" applyFont="1">
      <alignment horizontal="center" readingOrder="0" vertical="center"/>
    </xf>
    <xf borderId="8" fillId="33" fontId="4" numFmtId="0" xfId="0" applyAlignment="1" applyBorder="1" applyFont="1">
      <alignment horizontal="center" readingOrder="0" vertical="center"/>
    </xf>
    <xf borderId="7" fillId="34" fontId="4" numFmtId="0" xfId="0" applyAlignment="1" applyBorder="1" applyFill="1" applyFont="1">
      <alignment horizontal="center" readingOrder="0" vertical="center"/>
    </xf>
    <xf borderId="8" fillId="34" fontId="4" numFmtId="0" xfId="0" applyAlignment="1" applyBorder="1" applyFont="1">
      <alignment horizontal="center" readingOrder="0" vertical="center"/>
    </xf>
    <xf borderId="8" fillId="29" fontId="4" numFmtId="0" xfId="0" applyAlignment="1" applyBorder="1" applyFont="1">
      <alignment horizontal="center" readingOrder="0" vertical="center"/>
    </xf>
    <xf borderId="0" fillId="35" fontId="4" numFmtId="0" xfId="0" applyAlignment="1" applyFill="1" applyFont="1">
      <alignment horizontal="center" readingOrder="0" vertical="center"/>
    </xf>
    <xf borderId="8" fillId="35" fontId="4" numFmtId="0" xfId="0" applyAlignment="1" applyBorder="1" applyFont="1">
      <alignment horizontal="center" readingOrder="0" vertical="center"/>
    </xf>
    <xf borderId="7" fillId="22" fontId="4" numFmtId="0" xfId="0" applyAlignment="1" applyBorder="1" applyFont="1">
      <alignment horizontal="center" readingOrder="0" vertical="center"/>
    </xf>
    <xf borderId="8" fillId="22" fontId="4" numFmtId="0" xfId="0" applyAlignment="1" applyBorder="1" applyFont="1">
      <alignment horizontal="center" readingOrder="0" vertical="center"/>
    </xf>
    <xf borderId="7" fillId="10" fontId="4" numFmtId="0" xfId="0" applyAlignment="1" applyBorder="1" applyFont="1">
      <alignment horizontal="center" readingOrder="0" vertical="center"/>
    </xf>
    <xf borderId="8" fillId="10" fontId="4" numFmtId="0" xfId="0" applyAlignment="1" applyBorder="1" applyFont="1">
      <alignment horizontal="center" readingOrder="0" vertical="center"/>
    </xf>
    <xf borderId="8" fillId="24" fontId="4" numFmtId="0" xfId="0" applyAlignment="1" applyBorder="1" applyFont="1">
      <alignment horizontal="center" readingOrder="0" vertical="center"/>
    </xf>
    <xf borderId="0" fillId="32" fontId="4" numFmtId="0" xfId="0" applyAlignment="1" applyFont="1">
      <alignment horizontal="center" readingOrder="0" vertical="center"/>
    </xf>
    <xf borderId="8" fillId="32" fontId="4" numFmtId="0" xfId="0" applyAlignment="1" applyBorder="1" applyFont="1">
      <alignment horizontal="center" readingOrder="0" vertical="center"/>
    </xf>
    <xf borderId="9" fillId="34" fontId="4" numFmtId="0" xfId="0" applyAlignment="1" applyBorder="1" applyFont="1">
      <alignment horizontal="center" readingOrder="0" vertical="center"/>
    </xf>
    <xf borderId="11" fillId="34" fontId="4" numFmtId="0" xfId="0" applyAlignment="1" applyBorder="1" applyFont="1">
      <alignment horizontal="center" readingOrder="0" vertical="center"/>
    </xf>
    <xf borderId="7" fillId="0" fontId="4" numFmtId="0" xfId="0" applyBorder="1" applyFont="1"/>
    <xf borderId="5" fillId="0" fontId="4" numFmtId="0" xfId="0" applyBorder="1" applyFont="1"/>
    <xf borderId="6" fillId="0" fontId="4" numFmtId="0" xfId="0" applyBorder="1" applyFont="1"/>
    <xf borderId="8" fillId="0" fontId="4" numFmtId="0" xfId="0" applyBorder="1" applyFont="1"/>
    <xf borderId="7" fillId="30" fontId="5" numFmtId="0" xfId="0" applyAlignment="1" applyBorder="1" applyFont="1">
      <alignment horizontal="center" readingOrder="0"/>
    </xf>
    <xf borderId="7" fillId="30" fontId="5" numFmtId="0" xfId="0" applyAlignment="1" applyBorder="1" applyFont="1">
      <alignment horizontal="center" readingOrder="0" vertical="center"/>
    </xf>
    <xf borderId="7" fillId="25" fontId="37" numFmtId="0" xfId="0" applyAlignment="1" applyBorder="1" applyFont="1">
      <alignment horizontal="center" vertical="bottom"/>
    </xf>
    <xf borderId="8" fillId="25" fontId="38" numFmtId="0" xfId="0" applyAlignment="1" applyBorder="1" applyFont="1">
      <alignment readingOrder="0"/>
    </xf>
    <xf borderId="0" fillId="30" fontId="39" numFmtId="0" xfId="0" applyAlignment="1" applyFont="1">
      <alignment horizontal="center" readingOrder="0" vertical="center"/>
    </xf>
    <xf borderId="7" fillId="30" fontId="40" numFmtId="0" xfId="0" applyAlignment="1" applyBorder="1" applyFont="1">
      <alignment horizontal="center"/>
    </xf>
    <xf borderId="8" fillId="30" fontId="38" numFmtId="0" xfId="0" applyAlignment="1" applyBorder="1" applyFont="1">
      <alignment readingOrder="0"/>
    </xf>
    <xf borderId="9" fillId="22" fontId="4" numFmtId="0" xfId="0" applyAlignment="1" applyBorder="1" applyFont="1">
      <alignment horizontal="center" readingOrder="0" vertical="center"/>
    </xf>
    <xf borderId="7" fillId="25" fontId="41" numFmtId="0" xfId="0" applyAlignment="1" applyBorder="1" applyFont="1">
      <alignment horizontal="center"/>
    </xf>
    <xf borderId="7" fillId="35" fontId="4" numFmtId="0" xfId="0" applyAlignment="1" applyBorder="1" applyFont="1">
      <alignment horizontal="center" readingOrder="0" vertical="center"/>
    </xf>
    <xf borderId="7" fillId="32" fontId="4" numFmtId="0" xfId="0" applyAlignment="1" applyBorder="1" applyFont="1">
      <alignment horizontal="center" readingOrder="0" vertical="center"/>
    </xf>
    <xf borderId="8" fillId="4" fontId="4" numFmtId="0" xfId="0" applyAlignment="1" applyBorder="1" applyFont="1">
      <alignment horizontal="center" readingOrder="0" vertical="center"/>
    </xf>
    <xf borderId="9" fillId="35" fontId="4" numFmtId="0" xfId="0" applyAlignment="1" applyBorder="1" applyFont="1">
      <alignment horizontal="center" readingOrder="0" vertical="center"/>
    </xf>
    <xf borderId="7" fillId="25" fontId="37" numFmtId="0" xfId="0" applyAlignment="1" applyBorder="1" applyFont="1">
      <alignment horizontal="center" readingOrder="0"/>
    </xf>
    <xf borderId="7" fillId="25" fontId="37" numFmtId="0" xfId="0" applyAlignment="1" applyBorder="1" applyFont="1">
      <alignment horizontal="center" readingOrder="0" vertical="center"/>
    </xf>
    <xf borderId="7" fillId="30" fontId="42" numFmtId="0" xfId="0" applyAlignment="1" applyBorder="1" applyFont="1">
      <alignment horizontal="center" readingOrder="0" vertical="center"/>
    </xf>
    <xf borderId="7" fillId="30" fontId="37" numFmtId="0" xfId="0" applyAlignment="1" applyBorder="1" applyFont="1">
      <alignment horizontal="center" readingOrder="0" vertical="center"/>
    </xf>
    <xf borderId="7" fillId="30" fontId="43" numFmtId="0" xfId="0" applyAlignment="1" applyBorder="1" applyFont="1">
      <alignment horizontal="center" readingOrder="0"/>
    </xf>
    <xf borderId="7" fillId="25" fontId="44" numFmtId="0" xfId="0" applyAlignment="1" applyBorder="1" applyFont="1">
      <alignment horizontal="center" readingOrder="0" vertical="center"/>
    </xf>
    <xf borderId="7" fillId="21" fontId="4" numFmtId="0" xfId="0" applyAlignment="1" applyBorder="1" applyFont="1">
      <alignment horizontal="center" readingOrder="0" vertical="center"/>
    </xf>
    <xf borderId="0" fillId="8" fontId="37" numFmtId="0" xfId="0" applyAlignment="1" applyFont="1">
      <alignment horizontal="center" readingOrder="0"/>
    </xf>
    <xf borderId="7" fillId="25" fontId="45" numFmtId="0" xfId="0" applyAlignment="1" applyBorder="1" applyFont="1">
      <alignment horizontal="center" readingOrder="0" vertical="center"/>
    </xf>
    <xf borderId="9" fillId="27" fontId="4" numFmtId="0" xfId="0" applyAlignment="1" applyBorder="1" applyFont="1">
      <alignment horizontal="center" readingOrder="0" vertical="center"/>
    </xf>
    <xf borderId="7" fillId="25" fontId="37" numFmtId="0" xfId="0" applyAlignment="1" applyBorder="1" applyFont="1">
      <alignment horizontal="center" readingOrder="0"/>
    </xf>
    <xf borderId="8" fillId="30" fontId="6" numFmtId="0" xfId="0" applyAlignment="1" applyBorder="1" applyFont="1">
      <alignment horizontal="center" readingOrder="0" vertical="center"/>
    </xf>
    <xf borderId="0" fillId="30" fontId="6" numFmtId="0" xfId="0" applyAlignment="1" applyFont="1">
      <alignment horizontal="center" readingOrder="0" vertical="center"/>
    </xf>
    <xf borderId="0" fillId="25" fontId="6" numFmtId="0" xfId="0" applyAlignment="1" applyFont="1">
      <alignment horizontal="center" readingOrder="0" vertical="center"/>
    </xf>
    <xf borderId="11" fillId="25" fontId="38" numFmtId="0" xfId="0" applyAlignment="1" applyBorder="1" applyFont="1">
      <alignment readingOrder="0"/>
    </xf>
    <xf borderId="0" fillId="8" fontId="22" numFmtId="0" xfId="0" applyAlignment="1" applyFont="1">
      <alignment horizontal="left" vertical="center"/>
    </xf>
    <xf borderId="9" fillId="30" fontId="46" numFmtId="0" xfId="0" applyAlignment="1" applyBorder="1" applyFont="1">
      <alignment horizontal="center" readingOrder="0" vertical="center"/>
    </xf>
    <xf borderId="11" fillId="30" fontId="6" numFmtId="0" xfId="0" applyAlignment="1" applyBorder="1" applyFont="1">
      <alignment horizontal="center" readingOrder="0" vertical="center"/>
    </xf>
    <xf borderId="1" fillId="2" fontId="22" numFmtId="0" xfId="0" applyAlignment="1" applyBorder="1" applyFont="1">
      <alignment horizontal="left" vertical="center"/>
    </xf>
    <xf borderId="4" fillId="12" fontId="24" numFmtId="0" xfId="0" applyAlignment="1" applyBorder="1" applyFont="1">
      <alignment horizontal="center" readingOrder="0" vertical="center"/>
    </xf>
    <xf borderId="5" fillId="22" fontId="4" numFmtId="0" xfId="0" applyAlignment="1" applyBorder="1" applyFont="1">
      <alignment horizontal="center" readingOrder="0" vertical="center"/>
    </xf>
    <xf borderId="4" fillId="23" fontId="4" numFmtId="0" xfId="0" applyAlignment="1" applyBorder="1" applyFont="1">
      <alignment horizontal="center" readingOrder="0" vertical="center"/>
    </xf>
    <xf borderId="6" fillId="23" fontId="4" numFmtId="0" xfId="0" applyAlignment="1" applyBorder="1" applyFont="1">
      <alignment horizontal="center" readingOrder="0" vertical="center"/>
    </xf>
    <xf borderId="5" fillId="10" fontId="4" numFmtId="0" xfId="0" applyAlignment="1" applyBorder="1" applyFont="1">
      <alignment horizontal="center" readingOrder="0" vertical="center"/>
    </xf>
    <xf borderId="5" fillId="24" fontId="4" numFmtId="0" xfId="0" applyAlignment="1" applyBorder="1" applyFont="1">
      <alignment horizontal="center" readingOrder="0" vertical="center"/>
    </xf>
    <xf borderId="4" fillId="32" fontId="4" numFmtId="0" xfId="0" applyAlignment="1" applyBorder="1" applyFont="1">
      <alignment horizontal="center" readingOrder="0" vertical="center"/>
    </xf>
    <xf borderId="0" fillId="33" fontId="4" numFmtId="0" xfId="0" applyAlignment="1" applyFont="1">
      <alignment horizontal="center" readingOrder="0" vertical="center"/>
    </xf>
    <xf borderId="7" fillId="28" fontId="4" numFmtId="0" xfId="0" applyAlignment="1" applyBorder="1" applyFont="1">
      <alignment horizontal="center" readingOrder="0" vertical="center"/>
    </xf>
    <xf borderId="8" fillId="28" fontId="4" numFmtId="0" xfId="0" applyAlignment="1" applyBorder="1" applyFont="1">
      <alignment horizontal="center" readingOrder="0" vertical="center"/>
    </xf>
    <xf borderId="0" fillId="34" fontId="4" numFmtId="0" xfId="0" applyAlignment="1" applyFont="1">
      <alignment horizontal="center" readingOrder="0" vertical="center"/>
    </xf>
    <xf borderId="4" fillId="4" fontId="4" numFmtId="0" xfId="0" applyAlignment="1" applyBorder="1" applyFont="1">
      <alignment horizontal="center" readingOrder="0" vertical="center"/>
    </xf>
    <xf borderId="0" fillId="10" fontId="4" numFmtId="0" xfId="0" applyAlignment="1" applyFont="1">
      <alignment horizontal="center" readingOrder="0" vertical="center"/>
    </xf>
    <xf borderId="0" fillId="25" fontId="47" numFmtId="0" xfId="0" applyAlignment="1" applyFont="1">
      <alignment horizontal="center" readingOrder="0" vertical="center"/>
    </xf>
    <xf borderId="0" fillId="10" fontId="37" numFmtId="0" xfId="0" applyAlignment="1" applyFont="1">
      <alignment horizontal="center" readingOrder="0" vertical="center"/>
    </xf>
    <xf borderId="5" fillId="8" fontId="4" numFmtId="0" xfId="0" applyAlignment="1" applyBorder="1" applyFont="1">
      <alignment horizontal="center" vertical="center"/>
    </xf>
    <xf borderId="6" fillId="8" fontId="4" numFmtId="0" xfId="0" applyAlignment="1" applyBorder="1" applyFont="1">
      <alignment horizontal="center" vertical="center"/>
    </xf>
    <xf borderId="10" fillId="10" fontId="4" numFmtId="0" xfId="0" applyAlignment="1" applyBorder="1" applyFont="1">
      <alignment horizontal="center" readingOrder="0" vertical="center"/>
    </xf>
    <xf borderId="11" fillId="10" fontId="4" numFmtId="0" xfId="0" applyAlignment="1" applyBorder="1" applyFont="1">
      <alignment horizontal="center" readingOrder="0" vertical="center"/>
    </xf>
    <xf borderId="8" fillId="8" fontId="4" numFmtId="0" xfId="0" applyAlignment="1" applyBorder="1" applyFont="1">
      <alignment horizontal="center" vertical="center"/>
    </xf>
    <xf borderId="10" fillId="33" fontId="4" numFmtId="0" xfId="0" applyAlignment="1" applyBorder="1" applyFont="1">
      <alignment horizontal="center" readingOrder="0" vertical="center"/>
    </xf>
    <xf borderId="0" fillId="20" fontId="4" numFmtId="0" xfId="0" applyAlignment="1" applyFont="1">
      <alignment horizontal="center" readingOrder="0" vertical="center"/>
    </xf>
    <xf borderId="7" fillId="35" fontId="37" numFmtId="0" xfId="0" applyAlignment="1" applyBorder="1" applyFont="1">
      <alignment horizontal="center" readingOrder="0"/>
    </xf>
    <xf borderId="7" fillId="30" fontId="0" numFmtId="0" xfId="0" applyAlignment="1" applyBorder="1" applyFont="1">
      <alignment horizontal="center" readingOrder="0"/>
    </xf>
    <xf borderId="7" fillId="25" fontId="0" numFmtId="0" xfId="0" applyAlignment="1" applyBorder="1" applyFont="1">
      <alignment horizontal="center" readingOrder="0"/>
    </xf>
    <xf borderId="7" fillId="30" fontId="5" numFmtId="0" xfId="0" applyAlignment="1" applyBorder="1" applyFont="1">
      <alignment horizontal="center" readingOrder="0"/>
    </xf>
    <xf borderId="9" fillId="32" fontId="4" numFmtId="0" xfId="0" applyAlignment="1" applyBorder="1" applyFont="1">
      <alignment horizontal="center" readingOrder="0" vertical="center"/>
    </xf>
    <xf borderId="11" fillId="32" fontId="4" numFmtId="0" xfId="0" applyAlignment="1" applyBorder="1" applyFont="1">
      <alignment horizontal="center" readingOrder="0" vertical="center"/>
    </xf>
    <xf borderId="8" fillId="0" fontId="4" numFmtId="0" xfId="0" applyAlignment="1" applyBorder="1" applyFont="1">
      <alignment vertical="center"/>
    </xf>
    <xf borderId="7" fillId="30" fontId="48" numFmtId="0" xfId="0" applyAlignment="1" applyBorder="1" applyFont="1">
      <alignment horizontal="center" readingOrder="0" shrinkToFit="0" vertical="center" wrapText="1"/>
    </xf>
    <xf borderId="7" fillId="25" fontId="49" numFmtId="0" xfId="0" applyAlignment="1" applyBorder="1" applyFont="1">
      <alignment horizontal="center" readingOrder="0" vertical="center"/>
    </xf>
    <xf borderId="8" fillId="25" fontId="6" numFmtId="0" xfId="0" applyAlignment="1" applyBorder="1" applyFont="1">
      <alignment horizontal="center" readingOrder="0" vertical="center"/>
    </xf>
    <xf borderId="7" fillId="30" fontId="5" numFmtId="0" xfId="0" applyAlignment="1" applyBorder="1" applyFont="1">
      <alignment horizontal="center" readingOrder="0" vertical="center"/>
    </xf>
    <xf borderId="7" fillId="25" fontId="5" numFmtId="0" xfId="0" applyAlignment="1" applyBorder="1" applyFont="1">
      <alignment horizontal="center" readingOrder="0" vertical="center"/>
    </xf>
    <xf borderId="8" fillId="30" fontId="50" numFmtId="0" xfId="0" applyAlignment="1" applyBorder="1" applyFont="1">
      <alignment horizontal="center" readingOrder="0" vertical="center"/>
    </xf>
    <xf borderId="11" fillId="25" fontId="6" numFmtId="0" xfId="0" applyAlignment="1" applyBorder="1" applyFont="1">
      <alignment horizontal="center" readingOrder="0" vertical="center"/>
    </xf>
    <xf borderId="0" fillId="4" fontId="5" numFmtId="0" xfId="0" applyAlignment="1" applyFont="1">
      <alignment horizontal="center" vertical="center"/>
    </xf>
    <xf borderId="0" fillId="4" fontId="6" numFmtId="0" xfId="0" applyAlignment="1" applyFont="1">
      <alignment horizontal="center" vertical="center"/>
    </xf>
    <xf borderId="5" fillId="23" fontId="4" numFmtId="0" xfId="0" applyAlignment="1" applyBorder="1" applyFont="1">
      <alignment horizontal="center" readingOrder="0" vertical="center"/>
    </xf>
    <xf borderId="8" fillId="23" fontId="4" numFmtId="0" xfId="0" applyAlignment="1" applyBorder="1" applyFont="1">
      <alignment horizontal="center" readingOrder="0" vertical="center"/>
    </xf>
    <xf borderId="7" fillId="30" fontId="5" numFmtId="0" xfId="0" applyAlignment="1" applyBorder="1" applyFont="1">
      <alignment horizontal="center" readingOrder="0" vertical="center"/>
    </xf>
    <xf borderId="0" fillId="34" fontId="37" numFmtId="0" xfId="0" applyAlignment="1" applyFont="1">
      <alignment horizontal="center" readingOrder="0" vertical="center"/>
    </xf>
    <xf borderId="10" fillId="24" fontId="4" numFmtId="0" xfId="0" applyAlignment="1" applyBorder="1" applyFont="1">
      <alignment horizontal="center" readingOrder="0" vertical="center"/>
    </xf>
    <xf borderId="11" fillId="24" fontId="4" numFmtId="0" xfId="0" applyAlignment="1" applyBorder="1" applyFont="1">
      <alignment horizontal="center" readingOrder="0" vertical="center"/>
    </xf>
    <xf borderId="5" fillId="4" fontId="37" numFmtId="0" xfId="0" applyAlignment="1" applyBorder="1" applyFont="1">
      <alignment horizontal="center" readingOrder="0" vertical="center"/>
    </xf>
    <xf borderId="0" fillId="4" fontId="37" numFmtId="0" xfId="0" applyAlignment="1" applyFont="1">
      <alignment horizontal="center" readingOrder="0" vertical="center"/>
    </xf>
    <xf borderId="7" fillId="30" fontId="51" numFmtId="0" xfId="0" applyAlignment="1" applyBorder="1" applyFont="1">
      <alignment horizontal="center" readingOrder="0" vertical="center"/>
    </xf>
    <xf borderId="11" fillId="23" fontId="4" numFmtId="0" xfId="0" applyAlignment="1" applyBorder="1" applyFont="1">
      <alignment horizontal="center" readingOrder="0" vertical="center"/>
    </xf>
    <xf borderId="7" fillId="30" fontId="52" numFmtId="0" xfId="0" applyAlignment="1" applyBorder="1" applyFont="1">
      <alignment horizontal="center" readingOrder="0" vertical="center"/>
    </xf>
    <xf borderId="10" fillId="25" fontId="6" numFmtId="0" xfId="0" applyAlignment="1" applyBorder="1" applyFont="1">
      <alignment horizontal="center" readingOrder="0" vertical="center"/>
    </xf>
    <xf borderId="10" fillId="27" fontId="4" numFmtId="0" xfId="0" applyAlignment="1" applyBorder="1" applyFont="1">
      <alignment horizontal="center" readingOrder="0" vertical="center"/>
    </xf>
    <xf borderId="4" fillId="24" fontId="4" numFmtId="0" xfId="0" applyAlignment="1" applyBorder="1" applyFont="1">
      <alignment horizontal="center" readingOrder="0" vertical="center"/>
    </xf>
    <xf borderId="7" fillId="24" fontId="4" numFmtId="0" xfId="0" applyAlignment="1" applyBorder="1" applyFont="1">
      <alignment horizontal="center" readingOrder="0" vertical="center"/>
    </xf>
    <xf borderId="7" fillId="29" fontId="4" numFmtId="0" xfId="0" applyAlignment="1" applyBorder="1" applyFont="1">
      <alignment horizontal="center" readingOrder="0" vertical="center"/>
    </xf>
    <xf borderId="11" fillId="21" fontId="4" numFmtId="0" xfId="0" applyAlignment="1" applyBorder="1" applyFont="1">
      <alignment horizontal="center" readingOrder="0" vertical="center"/>
    </xf>
    <xf borderId="9" fillId="29" fontId="4" numFmtId="0" xfId="0" applyAlignment="1" applyBorder="1" applyFont="1">
      <alignment horizontal="center" readingOrder="0" vertical="center"/>
    </xf>
    <xf borderId="11" fillId="29" fontId="4" numFmtId="0" xfId="0" applyAlignment="1" applyBorder="1" applyFont="1">
      <alignment horizontal="center" readingOrder="0" vertical="center"/>
    </xf>
    <xf borderId="7" fillId="25" fontId="53" numFmtId="0" xfId="0" applyAlignment="1" applyBorder="1" applyFont="1">
      <alignment horizontal="center" readingOrder="0" vertical="bottom"/>
    </xf>
    <xf borderId="7" fillId="30" fontId="54" numFmtId="0" xfId="0" applyAlignment="1" applyBorder="1" applyFont="1">
      <alignment horizontal="center" readingOrder="0" shrinkToFit="0" vertical="bottom" wrapText="0"/>
    </xf>
    <xf borderId="7" fillId="25" fontId="55" numFmtId="0" xfId="0" applyAlignment="1" applyBorder="1" applyFont="1">
      <alignment horizontal="center" readingOrder="0" shrinkToFit="0" vertical="bottom" wrapText="0"/>
    </xf>
    <xf borderId="7" fillId="25" fontId="56" numFmtId="0" xfId="0" applyAlignment="1" applyBorder="1" applyFont="1">
      <alignment horizontal="center" readingOrder="0"/>
    </xf>
    <xf borderId="9" fillId="30" fontId="57" numFmtId="0" xfId="0" applyAlignment="1" applyBorder="1" applyFont="1">
      <alignment horizontal="center" readingOrder="0"/>
    </xf>
    <xf borderId="9" fillId="25" fontId="5" numFmtId="0" xfId="0" applyAlignment="1" applyBorder="1" applyFont="1">
      <alignment horizontal="center" readingOrder="0" vertical="center"/>
    </xf>
    <xf borderId="6" fillId="14" fontId="24" numFmtId="0" xfId="0" applyAlignment="1" applyBorder="1" applyFont="1">
      <alignment horizontal="center" readingOrder="0" vertical="center"/>
    </xf>
    <xf borderId="2" fillId="15" fontId="24" numFmtId="0" xfId="0" applyAlignment="1" applyBorder="1" applyFont="1">
      <alignment horizontal="center" readingOrder="0" vertical="center"/>
    </xf>
    <xf borderId="2" fillId="16" fontId="24" numFmtId="0" xfId="0" applyAlignment="1" applyBorder="1" applyFont="1">
      <alignment horizontal="center" readingOrder="0" vertical="center"/>
    </xf>
    <xf borderId="0" fillId="29" fontId="58" numFmtId="0" xfId="0" applyAlignment="1" applyFont="1">
      <alignment horizontal="center" readingOrder="0" vertical="center"/>
    </xf>
    <xf borderId="7" fillId="25" fontId="59" numFmtId="0" xfId="0" applyAlignment="1" applyBorder="1" applyFont="1">
      <alignment horizontal="center" readingOrder="0"/>
    </xf>
    <xf borderId="7" fillId="30" fontId="60" numFmtId="0" xfId="0" applyAlignment="1" applyBorder="1" applyFont="1">
      <alignment horizontal="center" readingOrder="0"/>
    </xf>
    <xf borderId="7" fillId="25" fontId="61" numFmtId="0" xfId="0" applyAlignment="1" applyBorder="1" applyFont="1">
      <alignment horizontal="center" vertical="bottom"/>
    </xf>
    <xf borderId="10" fillId="25" fontId="50" numFmtId="0" xfId="0" applyAlignment="1" applyBorder="1" applyFont="1">
      <alignment horizontal="center" readingOrder="0" vertical="center"/>
    </xf>
    <xf borderId="9" fillId="12" fontId="24" numFmtId="0" xfId="0" applyAlignment="1" applyBorder="1" applyFont="1">
      <alignment horizontal="center" readingOrder="0" vertical="center"/>
    </xf>
    <xf borderId="9" fillId="13" fontId="24" numFmtId="0" xfId="0" applyAlignment="1" applyBorder="1" applyFont="1">
      <alignment horizontal="center" readingOrder="0" vertical="center"/>
    </xf>
    <xf borderId="9" fillId="14" fontId="24" numFmtId="0" xfId="0" applyAlignment="1" applyBorder="1" applyFont="1">
      <alignment horizontal="center" readingOrder="0" vertical="center"/>
    </xf>
    <xf borderId="9" fillId="15" fontId="24" numFmtId="0" xfId="0" applyAlignment="1" applyBorder="1" applyFont="1">
      <alignment horizontal="center" readingOrder="0" vertical="center"/>
    </xf>
    <xf borderId="9" fillId="16" fontId="24" numFmtId="0" xfId="0" applyAlignment="1" applyBorder="1" applyFont="1">
      <alignment horizontal="center" readingOrder="0" vertical="center"/>
    </xf>
    <xf borderId="9" fillId="17" fontId="24" numFmtId="0" xfId="0" applyAlignment="1" applyBorder="1" applyFont="1">
      <alignment horizontal="center" readingOrder="0" vertical="center"/>
    </xf>
    <xf borderId="9" fillId="18" fontId="24" numFmtId="0" xfId="0" applyAlignment="1" applyBorder="1" applyFont="1">
      <alignment horizontal="center" readingOrder="0" vertical="center"/>
    </xf>
    <xf borderId="9" fillId="19" fontId="25" numFmtId="0" xfId="0" applyAlignment="1" applyBorder="1" applyFont="1">
      <alignment horizontal="center" readingOrder="0" vertical="center"/>
    </xf>
    <xf borderId="6" fillId="25" fontId="62" numFmtId="0" xfId="0" applyAlignment="1" applyBorder="1" applyFont="1">
      <alignment horizontal="center" readingOrder="0" vertical="center"/>
    </xf>
    <xf borderId="8" fillId="25" fontId="62" numFmtId="0" xfId="0" applyAlignment="1" applyBorder="1" applyFont="1">
      <alignment horizontal="center" readingOrder="0" vertical="center"/>
    </xf>
    <xf borderId="8" fillId="30" fontId="62" numFmtId="0" xfId="0" applyAlignment="1" applyBorder="1" applyFont="1">
      <alignment horizontal="center" readingOrder="0" vertical="center"/>
    </xf>
    <xf borderId="8" fillId="30" fontId="62" numFmtId="0" xfId="0" applyAlignment="1" applyBorder="1" applyFont="1">
      <alignment horizontal="center" readingOrder="0" vertical="center"/>
    </xf>
    <xf borderId="5" fillId="4" fontId="63" numFmtId="0" xfId="0" applyAlignment="1" applyBorder="1" applyFont="1">
      <alignment horizontal="center" readingOrder="0" vertical="center"/>
    </xf>
    <xf borderId="0" fillId="4" fontId="64" numFmtId="0" xfId="0" applyAlignment="1" applyFont="1">
      <alignment horizontal="center" readingOrder="0" vertical="center"/>
    </xf>
    <xf borderId="0" fillId="22" fontId="37" numFmtId="0" xfId="0" applyAlignment="1" applyFont="1">
      <alignment horizontal="center" readingOrder="0" vertical="center"/>
    </xf>
    <xf borderId="0" fillId="25" fontId="0" numFmtId="0" xfId="0" applyAlignment="1" applyFont="1">
      <alignment horizontal="center" readingOrder="0" vertical="center"/>
    </xf>
    <xf borderId="0" fillId="30" fontId="0" numFmtId="0" xfId="0" applyAlignment="1" applyFont="1">
      <alignment horizontal="center" readingOrder="0" vertical="center"/>
    </xf>
    <xf borderId="7" fillId="20" fontId="6" numFmtId="0" xfId="0" applyAlignment="1" applyBorder="1" applyFont="1">
      <alignment horizontal="center" readingOrder="0" vertical="center"/>
    </xf>
    <xf borderId="8" fillId="20" fontId="6" numFmtId="0" xfId="0" applyAlignment="1" applyBorder="1" applyFont="1">
      <alignment horizontal="center" readingOrder="0" vertical="center"/>
    </xf>
    <xf borderId="6" fillId="0" fontId="4" numFmtId="0" xfId="0" applyAlignment="1" applyBorder="1" applyFont="1">
      <alignment vertical="center"/>
    </xf>
    <xf borderId="8" fillId="25" fontId="62" numFmtId="0" xfId="0" applyAlignment="1" applyBorder="1" applyFont="1">
      <alignment horizontal="center" readingOrder="0" vertical="center"/>
    </xf>
    <xf borderId="7" fillId="25" fontId="5" numFmtId="0" xfId="0" applyAlignment="1" applyBorder="1" applyFont="1">
      <alignment horizontal="center" readingOrder="0" vertical="center"/>
    </xf>
    <xf borderId="8" fillId="25" fontId="62" numFmtId="0" xfId="0" applyAlignment="1" applyBorder="1" applyFont="1">
      <alignment horizontal="center" readingOrder="0" vertical="center"/>
    </xf>
    <xf borderId="7" fillId="25" fontId="65" numFmtId="0" xfId="0" applyAlignment="1" applyBorder="1" applyFont="1">
      <alignment horizontal="center" readingOrder="0"/>
    </xf>
    <xf borderId="7" fillId="26" fontId="6" numFmtId="0" xfId="0" applyAlignment="1" applyBorder="1" applyFont="1">
      <alignment horizontal="center" readingOrder="0" vertical="center"/>
    </xf>
    <xf borderId="8" fillId="26" fontId="6" numFmtId="0" xfId="0" applyAlignment="1" applyBorder="1" applyFont="1">
      <alignment horizontal="center" readingOrder="0" vertical="center"/>
    </xf>
    <xf borderId="7" fillId="25" fontId="5" numFmtId="0" xfId="0" applyAlignment="1" applyBorder="1" applyFont="1">
      <alignment horizontal="center" readingOrder="0"/>
    </xf>
    <xf borderId="7" fillId="25" fontId="66" numFmtId="0" xfId="0" applyAlignment="1" applyBorder="1" applyFont="1">
      <alignment horizontal="center" readingOrder="0" vertical="center"/>
    </xf>
    <xf borderId="7" fillId="25" fontId="5" numFmtId="0" xfId="0" applyAlignment="1" applyBorder="1" applyFont="1">
      <alignment horizontal="center" readingOrder="0" vertical="center"/>
    </xf>
    <xf borderId="0" fillId="27" fontId="67" numFmtId="0" xfId="0" applyAlignment="1" applyFont="1">
      <alignment horizontal="center" readingOrder="0" vertical="center"/>
    </xf>
    <xf borderId="8" fillId="27" fontId="67" numFmtId="0" xfId="0" applyAlignment="1" applyBorder="1" applyFont="1">
      <alignment horizontal="center" readingOrder="0" vertical="center"/>
    </xf>
    <xf borderId="7" fillId="25" fontId="0" numFmtId="0" xfId="0" applyAlignment="1" applyBorder="1" applyFont="1">
      <alignment horizontal="center" readingOrder="0" vertical="center"/>
    </xf>
    <xf borderId="7" fillId="25" fontId="5" numFmtId="0" xfId="0" applyAlignment="1" applyBorder="1" applyFont="1">
      <alignment horizontal="center" readingOrder="0" vertical="center"/>
    </xf>
    <xf borderId="9" fillId="21" fontId="4" numFmtId="0" xfId="0" applyAlignment="1" applyBorder="1" applyFont="1">
      <alignment horizontal="center" readingOrder="0" vertical="center"/>
    </xf>
    <xf borderId="7" fillId="25" fontId="68" numFmtId="0" xfId="0" applyAlignment="1" applyBorder="1" applyFont="1">
      <alignment horizontal="center" readingOrder="0"/>
    </xf>
    <xf borderId="7" fillId="25" fontId="5" numFmtId="0" xfId="0" applyAlignment="1" applyBorder="1" applyFont="1">
      <alignment horizontal="center" readingOrder="0"/>
    </xf>
    <xf borderId="7" fillId="25" fontId="69" numFmtId="0" xfId="0" applyAlignment="1" applyBorder="1" applyFont="1">
      <alignment horizontal="center" readingOrder="0" shrinkToFit="0" vertical="bottom" wrapText="0"/>
    </xf>
    <xf borderId="7" fillId="25" fontId="37" numFmtId="0" xfId="0" applyAlignment="1" applyBorder="1" applyFont="1">
      <alignment horizontal="center" readingOrder="0" shrinkToFit="0" vertical="bottom" wrapText="0"/>
    </xf>
    <xf borderId="7" fillId="30" fontId="5" numFmtId="0" xfId="0" applyAlignment="1" applyBorder="1" applyFont="1">
      <alignment horizontal="center" readingOrder="0"/>
    </xf>
    <xf borderId="7" fillId="25" fontId="5" numFmtId="0" xfId="0" applyAlignment="1" applyBorder="1" applyFont="1">
      <alignment horizontal="center" readingOrder="0"/>
    </xf>
    <xf borderId="0" fillId="25" fontId="62" numFmtId="0" xfId="0" applyAlignment="1" applyFont="1">
      <alignment horizontal="center" readingOrder="0" vertical="center"/>
    </xf>
    <xf borderId="0" fillId="30" fontId="62" numFmtId="0" xfId="0" applyAlignment="1" applyFont="1">
      <alignment horizontal="center" readingOrder="0" vertical="center"/>
    </xf>
    <xf borderId="11" fillId="30" fontId="62" numFmtId="0" xfId="0" applyAlignment="1" applyBorder="1" applyFont="1">
      <alignment horizontal="center" readingOrder="0" vertical="center"/>
    </xf>
    <xf borderId="11" fillId="25" fontId="62" numFmtId="0" xfId="0" applyAlignment="1" applyBorder="1" applyFont="1">
      <alignment horizontal="center" readingOrder="0" vertical="center"/>
    </xf>
    <xf borderId="1" fillId="2" fontId="70" numFmtId="0" xfId="0" applyAlignment="1" applyBorder="1" applyFont="1">
      <alignment readingOrder="0"/>
    </xf>
    <xf borderId="12" fillId="5" fontId="70" numFmtId="0" xfId="0" applyAlignment="1" applyBorder="1" applyFont="1">
      <alignment horizontal="center" readingOrder="0" vertical="center"/>
    </xf>
    <xf borderId="4" fillId="5" fontId="70" numFmtId="0" xfId="0" applyAlignment="1" applyBorder="1" applyFont="1">
      <alignment horizontal="center" readingOrder="0" vertical="center"/>
    </xf>
    <xf borderId="0" fillId="2" fontId="71" numFmtId="0" xfId="0" applyAlignment="1" applyFont="1">
      <alignment horizontal="center" readingOrder="0"/>
    </xf>
    <xf borderId="0" fillId="2" fontId="72" numFmtId="0" xfId="0" applyAlignment="1" applyFont="1">
      <alignment horizontal="center" readingOrder="0"/>
    </xf>
    <xf borderId="0" fillId="2" fontId="73" numFmtId="0" xfId="0" applyAlignment="1" applyFont="1">
      <alignment horizontal="center" readingOrder="0"/>
    </xf>
    <xf borderId="0" fillId="2" fontId="74" numFmtId="0" xfId="0" applyAlignment="1" applyFont="1">
      <alignment horizontal="center" readingOrder="0"/>
    </xf>
    <xf borderId="13" fillId="12" fontId="6" numFmtId="0" xfId="0" applyAlignment="1" applyBorder="1" applyFont="1">
      <alignment horizontal="center" readingOrder="0"/>
    </xf>
    <xf borderId="1" fillId="13" fontId="6" numFmtId="0" xfId="0" applyAlignment="1" applyBorder="1" applyFont="1">
      <alignment horizontal="center" readingOrder="0" vertical="center"/>
    </xf>
    <xf borderId="1" fillId="14" fontId="6" numFmtId="0" xfId="0" applyAlignment="1" applyBorder="1" applyFont="1">
      <alignment horizontal="center" readingOrder="0"/>
    </xf>
    <xf borderId="1" fillId="15" fontId="75" numFmtId="0" xfId="0" applyAlignment="1" applyBorder="1" applyFont="1">
      <alignment horizontal="center" readingOrder="0"/>
    </xf>
    <xf borderId="0" fillId="2" fontId="76" numFmtId="0" xfId="0" applyAlignment="1" applyFont="1">
      <alignment horizontal="center" readingOrder="0"/>
    </xf>
    <xf borderId="8" fillId="2" fontId="77" numFmtId="0" xfId="0" applyAlignment="1" applyBorder="1" applyFont="1">
      <alignment horizontal="center" readingOrder="0"/>
    </xf>
    <xf borderId="0" fillId="2" fontId="78" numFmtId="0" xfId="0" applyAlignment="1" applyFont="1">
      <alignment horizontal="center" readingOrder="0"/>
    </xf>
    <xf borderId="0" fillId="2" fontId="79" numFmtId="0" xfId="0" applyAlignment="1" applyFont="1">
      <alignment horizontal="center" readingOrder="0"/>
    </xf>
    <xf borderId="0" fillId="8" fontId="6" numFmtId="0" xfId="0" applyAlignment="1" applyFont="1">
      <alignment horizontal="center" readingOrder="0"/>
    </xf>
    <xf borderId="1" fillId="16" fontId="6" numFmtId="0" xfId="0" applyAlignment="1" applyBorder="1" applyFont="1">
      <alignment horizontal="center" readingOrder="0"/>
    </xf>
    <xf borderId="13" fillId="17" fontId="6" numFmtId="0" xfId="0" applyAlignment="1" applyBorder="1" applyFont="1">
      <alignment horizontal="center" readingOrder="0"/>
    </xf>
    <xf borderId="1" fillId="18" fontId="6" numFmtId="0" xfId="0" applyAlignment="1" applyBorder="1" applyFont="1">
      <alignment horizontal="center" readingOrder="0"/>
    </xf>
    <xf borderId="1" fillId="19" fontId="6" numFmtId="0" xfId="0" applyAlignment="1" applyBorder="1" applyFont="1">
      <alignment horizontal="center" readingOrder="0"/>
    </xf>
    <xf borderId="0" fillId="5" fontId="70" numFmtId="0" xfId="0" applyAlignment="1" applyFont="1">
      <alignment horizontal="center" readingOrder="0" vertical="center"/>
    </xf>
    <xf borderId="1" fillId="36" fontId="80" numFmtId="0" xfId="0" applyAlignment="1" applyBorder="1" applyFill="1" applyFont="1">
      <alignment readingOrder="0"/>
    </xf>
    <xf borderId="7" fillId="8" fontId="80" numFmtId="0" xfId="0" applyAlignment="1" applyBorder="1" applyFont="1">
      <alignment readingOrder="0"/>
    </xf>
    <xf borderId="0" fillId="8" fontId="80" numFmtId="0" xfId="0" applyAlignment="1" applyFont="1">
      <alignment readingOrder="0"/>
    </xf>
    <xf borderId="0" fillId="0" fontId="81" numFmtId="0" xfId="0" applyAlignment="1" applyFont="1">
      <alignment readingOrder="0"/>
    </xf>
    <xf borderId="9" fillId="6" fontId="82" numFmtId="0" xfId="0" applyAlignment="1" applyBorder="1" applyFont="1">
      <alignment readingOrder="0" vertical="center"/>
    </xf>
    <xf borderId="7" fillId="8" fontId="82" numFmtId="0" xfId="0" applyAlignment="1" applyBorder="1" applyFont="1">
      <alignment readingOrder="0" vertical="center"/>
    </xf>
    <xf borderId="0" fillId="8" fontId="82" numFmtId="0" xfId="0" applyAlignment="1" applyFont="1">
      <alignment readingOrder="0" vertical="center"/>
    </xf>
    <xf borderId="14" fillId="2" fontId="83" numFmtId="0" xfId="0" applyAlignment="1" applyBorder="1" applyFont="1">
      <alignment horizontal="center" readingOrder="0" vertical="center"/>
    </xf>
    <xf borderId="14" fillId="20" fontId="84" numFmtId="0" xfId="0" applyAlignment="1" applyBorder="1" applyFont="1">
      <alignment horizontal="center" readingOrder="0" vertical="center"/>
    </xf>
    <xf borderId="14" fillId="20" fontId="4" numFmtId="0" xfId="0" applyAlignment="1" applyBorder="1" applyFont="1">
      <alignment horizontal="center" readingOrder="0" vertical="center"/>
    </xf>
    <xf borderId="14" fillId="25" fontId="5" numFmtId="0" xfId="0" applyAlignment="1" applyBorder="1" applyFont="1">
      <alignment horizontal="left" readingOrder="0" vertical="center"/>
    </xf>
    <xf borderId="15" fillId="0" fontId="2" numFmtId="0" xfId="0" applyBorder="1" applyFont="1"/>
    <xf borderId="16" fillId="25" fontId="4" numFmtId="0" xfId="0" applyAlignment="1" applyBorder="1" applyFont="1">
      <alignment horizontal="center" readingOrder="0" vertical="center"/>
    </xf>
    <xf borderId="0" fillId="4" fontId="4" numFmtId="0" xfId="0" applyFont="1"/>
    <xf borderId="7" fillId="30" fontId="5" numFmtId="0" xfId="0" applyAlignment="1" applyBorder="1" applyFont="1">
      <alignment horizontal="left" readingOrder="0" vertical="center"/>
    </xf>
    <xf borderId="17" fillId="30" fontId="4" numFmtId="0" xfId="0" applyAlignment="1" applyBorder="1" applyFont="1">
      <alignment horizontal="center" readingOrder="0" vertical="center"/>
    </xf>
    <xf borderId="7" fillId="25" fontId="85" numFmtId="0" xfId="0" applyAlignment="1" applyBorder="1" applyFont="1">
      <alignment readingOrder="0"/>
    </xf>
    <xf borderId="17" fillId="25" fontId="4" numFmtId="0" xfId="0" applyAlignment="1" applyBorder="1" applyFont="1">
      <alignment horizontal="center" readingOrder="0" vertical="center"/>
    </xf>
    <xf borderId="7" fillId="30" fontId="86" numFmtId="0" xfId="0" applyAlignment="1" applyBorder="1" applyFont="1">
      <alignment readingOrder="0" vertical="center"/>
    </xf>
    <xf borderId="8" fillId="30" fontId="4" numFmtId="0" xfId="0" applyAlignment="1" applyBorder="1" applyFont="1">
      <alignment horizontal="center" readingOrder="0" vertical="center"/>
    </xf>
    <xf borderId="7" fillId="25" fontId="5" numFmtId="0" xfId="0" applyAlignment="1" applyBorder="1" applyFont="1">
      <alignment horizontal="left" readingOrder="0" vertical="center"/>
    </xf>
    <xf borderId="7" fillId="30" fontId="87" numFmtId="0" xfId="0" applyAlignment="1" applyBorder="1" applyFont="1">
      <alignment horizontal="left" readingOrder="0" vertical="center"/>
    </xf>
    <xf borderId="7" fillId="25" fontId="5" numFmtId="0" xfId="0" applyAlignment="1" applyBorder="1" applyFont="1">
      <alignment horizontal="left" readingOrder="0" vertical="center"/>
    </xf>
    <xf borderId="8" fillId="25" fontId="4" numFmtId="0" xfId="0" applyAlignment="1" applyBorder="1" applyFont="1">
      <alignment horizontal="center" readingOrder="0" vertical="center"/>
    </xf>
    <xf borderId="7" fillId="30" fontId="5" numFmtId="0" xfId="0" applyAlignment="1" applyBorder="1" applyFont="1">
      <alignment horizontal="left" readingOrder="0" vertical="center"/>
    </xf>
    <xf borderId="18" fillId="0" fontId="2" numFmtId="0" xfId="0" applyBorder="1" applyFont="1"/>
    <xf borderId="18" fillId="25" fontId="5" numFmtId="0" xfId="0" applyAlignment="1" applyBorder="1" applyFont="1">
      <alignment horizontal="left" readingOrder="0"/>
    </xf>
    <xf borderId="19" fillId="0" fontId="2" numFmtId="0" xfId="0" applyBorder="1" applyFont="1"/>
    <xf borderId="19" fillId="25" fontId="4" numFmtId="0" xfId="0" applyAlignment="1" applyBorder="1" applyFont="1">
      <alignment horizontal="center" readingOrder="0" vertical="center"/>
    </xf>
    <xf borderId="7" fillId="2" fontId="88" numFmtId="0" xfId="0" applyAlignment="1" applyBorder="1" applyFont="1">
      <alignment horizontal="center" readingOrder="0" vertical="center"/>
    </xf>
    <xf borderId="7" fillId="20" fontId="89" numFmtId="0" xfId="0" applyAlignment="1" applyBorder="1" applyFont="1">
      <alignment horizontal="center" readingOrder="0" vertical="center"/>
    </xf>
    <xf borderId="7" fillId="25" fontId="90" numFmtId="0" xfId="0" applyAlignment="1" applyBorder="1" applyFont="1">
      <alignment horizontal="left" vertical="center"/>
    </xf>
    <xf borderId="8" fillId="25" fontId="38" numFmtId="0" xfId="0" applyAlignment="1" applyBorder="1" applyFont="1">
      <alignment readingOrder="0" vertical="center"/>
    </xf>
    <xf borderId="8" fillId="30" fontId="38" numFmtId="0" xfId="0" applyAlignment="1" applyBorder="1" applyFont="1">
      <alignment readingOrder="0" vertical="center"/>
    </xf>
    <xf borderId="7" fillId="25" fontId="91" numFmtId="0" xfId="0" applyAlignment="1" applyBorder="1" applyFont="1">
      <alignment readingOrder="0" vertical="center"/>
    </xf>
    <xf borderId="7" fillId="25" fontId="92" numFmtId="0" xfId="0" applyAlignment="1" applyBorder="1" applyFont="1">
      <alignment horizontal="left" readingOrder="0" vertical="center"/>
    </xf>
    <xf borderId="18" fillId="30" fontId="5" numFmtId="0" xfId="0" applyAlignment="1" applyBorder="1" applyFont="1">
      <alignment horizontal="left" readingOrder="0" vertical="center"/>
    </xf>
    <xf borderId="19" fillId="30" fontId="4" numFmtId="0" xfId="0" applyAlignment="1" applyBorder="1" applyFont="1">
      <alignment horizontal="center" readingOrder="0" vertical="center"/>
    </xf>
    <xf borderId="7" fillId="21" fontId="93" numFmtId="0" xfId="0" applyAlignment="1" applyBorder="1" applyFont="1">
      <alignment horizontal="center" readingOrder="0" vertical="center"/>
    </xf>
    <xf borderId="7" fillId="21" fontId="38" numFmtId="0" xfId="0" applyAlignment="1" applyBorder="1" applyFont="1">
      <alignment horizontal="center" readingOrder="0" vertical="center"/>
    </xf>
    <xf borderId="7" fillId="22" fontId="94" numFmtId="0" xfId="0" applyAlignment="1" applyBorder="1" applyFont="1">
      <alignment horizontal="center" readingOrder="0" vertical="center"/>
    </xf>
    <xf borderId="18" fillId="30" fontId="95" numFmtId="0" xfId="0" applyAlignment="1" applyBorder="1" applyFont="1">
      <alignment horizontal="left" readingOrder="0" vertical="center"/>
    </xf>
    <xf borderId="7" fillId="30" fontId="96" numFmtId="0" xfId="0" applyAlignment="1" applyBorder="1" applyFont="1">
      <alignment horizontal="left" readingOrder="0" vertical="center"/>
    </xf>
    <xf borderId="7" fillId="25" fontId="97" numFmtId="0" xfId="0" applyAlignment="1" applyBorder="1" applyFont="1">
      <alignment horizontal="left" readingOrder="0"/>
    </xf>
    <xf borderId="18" fillId="25" fontId="5" numFmtId="0" xfId="0" applyAlignment="1" applyBorder="1" applyFont="1">
      <alignment horizontal="left" readingOrder="0" vertical="center"/>
    </xf>
    <xf borderId="20" fillId="0" fontId="2" numFmtId="0" xfId="0" applyBorder="1" applyFont="1"/>
    <xf borderId="21" fillId="25" fontId="4" numFmtId="0" xfId="0" applyAlignment="1" applyBorder="1" applyFont="1">
      <alignment horizontal="center" readingOrder="0" vertical="center"/>
    </xf>
    <xf borderId="7" fillId="25" fontId="5" numFmtId="0" xfId="0" applyAlignment="1" applyBorder="1" applyFont="1">
      <alignment horizontal="left" vertical="center"/>
    </xf>
    <xf borderId="17" fillId="25" fontId="4" numFmtId="0" xfId="0" applyAlignment="1" applyBorder="1" applyFont="1">
      <alignment horizontal="center" vertical="center"/>
    </xf>
    <xf borderId="4" fillId="5" fontId="98" numFmtId="0" xfId="0" applyAlignment="1" applyBorder="1" applyFont="1">
      <alignment horizontal="center" readingOrder="0" vertical="center"/>
    </xf>
    <xf borderId="6" fillId="5" fontId="4" numFmtId="0" xfId="0" applyBorder="1" applyFont="1"/>
    <xf borderId="7" fillId="23" fontId="99" numFmtId="0" xfId="0" applyAlignment="1" applyBorder="1" applyFont="1">
      <alignment horizontal="center" readingOrder="0" vertical="center"/>
    </xf>
    <xf borderId="7" fillId="23" fontId="4" numFmtId="0" xfId="0" applyAlignment="1" applyBorder="1" applyFont="1">
      <alignment horizontal="center" readingOrder="0" vertical="center"/>
    </xf>
    <xf borderId="17" fillId="0" fontId="2" numFmtId="0" xfId="0" applyBorder="1" applyFont="1"/>
    <xf borderId="7" fillId="9" fontId="100" numFmtId="0" xfId="0" applyAlignment="1" applyBorder="1" applyFont="1">
      <alignment horizontal="center" readingOrder="0" vertical="center"/>
    </xf>
    <xf borderId="7" fillId="9" fontId="4" numFmtId="0" xfId="0" applyAlignment="1" applyBorder="1" applyFont="1">
      <alignment horizontal="center" readingOrder="0" vertical="center"/>
    </xf>
    <xf borderId="7" fillId="10" fontId="101" numFmtId="0" xfId="0" applyAlignment="1" applyBorder="1" applyFont="1">
      <alignment horizontal="center" readingOrder="0" vertical="center"/>
    </xf>
    <xf borderId="7" fillId="2" fontId="102" numFmtId="0" xfId="0" applyAlignment="1" applyBorder="1" applyFont="1">
      <alignment horizontal="center" readingOrder="0" vertical="center"/>
    </xf>
    <xf borderId="7" fillId="25" fontId="5" numFmtId="0" xfId="0" applyAlignment="1" applyBorder="1" applyFont="1">
      <alignment horizontal="left" readingOrder="0" vertical="center"/>
    </xf>
    <xf borderId="7" fillId="25" fontId="5" numFmtId="0" xfId="0" applyAlignment="1" applyBorder="1" applyFont="1">
      <alignment horizontal="left" readingOrder="0" vertical="center"/>
    </xf>
    <xf borderId="7" fillId="2" fontId="103" numFmtId="0" xfId="0" applyAlignment="1" applyBorder="1" applyFont="1">
      <alignment horizontal="center" readingOrder="0" vertical="center"/>
    </xf>
    <xf borderId="14" fillId="30" fontId="104" numFmtId="0" xfId="0" applyAlignment="1" applyBorder="1" applyFont="1">
      <alignment readingOrder="0" vertical="center"/>
    </xf>
    <xf borderId="16" fillId="30" fontId="4" numFmtId="0" xfId="0" applyAlignment="1" applyBorder="1" applyFont="1">
      <alignment horizontal="center" readingOrder="0" vertical="center"/>
    </xf>
    <xf borderId="18" fillId="30" fontId="5" numFmtId="0" xfId="0" applyAlignment="1" applyBorder="1" applyFont="1">
      <alignment horizontal="left" readingOrder="0" shrinkToFit="0" vertical="center" wrapText="1"/>
    </xf>
    <xf borderId="21" fillId="30" fontId="4" numFmtId="0" xfId="0" applyAlignment="1" applyBorder="1" applyFont="1">
      <alignment horizontal="center" readingOrder="0" vertical="center"/>
    </xf>
    <xf borderId="7" fillId="32" fontId="105" numFmtId="0" xfId="0" applyAlignment="1" applyBorder="1" applyFont="1">
      <alignment horizontal="center" readingOrder="0" vertical="center"/>
    </xf>
    <xf borderId="7" fillId="30" fontId="5" numFmtId="0" xfId="0" applyAlignment="1" applyBorder="1" applyFont="1">
      <alignment horizontal="left" readingOrder="0" vertical="center"/>
    </xf>
    <xf borderId="7" fillId="25" fontId="106" numFmtId="0" xfId="0" applyAlignment="1" applyBorder="1" applyFont="1">
      <alignment horizontal="left" readingOrder="0" vertical="center"/>
    </xf>
    <xf borderId="7" fillId="30" fontId="107" numFmtId="0" xfId="0" applyAlignment="1" applyBorder="1" applyFont="1">
      <alignment horizontal="left" readingOrder="0" vertical="center"/>
    </xf>
    <xf borderId="0" fillId="0" fontId="108" numFmtId="0" xfId="0" applyFont="1"/>
    <xf borderId="7" fillId="30" fontId="5" numFmtId="0" xfId="0" applyAlignment="1" applyBorder="1" applyFont="1">
      <alignment horizontal="left" readingOrder="0" vertical="center"/>
    </xf>
    <xf borderId="18" fillId="32" fontId="109" numFmtId="0" xfId="0" applyAlignment="1" applyBorder="1" applyFont="1">
      <alignment horizontal="center" readingOrder="0" vertical="center"/>
    </xf>
    <xf borderId="18" fillId="32" fontId="4" numFmtId="0" xfId="0" applyAlignment="1" applyBorder="1" applyFont="1">
      <alignment horizontal="center" readingOrder="0" vertical="center"/>
    </xf>
    <xf borderId="7" fillId="30" fontId="37" numFmtId="0" xfId="0" applyAlignment="1" applyBorder="1" applyFont="1">
      <alignment horizontal="left" readingOrder="0"/>
    </xf>
    <xf borderId="18" fillId="30" fontId="110" numFmtId="0" xfId="0" applyAlignment="1" applyBorder="1" applyFont="1">
      <alignment horizontal="left" readingOrder="0" vertical="center"/>
    </xf>
    <xf borderId="7" fillId="25" fontId="5" numFmtId="0" xfId="0" applyAlignment="1" applyBorder="1" applyFont="1">
      <alignment horizontal="left" readingOrder="0" vertical="center"/>
    </xf>
    <xf borderId="14" fillId="30" fontId="5" numFmtId="0" xfId="0" applyAlignment="1" applyBorder="1" applyFont="1">
      <alignment horizontal="left" readingOrder="0" vertical="center"/>
    </xf>
    <xf borderId="22" fillId="0" fontId="2" numFmtId="0" xfId="0" applyBorder="1" applyFont="1"/>
    <xf borderId="7" fillId="30" fontId="111" numFmtId="0" xfId="0" applyAlignment="1" applyBorder="1" applyFont="1">
      <alignment readingOrder="0" vertical="center"/>
    </xf>
    <xf borderId="18" fillId="25" fontId="112" numFmtId="0" xfId="0" applyAlignment="1" applyBorder="1" applyFont="1">
      <alignment horizontal="left" readingOrder="0"/>
    </xf>
    <xf borderId="11" fillId="2" fontId="103" numFmtId="0" xfId="0" applyAlignment="1" applyBorder="1" applyFont="1">
      <alignment horizontal="center" readingOrder="0" vertical="center"/>
    </xf>
    <xf borderId="0" fillId="21" fontId="113" numFmtId="0" xfId="0" applyAlignment="1" applyFont="1">
      <alignment horizontal="center" readingOrder="0" vertical="center"/>
    </xf>
    <xf borderId="7" fillId="5" fontId="98" numFmtId="0" xfId="0" applyAlignment="1" applyBorder="1" applyFont="1">
      <alignment horizontal="center" readingOrder="0" vertical="center"/>
    </xf>
    <xf borderId="7" fillId="2" fontId="114" numFmtId="0" xfId="0" applyAlignment="1" applyBorder="1" applyFont="1">
      <alignment horizontal="center" readingOrder="0" vertical="center"/>
    </xf>
    <xf borderId="7" fillId="21" fontId="115" numFmtId="0" xfId="0" applyAlignment="1" applyBorder="1" applyFont="1">
      <alignment horizontal="center" readingOrder="0" vertical="center"/>
    </xf>
    <xf borderId="0" fillId="4" fontId="4" numFmtId="0" xfId="0" applyAlignment="1" applyFont="1">
      <alignment horizontal="center" readingOrder="0"/>
    </xf>
    <xf borderId="7" fillId="21" fontId="116" numFmtId="0" xfId="0" applyAlignment="1" applyBorder="1" applyFont="1">
      <alignment horizontal="center" readingOrder="0" vertical="center"/>
    </xf>
    <xf borderId="7" fillId="30" fontId="38" numFmtId="0" xfId="0" applyBorder="1" applyFont="1"/>
    <xf borderId="7" fillId="2" fontId="117" numFmtId="0" xfId="0" applyAlignment="1" applyBorder="1" applyFont="1">
      <alignment horizontal="center" readingOrder="0" vertical="center"/>
    </xf>
    <xf borderId="7" fillId="30" fontId="5" numFmtId="0" xfId="0" applyAlignment="1" applyBorder="1" applyFont="1">
      <alignment horizontal="left" readingOrder="0" shrinkToFit="0" vertical="center" wrapText="1"/>
    </xf>
    <xf borderId="8" fillId="0" fontId="2" numFmtId="0" xfId="0" applyBorder="1" applyFont="1"/>
    <xf borderId="14" fillId="25" fontId="118" numFmtId="0" xfId="0" applyAlignment="1" applyBorder="1" applyFont="1">
      <alignment horizontal="left" readingOrder="0" vertical="center"/>
    </xf>
    <xf borderId="16" fillId="25" fontId="4" numFmtId="0" xfId="0" applyAlignment="1" applyBorder="1" applyFont="1">
      <alignment horizontal="center" vertical="center"/>
    </xf>
    <xf borderId="14" fillId="21" fontId="119" numFmtId="0" xfId="0" applyAlignment="1" applyBorder="1" applyFont="1">
      <alignment horizontal="center" readingOrder="0" vertical="center"/>
    </xf>
    <xf borderId="14" fillId="21" fontId="4" numFmtId="0" xfId="0" applyAlignment="1" applyBorder="1" applyFont="1">
      <alignment horizontal="center" readingOrder="0" vertical="center"/>
    </xf>
    <xf borderId="7" fillId="25" fontId="120" numFmtId="0" xfId="0" applyAlignment="1" applyBorder="1" applyFont="1">
      <alignment horizontal="left" readingOrder="0" shrinkToFit="0" vertical="center" wrapText="1"/>
    </xf>
    <xf borderId="7" fillId="30" fontId="121" numFmtId="0" xfId="0" applyAlignment="1" applyBorder="1" applyFont="1">
      <alignment horizontal="left" readingOrder="0" shrinkToFit="0" vertical="center" wrapText="1"/>
    </xf>
    <xf borderId="0" fillId="4" fontId="37" numFmtId="0" xfId="0" applyAlignment="1" applyFont="1">
      <alignment horizontal="left" readingOrder="0"/>
    </xf>
    <xf borderId="18" fillId="25" fontId="122" numFmtId="0" xfId="0" applyAlignment="1" applyBorder="1" applyFont="1">
      <alignment horizontal="left" readingOrder="0" vertical="center"/>
    </xf>
    <xf borderId="23" fillId="0" fontId="2" numFmtId="0" xfId="0" applyBorder="1" applyFont="1"/>
    <xf borderId="7" fillId="30" fontId="38" numFmtId="0" xfId="0" applyAlignment="1" applyBorder="1" applyFont="1">
      <alignment horizontal="left" readingOrder="0" vertical="center"/>
    </xf>
    <xf borderId="22" fillId="30" fontId="4" numFmtId="0" xfId="0" applyAlignment="1" applyBorder="1" applyFont="1">
      <alignment horizontal="center" readingOrder="0" vertical="center"/>
    </xf>
    <xf borderId="7" fillId="25" fontId="38" numFmtId="0" xfId="0" applyAlignment="1" applyBorder="1" applyFont="1">
      <alignment horizontal="left" readingOrder="0" vertical="center"/>
    </xf>
    <xf borderId="7" fillId="30" fontId="123" numFmtId="0" xfId="0" applyAlignment="1" applyBorder="1" applyFont="1">
      <alignment readingOrder="0"/>
    </xf>
    <xf borderId="17" fillId="2" fontId="124" numFmtId="0" xfId="0" applyAlignment="1" applyBorder="1" applyFont="1">
      <alignment horizontal="center" vertical="center"/>
    </xf>
    <xf borderId="22" fillId="21" fontId="125" numFmtId="0" xfId="0" applyAlignment="1" applyBorder="1" applyFont="1">
      <alignment horizontal="center" vertical="center"/>
    </xf>
    <xf borderId="22" fillId="21" fontId="38" numFmtId="0" xfId="0" applyAlignment="1" applyBorder="1" applyFont="1">
      <alignment readingOrder="0"/>
    </xf>
    <xf borderId="16" fillId="30" fontId="38" numFmtId="0" xfId="0" applyAlignment="1" applyBorder="1" applyFont="1">
      <alignment readingOrder="0" vertical="center"/>
    </xf>
    <xf borderId="17" fillId="25" fontId="38" numFmtId="0" xfId="0" applyAlignment="1" applyBorder="1" applyFont="1">
      <alignment readingOrder="0" vertical="center"/>
    </xf>
    <xf borderId="17" fillId="30" fontId="38" numFmtId="0" xfId="0" applyAlignment="1" applyBorder="1" applyFont="1">
      <alignment readingOrder="0" vertical="center"/>
    </xf>
    <xf borderId="7" fillId="25" fontId="126" numFmtId="0" xfId="0" applyAlignment="1" applyBorder="1" applyFont="1">
      <alignment horizontal="left" readingOrder="0" vertical="center"/>
    </xf>
    <xf borderId="7" fillId="30" fontId="127" numFmtId="0" xfId="0" applyAlignment="1" applyBorder="1" applyFont="1">
      <alignment horizontal="left" readingOrder="0" vertical="center"/>
    </xf>
    <xf borderId="18" fillId="25" fontId="37" numFmtId="0" xfId="0" applyAlignment="1" applyBorder="1" applyFont="1">
      <alignment horizontal="left" readingOrder="0" vertical="center"/>
    </xf>
    <xf borderId="19" fillId="25" fontId="38" numFmtId="0" xfId="0" applyAlignment="1" applyBorder="1" applyFont="1">
      <alignment readingOrder="0" vertical="center"/>
    </xf>
    <xf borderId="14" fillId="25" fontId="5" numFmtId="0" xfId="0" applyAlignment="1" applyBorder="1" applyFont="1">
      <alignment horizontal="left" readingOrder="0" vertical="center"/>
    </xf>
    <xf borderId="8" fillId="25" fontId="2" numFmtId="0" xfId="0" applyBorder="1" applyFont="1"/>
    <xf borderId="7" fillId="30" fontId="37" numFmtId="0" xfId="0" applyAlignment="1" applyBorder="1" applyFont="1">
      <alignment horizontal="left" readingOrder="0" vertical="center"/>
    </xf>
    <xf borderId="8" fillId="30" fontId="2" numFmtId="0" xfId="0" applyBorder="1" applyFont="1"/>
    <xf borderId="7" fillId="25" fontId="37" numFmtId="0" xfId="0" applyAlignment="1" applyBorder="1" applyFont="1">
      <alignment horizontal="left" readingOrder="0" vertical="center"/>
    </xf>
    <xf borderId="18" fillId="20" fontId="128" numFmtId="0" xfId="0" applyAlignment="1" applyBorder="1" applyFont="1">
      <alignment horizontal="center" readingOrder="0" vertical="center"/>
    </xf>
    <xf borderId="21" fillId="20" fontId="4" numFmtId="0" xfId="0" applyAlignment="1" applyBorder="1" applyFont="1">
      <alignment horizontal="center" readingOrder="0" vertical="center"/>
    </xf>
    <xf borderId="18" fillId="25" fontId="5" numFmtId="0" xfId="0" applyAlignment="1" applyBorder="1" applyFont="1">
      <alignment horizontal="left" readingOrder="0" vertical="center"/>
    </xf>
    <xf borderId="19" fillId="25" fontId="2" numFmtId="0" xfId="0" applyBorder="1" applyFont="1"/>
    <xf borderId="21" fillId="25" fontId="4" numFmtId="0" xfId="0" applyAlignment="1" applyBorder="1" applyFont="1">
      <alignment horizontal="center" vertical="center"/>
    </xf>
    <xf borderId="22" fillId="25" fontId="4" numFmtId="0" xfId="0" applyAlignment="1" applyBorder="1" applyFont="1">
      <alignment horizontal="center" readingOrder="0" vertical="center"/>
    </xf>
    <xf borderId="14" fillId="25" fontId="129" numFmtId="0" xfId="0" applyAlignment="1" applyBorder="1" applyFont="1">
      <alignment horizontal="left" readingOrder="0" vertical="center"/>
    </xf>
    <xf borderId="17" fillId="2" fontId="124" numFmtId="0" xfId="0" applyAlignment="1" applyBorder="1" applyFont="1">
      <alignment horizontal="center"/>
    </xf>
    <xf borderId="8" fillId="21" fontId="130" numFmtId="0" xfId="0" applyAlignment="1" applyBorder="1" applyFont="1">
      <alignment horizontal="center" vertical="center"/>
    </xf>
    <xf borderId="8" fillId="21" fontId="38" numFmtId="0" xfId="0" applyAlignment="1" applyBorder="1" applyFont="1">
      <alignment readingOrder="0"/>
    </xf>
    <xf borderId="0" fillId="30" fontId="38" numFmtId="0" xfId="0" applyAlignment="1" applyFont="1">
      <alignment horizontal="left" vertical="center"/>
    </xf>
    <xf borderId="4" fillId="2" fontId="124" numFmtId="0" xfId="0" applyAlignment="1" applyBorder="1" applyFont="1">
      <alignment horizontal="center"/>
    </xf>
    <xf borderId="14" fillId="21" fontId="131" numFmtId="0" xfId="0" applyAlignment="1" applyBorder="1" applyFont="1">
      <alignment horizontal="center" vertical="center"/>
    </xf>
    <xf borderId="16" fillId="21" fontId="38" numFmtId="0" xfId="0" applyAlignment="1" applyBorder="1" applyFont="1">
      <alignment readingOrder="0"/>
    </xf>
    <xf borderId="15" fillId="25" fontId="5" numFmtId="0" xfId="0" applyAlignment="1" applyBorder="1" applyFont="1">
      <alignment horizontal="left" readingOrder="0" vertical="center"/>
    </xf>
    <xf borderId="17" fillId="22" fontId="4" numFmtId="0" xfId="0" applyAlignment="1" applyBorder="1" applyFont="1">
      <alignment horizontal="center" readingOrder="0" vertical="center"/>
    </xf>
    <xf borderId="0" fillId="30" fontId="38" numFmtId="0" xfId="0" applyFont="1"/>
    <xf borderId="18" fillId="22" fontId="132" numFmtId="0" xfId="0" applyAlignment="1" applyBorder="1" applyFont="1">
      <alignment horizontal="center" readingOrder="0" vertical="center"/>
    </xf>
    <xf borderId="21" fillId="22" fontId="4" numFmtId="0" xfId="0" applyAlignment="1" applyBorder="1" applyFont="1">
      <alignment horizontal="center" readingOrder="0" vertical="center"/>
    </xf>
    <xf borderId="20" fillId="25" fontId="38" numFmtId="0" xfId="0" applyBorder="1" applyFont="1"/>
    <xf borderId="14" fillId="2" fontId="103" numFmtId="0" xfId="0" applyAlignment="1" applyBorder="1" applyFont="1">
      <alignment horizontal="center" readingOrder="0" vertical="center"/>
    </xf>
    <xf borderId="17" fillId="21" fontId="4" numFmtId="0" xfId="0" applyAlignment="1" applyBorder="1" applyFont="1">
      <alignment horizontal="center" readingOrder="0" vertical="center"/>
    </xf>
    <xf borderId="0" fillId="25" fontId="133" numFmtId="0" xfId="0" applyAlignment="1" applyFont="1">
      <alignment horizontal="left" readingOrder="0" vertical="center"/>
    </xf>
    <xf borderId="0" fillId="30" fontId="5" numFmtId="0" xfId="0" applyAlignment="1" applyFont="1">
      <alignment horizontal="left" readingOrder="0" vertical="center"/>
    </xf>
    <xf borderId="0" fillId="25" fontId="4" numFmtId="0" xfId="0" applyAlignment="1" applyFont="1">
      <alignment readingOrder="0"/>
    </xf>
    <xf borderId="0" fillId="25" fontId="5" numFmtId="0" xfId="0" applyAlignment="1" applyFont="1">
      <alignment horizontal="left" readingOrder="0" vertical="center"/>
    </xf>
    <xf borderId="14" fillId="22" fontId="134" numFmtId="0" xfId="0" applyAlignment="1" applyBorder="1" applyFont="1">
      <alignment horizontal="center" readingOrder="0" vertical="center"/>
    </xf>
    <xf borderId="16" fillId="22" fontId="4" numFmtId="0" xfId="0" applyAlignment="1" applyBorder="1" applyFont="1">
      <alignment horizontal="center" readingOrder="0" vertical="center"/>
    </xf>
    <xf borderId="15" fillId="30" fontId="5" numFmtId="0" xfId="0" applyAlignment="1" applyBorder="1" applyFont="1">
      <alignment horizontal="left" readingOrder="0" vertical="center"/>
    </xf>
    <xf borderId="7" fillId="30" fontId="135" numFmtId="0" xfId="0" applyAlignment="1" applyBorder="1" applyFont="1">
      <alignment horizontal="left" readingOrder="0"/>
    </xf>
    <xf borderId="7" fillId="30" fontId="5" numFmtId="0" xfId="0" applyAlignment="1" applyBorder="1" applyFont="1">
      <alignment horizontal="left" vertical="center"/>
    </xf>
    <xf borderId="17" fillId="30" fontId="4" numFmtId="0" xfId="0" applyAlignment="1" applyBorder="1" applyFont="1">
      <alignment horizontal="center" vertical="center"/>
    </xf>
    <xf borderId="18" fillId="22" fontId="136" numFmtId="0" xfId="0" applyAlignment="1" applyBorder="1" applyFont="1">
      <alignment horizontal="center" readingOrder="0" vertical="center"/>
    </xf>
    <xf borderId="18" fillId="22" fontId="4" numFmtId="0" xfId="0" applyAlignment="1" applyBorder="1" applyFont="1">
      <alignment horizontal="center" readingOrder="0" vertical="center"/>
    </xf>
    <xf borderId="18" fillId="30" fontId="5" numFmtId="0" xfId="0" applyAlignment="1" applyBorder="1" applyFont="1">
      <alignment horizontal="left" readingOrder="0" vertical="center"/>
    </xf>
    <xf borderId="8" fillId="25" fontId="5" numFmtId="0" xfId="0" applyAlignment="1" applyBorder="1" applyFont="1">
      <alignment horizontal="left" vertical="center"/>
    </xf>
    <xf borderId="14" fillId="23" fontId="137" numFmtId="0" xfId="0" applyAlignment="1" applyBorder="1" applyFont="1">
      <alignment horizontal="center" readingOrder="0" vertical="center"/>
    </xf>
    <xf borderId="14" fillId="23" fontId="4" numFmtId="0" xfId="0" applyAlignment="1" applyBorder="1" applyFont="1">
      <alignment horizontal="center" readingOrder="0" vertical="center"/>
    </xf>
    <xf borderId="14" fillId="30" fontId="138" numFmtId="0" xfId="0" applyAlignment="1" applyBorder="1" applyFont="1">
      <alignment horizontal="left" readingOrder="0" vertical="center"/>
    </xf>
    <xf borderId="18" fillId="25" fontId="139" numFmtId="0" xfId="0" applyAlignment="1" applyBorder="1" applyFont="1">
      <alignment readingOrder="0" vertical="center"/>
    </xf>
    <xf borderId="18" fillId="23" fontId="140" numFmtId="0" xfId="0" applyAlignment="1" applyBorder="1" applyFont="1">
      <alignment horizontal="center" readingOrder="0" vertical="center"/>
    </xf>
    <xf borderId="18" fillId="23" fontId="4" numFmtId="0" xfId="0" applyAlignment="1" applyBorder="1" applyFont="1">
      <alignment horizontal="center" readingOrder="0" vertical="center"/>
    </xf>
    <xf borderId="21" fillId="0" fontId="2" numFmtId="0" xfId="0" applyBorder="1" applyFont="1"/>
    <xf borderId="17" fillId="9" fontId="141" numFmtId="0" xfId="0" applyAlignment="1" applyBorder="1" applyFont="1">
      <alignment horizontal="center" readingOrder="0" vertical="center"/>
    </xf>
    <xf borderId="0" fillId="9" fontId="4" numFmtId="0" xfId="0" applyAlignment="1" applyFont="1">
      <alignment horizontal="center" readingOrder="0" vertical="center"/>
    </xf>
    <xf borderId="7" fillId="10" fontId="142" numFmtId="0" xfId="0" applyAlignment="1" applyBorder="1" applyFont="1">
      <alignment horizontal="center" readingOrder="0" vertical="center"/>
    </xf>
    <xf borderId="14" fillId="25" fontId="143" numFmtId="0" xfId="0" applyAlignment="1" applyBorder="1" applyFont="1">
      <alignment horizontal="left" readingOrder="0"/>
    </xf>
    <xf borderId="7" fillId="32" fontId="144" numFmtId="0" xfId="0" applyAlignment="1" applyBorder="1" applyFont="1">
      <alignment horizontal="center" readingOrder="0" vertical="center"/>
    </xf>
    <xf borderId="4" fillId="5" fontId="145" numFmtId="0" xfId="0" applyAlignment="1" applyBorder="1" applyFont="1">
      <alignment horizontal="center" readingOrder="0" vertical="center"/>
    </xf>
    <xf borderId="14" fillId="30" fontId="5" numFmtId="0" xfId="0" applyAlignment="1" applyBorder="1" applyFont="1">
      <alignment horizontal="left" readingOrder="0" vertical="center"/>
    </xf>
    <xf borderId="14" fillId="25" fontId="5" numFmtId="0" xfId="0" applyAlignment="1" applyBorder="1" applyFont="1">
      <alignment horizontal="left" readingOrder="0" vertical="center"/>
    </xf>
    <xf borderId="7" fillId="25" fontId="5" numFmtId="0" xfId="0" applyAlignment="1" applyBorder="1" applyFont="1">
      <alignment readingOrder="0" vertical="center"/>
    </xf>
    <xf borderId="7" fillId="25" fontId="5" numFmtId="0" xfId="0" applyAlignment="1" applyBorder="1" applyFont="1">
      <alignment horizontal="left" readingOrder="0"/>
    </xf>
    <xf borderId="14" fillId="30" fontId="146" numFmtId="0" xfId="0" applyAlignment="1" applyBorder="1" applyFont="1">
      <alignment horizontal="left" readingOrder="0" vertical="center"/>
    </xf>
    <xf borderId="22" fillId="30" fontId="2" numFmtId="0" xfId="0" applyBorder="1" applyFont="1"/>
    <xf borderId="0" fillId="8" fontId="147" numFmtId="0" xfId="0" applyAlignment="1" applyFont="1">
      <alignment horizontal="left"/>
    </xf>
    <xf borderId="7" fillId="25" fontId="148" numFmtId="0" xfId="0" applyAlignment="1" applyBorder="1" applyFont="1">
      <alignment horizontal="left" readingOrder="0" vertical="center"/>
    </xf>
    <xf borderId="24" fillId="25" fontId="2" numFmtId="0" xfId="0" applyBorder="1" applyFont="1"/>
    <xf borderId="19" fillId="30" fontId="2" numFmtId="0" xfId="0" applyBorder="1" applyFont="1"/>
    <xf borderId="25" fillId="20" fontId="149" numFmtId="0" xfId="0" applyAlignment="1" applyBorder="1" applyFont="1">
      <alignment horizontal="center" readingOrder="0" vertical="center"/>
    </xf>
    <xf borderId="25" fillId="20" fontId="4" numFmtId="0" xfId="0" applyAlignment="1" applyBorder="1" applyFont="1">
      <alignment horizontal="center" readingOrder="0" vertical="center"/>
    </xf>
    <xf borderId="25" fillId="30" fontId="150" numFmtId="0" xfId="0" applyAlignment="1" applyBorder="1" applyFont="1">
      <alignment horizontal="left" readingOrder="0" vertical="center"/>
    </xf>
    <xf borderId="26" fillId="30" fontId="2" numFmtId="0" xfId="0" applyBorder="1" applyFont="1"/>
    <xf borderId="26" fillId="30" fontId="4" numFmtId="0" xfId="0" applyAlignment="1" applyBorder="1" applyFont="1">
      <alignment horizontal="center" readingOrder="0" vertical="center"/>
    </xf>
    <xf borderId="0" fillId="8" fontId="151" numFmtId="0" xfId="0" applyAlignment="1" applyFont="1">
      <alignment horizontal="left" readingOrder="0"/>
    </xf>
    <xf borderId="0" fillId="8" fontId="37" numFmtId="0" xfId="0" applyAlignment="1" applyFont="1">
      <alignment horizontal="left" readingOrder="0"/>
    </xf>
    <xf borderId="22" fillId="25" fontId="2" numFmtId="0" xfId="0" applyBorder="1" applyFont="1"/>
    <xf borderId="7" fillId="25" fontId="0" numFmtId="0" xfId="0" applyAlignment="1" applyBorder="1" applyFont="1">
      <alignment horizontal="left" readingOrder="0" vertical="center"/>
    </xf>
    <xf borderId="20" fillId="30" fontId="2" numFmtId="0" xfId="0" applyBorder="1" applyFont="1"/>
    <xf borderId="7" fillId="20" fontId="152" numFmtId="0" xfId="0" applyAlignment="1" applyBorder="1" applyFont="1">
      <alignment horizontal="center" readingOrder="0" vertical="center"/>
    </xf>
    <xf borderId="17" fillId="20" fontId="4" numFmtId="0" xfId="0" applyAlignment="1" applyBorder="1" applyFont="1">
      <alignment horizontal="center" readingOrder="0" vertical="center"/>
    </xf>
    <xf borderId="15" fillId="30" fontId="2" numFmtId="0" xfId="0" applyBorder="1" applyFont="1"/>
    <xf borderId="18" fillId="30" fontId="5" numFmtId="0" xfId="0" applyAlignment="1" applyBorder="1" applyFont="1">
      <alignment horizontal="left" readingOrder="0" shrinkToFit="0" vertical="center" wrapText="1"/>
    </xf>
    <xf borderId="27" fillId="25" fontId="4" numFmtId="0" xfId="0" applyAlignment="1" applyBorder="1" applyFont="1">
      <alignment horizontal="center" readingOrder="0" vertical="center"/>
    </xf>
    <xf borderId="7" fillId="30" fontId="5" numFmtId="0" xfId="0" applyAlignment="1" applyBorder="1" applyFont="1">
      <alignment horizontal="left" readingOrder="0" vertical="center"/>
    </xf>
    <xf borderId="7" fillId="30" fontId="153" numFmtId="0" xfId="0" applyAlignment="1" applyBorder="1" applyFont="1">
      <alignment horizontal="left" readingOrder="0" vertical="center"/>
    </xf>
    <xf borderId="25" fillId="32" fontId="4" numFmtId="0" xfId="0" applyAlignment="1" applyBorder="1" applyFont="1">
      <alignment horizontal="center" readingOrder="0" vertical="center"/>
    </xf>
    <xf borderId="0" fillId="4" fontId="38" numFmtId="164" xfId="0" applyAlignment="1" applyFont="1" applyNumberFormat="1">
      <alignment horizontal="left" readingOrder="0"/>
    </xf>
    <xf borderId="0" fillId="0" fontId="4" numFmtId="164" xfId="0" applyAlignment="1" applyFont="1" applyNumberFormat="1">
      <alignment readingOrder="0"/>
    </xf>
    <xf borderId="14" fillId="21" fontId="154" numFmtId="0" xfId="0" applyAlignment="1" applyBorder="1" applyFont="1">
      <alignment horizontal="center" readingOrder="0" vertical="center"/>
    </xf>
    <xf borderId="20" fillId="25" fontId="2" numFmtId="0" xfId="0" applyBorder="1" applyFont="1"/>
    <xf borderId="21" fillId="25" fontId="155" numFmtId="0" xfId="0" applyAlignment="1" applyBorder="1" applyFont="1">
      <alignment horizontal="center" readingOrder="0" vertical="center"/>
    </xf>
    <xf borderId="17" fillId="30" fontId="156" numFmtId="0" xfId="0" applyAlignment="1" applyBorder="1" applyFont="1">
      <alignment horizontal="center" readingOrder="0" vertical="center"/>
    </xf>
    <xf borderId="14" fillId="2" fontId="117" numFmtId="0" xfId="0" applyAlignment="1" applyBorder="1" applyFont="1">
      <alignment horizontal="center" readingOrder="0" vertical="center"/>
    </xf>
    <xf borderId="14" fillId="25" fontId="5" numFmtId="0" xfId="0" applyAlignment="1" applyBorder="1" applyFont="1">
      <alignment horizontal="left" readingOrder="0"/>
    </xf>
    <xf borderId="18" fillId="25" fontId="157" numFmtId="0" xfId="0" applyAlignment="1" applyBorder="1" applyFont="1">
      <alignment horizontal="left" readingOrder="0" shrinkToFit="0" vertical="center" wrapText="1"/>
    </xf>
    <xf borderId="7" fillId="10" fontId="158" numFmtId="0" xfId="0" applyAlignment="1" applyBorder="1" applyFont="1">
      <alignment horizontal="center" readingOrder="0" vertical="center"/>
    </xf>
    <xf borderId="17" fillId="20" fontId="159" numFmtId="0" xfId="0" applyAlignment="1" applyBorder="1" applyFont="1">
      <alignment horizontal="center" readingOrder="0" vertical="center"/>
    </xf>
    <xf borderId="21" fillId="30" fontId="4" numFmtId="0" xfId="0" applyAlignment="1" applyBorder="1" applyFont="1">
      <alignment horizontal="center" vertical="center"/>
    </xf>
    <xf borderId="14" fillId="25" fontId="160" numFmtId="0" xfId="0" applyAlignment="1" applyBorder="1" applyFont="1">
      <alignment horizontal="left" readingOrder="0" vertical="center"/>
    </xf>
    <xf borderId="7" fillId="25" fontId="161" numFmtId="0" xfId="0" applyAlignment="1" applyBorder="1" applyFont="1">
      <alignment readingOrder="0" vertical="center"/>
    </xf>
    <xf borderId="21" fillId="32" fontId="162" numFmtId="0" xfId="0" applyAlignment="1" applyBorder="1" applyFont="1">
      <alignment horizontal="center" readingOrder="0" vertical="center"/>
    </xf>
    <xf borderId="20" fillId="32" fontId="4" numFmtId="0" xfId="0" applyAlignment="1" applyBorder="1" applyFont="1">
      <alignment horizontal="center" readingOrder="0" vertical="center"/>
    </xf>
    <xf borderId="7" fillId="25" fontId="5" numFmtId="0" xfId="0" applyAlignment="1" applyBorder="1" applyFont="1">
      <alignment horizontal="left" readingOrder="0"/>
    </xf>
    <xf borderId="7" fillId="30" fontId="5" numFmtId="0" xfId="0" applyAlignment="1" applyBorder="1" applyFont="1">
      <alignment horizontal="left" readingOrder="0"/>
    </xf>
    <xf borderId="7" fillId="8" fontId="4" numFmtId="0" xfId="0" applyAlignment="1" applyBorder="1" applyFont="1">
      <alignment horizontal="center" readingOrder="0"/>
    </xf>
    <xf borderId="7" fillId="25" fontId="163" numFmtId="0" xfId="0" applyAlignment="1" applyBorder="1" applyFont="1">
      <alignment horizontal="left" readingOrder="0" vertical="center"/>
    </xf>
    <xf borderId="7" fillId="25" fontId="164" numFmtId="0" xfId="0" applyAlignment="1" applyBorder="1" applyFont="1">
      <alignment readingOrder="0"/>
    </xf>
    <xf borderId="18" fillId="21" fontId="165" numFmtId="0" xfId="0" applyAlignment="1" applyBorder="1" applyFont="1">
      <alignment horizontal="center" readingOrder="0" vertical="center"/>
    </xf>
    <xf borderId="18" fillId="21" fontId="4" numFmtId="0" xfId="0" applyAlignment="1" applyBorder="1" applyFont="1">
      <alignment horizontal="center" readingOrder="0" vertical="center"/>
    </xf>
    <xf borderId="6" fillId="5" fontId="4" numFmtId="0" xfId="0" applyAlignment="1" applyBorder="1" applyFont="1">
      <alignment horizontal="center" readingOrder="0"/>
    </xf>
    <xf borderId="7" fillId="9" fontId="166" numFmtId="0" xfId="0" applyAlignment="1" applyBorder="1" applyFont="1">
      <alignment horizontal="center" readingOrder="0" vertical="center"/>
    </xf>
    <xf borderId="7" fillId="2" fontId="83" numFmtId="0" xfId="0" applyAlignment="1" applyBorder="1" applyFont="1">
      <alignment horizontal="center" readingOrder="0" vertical="center"/>
    </xf>
    <xf borderId="7" fillId="30" fontId="167" numFmtId="0" xfId="0" applyAlignment="1" applyBorder="1" applyFont="1">
      <alignment readingOrder="0" vertical="bottom"/>
    </xf>
    <xf borderId="7" fillId="30" fontId="168" numFmtId="0" xfId="0" applyAlignment="1" applyBorder="1" applyFont="1">
      <alignment readingOrder="0" shrinkToFit="0" vertical="bottom" wrapText="0"/>
    </xf>
    <xf borderId="7" fillId="25" fontId="169" numFmtId="0" xfId="0" applyAlignment="1" applyBorder="1" applyFont="1">
      <alignment readingOrder="0" shrinkToFit="0" vertical="bottom" wrapText="0"/>
    </xf>
    <xf borderId="18" fillId="25" fontId="170" numFmtId="0" xfId="0" applyAlignment="1" applyBorder="1" applyFont="1">
      <alignment readingOrder="0"/>
    </xf>
    <xf borderId="12" fillId="30" fontId="4" numFmtId="0" xfId="0" applyAlignment="1" applyBorder="1" applyFont="1">
      <alignment horizontal="center" readingOrder="0" vertical="center"/>
    </xf>
    <xf borderId="17" fillId="9" fontId="171" numFmtId="0" xfId="0" applyAlignment="1" applyBorder="1" applyFont="1">
      <alignment horizontal="center" readingOrder="0" vertical="center"/>
    </xf>
    <xf borderId="7" fillId="25" fontId="172" numFmtId="0" xfId="0" applyAlignment="1" applyBorder="1" applyFont="1">
      <alignment vertical="bottom"/>
    </xf>
    <xf borderId="7" fillId="30" fontId="173" numFmtId="0" xfId="0" applyAlignment="1" applyBorder="1" applyFont="1">
      <alignment horizontal="left" readingOrder="0" vertical="bottom"/>
    </xf>
    <xf borderId="15" fillId="25" fontId="2" numFmtId="0" xfId="0" applyBorder="1" applyFont="1"/>
    <xf borderId="7" fillId="25" fontId="174" numFmtId="0" xfId="0" applyAlignment="1" applyBorder="1" applyFont="1">
      <alignment horizontal="left" readingOrder="0"/>
    </xf>
    <xf borderId="18" fillId="25" fontId="175" numFmtId="0" xfId="0" applyAlignment="1" applyBorder="1" applyFont="1">
      <alignment horizontal="left" readingOrder="0"/>
    </xf>
    <xf borderId="18" fillId="20" fontId="176" numFmtId="0" xfId="0" applyAlignment="1" applyBorder="1" applyFont="1">
      <alignment horizontal="center" readingOrder="0" vertical="center"/>
    </xf>
    <xf borderId="18" fillId="20" fontId="4" numFmtId="0" xfId="0" applyAlignment="1" applyBorder="1" applyFont="1">
      <alignment horizontal="center" readingOrder="0" vertical="center"/>
    </xf>
    <xf borderId="7" fillId="25" fontId="2" numFmtId="0" xfId="0" applyBorder="1" applyFont="1"/>
    <xf borderId="17" fillId="25" fontId="2" numFmtId="0" xfId="0" applyBorder="1" applyFont="1"/>
    <xf borderId="7" fillId="30" fontId="2" numFmtId="0" xfId="0" applyBorder="1" applyFont="1"/>
    <xf borderId="17" fillId="30" fontId="2" numFmtId="0" xfId="0" applyBorder="1" applyFont="1"/>
    <xf borderId="9" fillId="30" fontId="177" numFmtId="0" xfId="0" applyAlignment="1" applyBorder="1" applyFont="1">
      <alignment horizontal="left" readingOrder="0"/>
    </xf>
    <xf borderId="11" fillId="30" fontId="2" numFmtId="0" xfId="0" applyBorder="1" applyFont="1"/>
    <xf borderId="7" fillId="2" fontId="178" numFmtId="0" xfId="0" applyAlignment="1" applyBorder="1" applyFont="1">
      <alignment horizontal="center" readingOrder="0" vertical="center"/>
    </xf>
    <xf borderId="7" fillId="4" fontId="4" numFmtId="0" xfId="0" applyAlignment="1" applyBorder="1" applyFont="1">
      <alignment horizontal="left" readingOrder="0"/>
    </xf>
    <xf borderId="16" fillId="23" fontId="4" numFmtId="0" xfId="0" applyAlignment="1" applyBorder="1" applyFont="1">
      <alignment horizontal="center" readingOrder="0" vertical="center"/>
    </xf>
    <xf borderId="15" fillId="30" fontId="5" numFmtId="0" xfId="0" applyAlignment="1" applyBorder="1" applyFont="1">
      <alignment horizontal="left" readingOrder="0" vertical="center"/>
    </xf>
    <xf borderId="0" fillId="25" fontId="5" numFmtId="0" xfId="0" applyAlignment="1" applyFont="1">
      <alignment horizontal="left" readingOrder="0" vertical="center"/>
    </xf>
    <xf borderId="21" fillId="21" fontId="179" numFmtId="0" xfId="0" applyAlignment="1" applyBorder="1" applyFont="1">
      <alignment horizontal="center" readingOrder="0" vertical="center"/>
    </xf>
    <xf borderId="20" fillId="21" fontId="4" numFmtId="0" xfId="0" applyAlignment="1" applyBorder="1" applyFont="1">
      <alignment horizontal="center" readingOrder="0" vertical="center"/>
    </xf>
    <xf borderId="16" fillId="2" fontId="178" numFmtId="0" xfId="0" applyAlignment="1" applyBorder="1" applyFont="1">
      <alignment horizontal="center" readingOrder="0" vertical="center"/>
    </xf>
    <xf borderId="15" fillId="20" fontId="180" numFmtId="0" xfId="0" applyAlignment="1" applyBorder="1" applyFont="1">
      <alignment horizontal="center" readingOrder="0" vertical="center"/>
    </xf>
    <xf borderId="16" fillId="20" fontId="4" numFmtId="0" xfId="0" applyAlignment="1" applyBorder="1" applyFont="1">
      <alignment horizontal="center" readingOrder="0" vertical="center"/>
    </xf>
    <xf borderId="15" fillId="30" fontId="181" numFmtId="0" xfId="0" applyAlignment="1" applyBorder="1" applyFont="1">
      <alignment horizontal="left" readingOrder="0" vertical="center"/>
    </xf>
    <xf borderId="0" fillId="30" fontId="5" numFmtId="0" xfId="0" applyAlignment="1" applyFont="1">
      <alignment horizontal="left" readingOrder="0" vertical="center"/>
    </xf>
    <xf borderId="20" fillId="25" fontId="5" numFmtId="0" xfId="0" applyAlignment="1" applyBorder="1" applyFont="1">
      <alignment horizontal="left" readingOrder="0" vertical="center"/>
    </xf>
    <xf borderId="14" fillId="2" fontId="178" numFmtId="0" xfId="0" applyAlignment="1" applyBorder="1" applyFont="1">
      <alignment horizontal="center" readingOrder="0" vertical="center"/>
    </xf>
    <xf borderId="14" fillId="20" fontId="182" numFmtId="0" xfId="0" applyAlignment="1" applyBorder="1" applyFont="1">
      <alignment horizontal="center" readingOrder="0" vertical="center"/>
    </xf>
    <xf borderId="7" fillId="25" fontId="37" numFmtId="0" xfId="0" applyAlignment="1" applyBorder="1" applyFont="1">
      <alignment horizontal="left" readingOrder="0"/>
    </xf>
    <xf borderId="7" fillId="25" fontId="183" numFmtId="0" xfId="0" applyAlignment="1" applyBorder="1" applyFont="1">
      <alignment horizontal="left" readingOrder="0" vertical="center"/>
    </xf>
    <xf borderId="7" fillId="30" fontId="0" numFmtId="0" xfId="0" applyAlignment="1" applyBorder="1" applyFont="1">
      <alignment horizontal="left" readingOrder="0" vertical="center"/>
    </xf>
    <xf borderId="9" fillId="30" fontId="184" numFmtId="0" xfId="0" applyAlignment="1" applyBorder="1" applyFont="1">
      <alignment horizontal="left" readingOrder="0" vertical="center"/>
    </xf>
    <xf borderId="10" fillId="30" fontId="2" numFmtId="0" xfId="0" applyBorder="1" applyFont="1"/>
    <xf borderId="7" fillId="21" fontId="185" numFmtId="0" xfId="0" applyAlignment="1" applyBorder="1" applyFont="1">
      <alignment horizontal="center" readingOrder="0" vertical="center"/>
    </xf>
    <xf borderId="7" fillId="2" fontId="186" numFmtId="0" xfId="0" applyAlignment="1" applyBorder="1" applyFont="1">
      <alignment horizontal="center" readingOrder="0" vertical="center"/>
    </xf>
    <xf borderId="18" fillId="25" fontId="5" numFmtId="0" xfId="0" applyAlignment="1" applyBorder="1" applyFont="1">
      <alignment horizontal="left" readingOrder="0" vertical="center"/>
    </xf>
    <xf borderId="7" fillId="30" fontId="4" numFmtId="0" xfId="0" applyAlignment="1" applyBorder="1" applyFont="1">
      <alignment readingOrder="0"/>
    </xf>
    <xf borderId="16" fillId="25" fontId="187" numFmtId="0" xfId="0" applyAlignment="1" applyBorder="1" applyFont="1">
      <alignment horizontal="left" readingOrder="0" vertical="center"/>
    </xf>
    <xf borderId="16" fillId="25" fontId="188" numFmtId="0" xfId="0" applyAlignment="1" applyBorder="1" applyFont="1">
      <alignment horizontal="left" readingOrder="0"/>
    </xf>
    <xf borderId="15" fillId="25" fontId="5" numFmtId="0" xfId="0" applyAlignment="1" applyBorder="1" applyFont="1">
      <alignment horizontal="left" readingOrder="0" vertical="center"/>
    </xf>
    <xf borderId="16" fillId="21" fontId="4" numFmtId="0" xfId="0" applyAlignment="1" applyBorder="1" applyFont="1">
      <alignment horizontal="center" readingOrder="0" vertical="center"/>
    </xf>
    <xf borderId="14" fillId="10" fontId="189" numFmtId="0" xfId="0" applyAlignment="1" applyBorder="1" applyFont="1">
      <alignment horizontal="center" readingOrder="0" vertical="center"/>
    </xf>
    <xf borderId="16" fillId="10" fontId="4" numFmtId="0" xfId="0" applyAlignment="1" applyBorder="1" applyFont="1">
      <alignment horizontal="center" readingOrder="0" vertical="center"/>
    </xf>
    <xf borderId="15" fillId="30" fontId="5" numFmtId="0" xfId="0" applyAlignment="1" applyBorder="1" applyFont="1">
      <alignment horizontal="left" readingOrder="0" vertical="center"/>
    </xf>
    <xf borderId="18" fillId="30" fontId="190" numFmtId="0" xfId="0" applyAlignment="1" applyBorder="1" applyFont="1">
      <alignment horizontal="left" readingOrder="0"/>
    </xf>
    <xf borderId="17" fillId="2" fontId="191" numFmtId="0" xfId="0" applyAlignment="1" applyBorder="1" applyFont="1">
      <alignment horizontal="center" vertical="center"/>
    </xf>
    <xf borderId="22" fillId="21" fontId="38" numFmtId="0" xfId="0" applyAlignment="1" applyBorder="1" applyFont="1">
      <alignment horizontal="center" readingOrder="0"/>
    </xf>
    <xf borderId="15" fillId="25" fontId="38" numFmtId="0" xfId="0" applyAlignment="1" applyBorder="1" applyFont="1">
      <alignment horizontal="left" vertical="center"/>
    </xf>
    <xf borderId="22" fillId="25" fontId="38" numFmtId="0" xfId="0" applyAlignment="1" applyBorder="1" applyFont="1">
      <alignment horizontal="center" readingOrder="0" vertical="center"/>
    </xf>
    <xf borderId="0" fillId="30" fontId="192" numFmtId="0" xfId="0" applyAlignment="1" applyFont="1">
      <alignment horizontal="left" readingOrder="0" vertical="center"/>
    </xf>
    <xf borderId="8" fillId="30" fontId="38" numFmtId="0" xfId="0" applyAlignment="1" applyBorder="1" applyFont="1">
      <alignment horizontal="center" readingOrder="0" vertical="center"/>
    </xf>
    <xf borderId="0" fillId="25" fontId="193" numFmtId="0" xfId="0" applyAlignment="1" applyFont="1">
      <alignment horizontal="left" readingOrder="0" vertical="center"/>
    </xf>
    <xf borderId="8" fillId="25" fontId="38" numFmtId="0" xfId="0" applyAlignment="1" applyBorder="1" applyFont="1">
      <alignment horizontal="center" readingOrder="0" vertical="center"/>
    </xf>
    <xf borderId="0" fillId="30" fontId="38" numFmtId="0" xfId="0" applyAlignment="1" applyFont="1">
      <alignment horizontal="left" readingOrder="0" vertical="center"/>
    </xf>
    <xf borderId="0" fillId="25" fontId="38" numFmtId="0" xfId="0" applyAlignment="1" applyFont="1">
      <alignment horizontal="left" readingOrder="0" vertical="center"/>
    </xf>
    <xf borderId="20" fillId="30" fontId="194" numFmtId="0" xfId="0" applyAlignment="1" applyBorder="1" applyFont="1">
      <alignment horizontal="left" vertical="center"/>
    </xf>
    <xf borderId="19" fillId="30" fontId="38" numFmtId="0" xfId="0" applyAlignment="1" applyBorder="1" applyFont="1">
      <alignment horizontal="center" readingOrder="0" vertical="center"/>
    </xf>
    <xf borderId="7" fillId="30" fontId="0" numFmtId="0" xfId="0" applyAlignment="1" applyBorder="1" applyFont="1">
      <alignment horizontal="left" readingOrder="0" vertical="center"/>
    </xf>
    <xf borderId="7" fillId="2" fontId="70" numFmtId="0" xfId="0" applyAlignment="1" applyBorder="1" applyFont="1">
      <alignment horizontal="center" readingOrder="0" vertical="center"/>
    </xf>
    <xf borderId="14" fillId="30" fontId="0" numFmtId="0" xfId="0" applyAlignment="1" applyBorder="1" applyFont="1">
      <alignment horizontal="left" readingOrder="0" vertical="center"/>
    </xf>
    <xf borderId="7" fillId="25" fontId="4" numFmtId="0" xfId="0" applyAlignment="1" applyBorder="1" applyFont="1">
      <alignment readingOrder="0"/>
    </xf>
    <xf borderId="18" fillId="32" fontId="195" numFmtId="0" xfId="0" applyAlignment="1" applyBorder="1" applyFont="1">
      <alignment horizontal="center" readingOrder="0" vertical="center"/>
    </xf>
    <xf borderId="18" fillId="32" fontId="4" numFmtId="0" xfId="0" applyAlignment="1" applyBorder="1" applyFont="1">
      <alignment horizontal="center" readingOrder="0" vertical="center"/>
    </xf>
    <xf borderId="18" fillId="25" fontId="5" numFmtId="0" xfId="0" applyAlignment="1" applyBorder="1" applyFont="1">
      <alignment horizontal="left" readingOrder="0" vertical="center"/>
    </xf>
    <xf borderId="19" fillId="25" fontId="2" numFmtId="0" xfId="0" applyBorder="1" applyFont="1"/>
    <xf borderId="21" fillId="25" fontId="4" numFmtId="0" xfId="0" applyAlignment="1" applyBorder="1" applyFont="1">
      <alignment horizontal="center" readingOrder="0" vertical="center"/>
    </xf>
    <xf borderId="7" fillId="30" fontId="196" numFmtId="0" xfId="0" applyAlignment="1" applyBorder="1" applyFont="1">
      <alignment horizontal="left" readingOrder="0" vertical="center"/>
    </xf>
    <xf borderId="14" fillId="2" fontId="70" numFmtId="0" xfId="0" applyAlignment="1" applyBorder="1" applyFont="1">
      <alignment horizontal="center" readingOrder="0" vertical="center"/>
    </xf>
    <xf borderId="18" fillId="21" fontId="197" numFmtId="0" xfId="0" applyAlignment="1" applyBorder="1" applyFont="1">
      <alignment horizontal="center" readingOrder="0" vertical="center"/>
    </xf>
    <xf borderId="7" fillId="22" fontId="198" numFmtId="0" xfId="0" applyAlignment="1" applyBorder="1" applyFont="1">
      <alignment horizontal="center" readingOrder="0" vertical="center"/>
    </xf>
    <xf borderId="14" fillId="22" fontId="4" numFmtId="0" xfId="0" applyAlignment="1" applyBorder="1" applyFont="1">
      <alignment horizontal="center" readingOrder="0" vertical="center"/>
    </xf>
    <xf borderId="14" fillId="9" fontId="199" numFmtId="0" xfId="0" applyAlignment="1" applyBorder="1" applyFont="1">
      <alignment horizontal="center" readingOrder="0" vertical="center"/>
    </xf>
    <xf borderId="14" fillId="9" fontId="4" numFmtId="0" xfId="0" applyAlignment="1" applyBorder="1" applyFont="1">
      <alignment horizontal="center" readingOrder="0" vertical="center"/>
    </xf>
    <xf borderId="18" fillId="9" fontId="200" numFmtId="0" xfId="0" applyAlignment="1" applyBorder="1" applyFont="1">
      <alignment horizontal="center" readingOrder="0" vertical="center"/>
    </xf>
    <xf borderId="18" fillId="9" fontId="4" numFmtId="0" xfId="0" applyAlignment="1" applyBorder="1" applyFont="1">
      <alignment horizontal="center" readingOrder="0" vertical="center"/>
    </xf>
    <xf borderId="14" fillId="10" fontId="201" numFmtId="0" xfId="0" applyAlignment="1" applyBorder="1" applyFont="1">
      <alignment horizontal="center" readingOrder="0" vertical="center"/>
    </xf>
    <xf borderId="14" fillId="10" fontId="4" numFmtId="0" xfId="0" applyAlignment="1" applyBorder="1" applyFont="1">
      <alignment horizontal="center" readingOrder="0" vertical="center"/>
    </xf>
    <xf borderId="0" fillId="0" fontId="202" numFmtId="0" xfId="0" applyFont="1"/>
    <xf borderId="0" fillId="0" fontId="5" numFmtId="0" xfId="0" applyAlignment="1" applyFont="1">
      <alignment horizontal="left" vertical="center"/>
    </xf>
    <xf borderId="0" fillId="0" fontId="5" numFmtId="0" xfId="0" applyFont="1"/>
    <xf borderId="1" fillId="2" fontId="203" numFmtId="0" xfId="0" applyAlignment="1" applyBorder="1" applyFont="1">
      <alignment horizontal="center" readingOrder="0" vertical="center"/>
    </xf>
    <xf borderId="13" fillId="2" fontId="203" numFmtId="0" xfId="0" applyAlignment="1" applyBorder="1" applyFont="1">
      <alignment horizontal="center" readingOrder="0" vertical="center"/>
    </xf>
    <xf borderId="0" fillId="8" fontId="204" numFmtId="0" xfId="0" applyAlignment="1" applyFont="1">
      <alignment horizontal="center" readingOrder="0" vertical="center"/>
    </xf>
    <xf borderId="28" fillId="12" fontId="80" numFmtId="0" xfId="0" applyAlignment="1" applyBorder="1" applyFont="1">
      <alignment horizontal="center" readingOrder="0" vertical="center"/>
    </xf>
    <xf borderId="2" fillId="13" fontId="205" numFmtId="0" xfId="0" applyAlignment="1" applyBorder="1" applyFont="1">
      <alignment horizontal="center" readingOrder="0" vertical="center"/>
    </xf>
    <xf borderId="13" fillId="14" fontId="205" numFmtId="0" xfId="0" applyAlignment="1" applyBorder="1" applyFont="1">
      <alignment horizontal="center" readingOrder="0" vertical="center"/>
    </xf>
    <xf borderId="13" fillId="15" fontId="205" numFmtId="0" xfId="0" applyAlignment="1" applyBorder="1" applyFont="1">
      <alignment horizontal="center" readingOrder="0" vertical="center"/>
    </xf>
    <xf borderId="13" fillId="17" fontId="205" numFmtId="0" xfId="0" applyAlignment="1" applyBorder="1" applyFont="1">
      <alignment horizontal="center" readingOrder="0" vertical="center"/>
    </xf>
    <xf borderId="13" fillId="18" fontId="205" numFmtId="0" xfId="0" applyAlignment="1" applyBorder="1" applyFont="1">
      <alignment horizontal="center" readingOrder="0" vertical="center"/>
    </xf>
    <xf borderId="13" fillId="19" fontId="205" numFmtId="0" xfId="0" applyAlignment="1" applyBorder="1" applyFont="1">
      <alignment horizontal="center" readingOrder="0" vertical="center"/>
    </xf>
    <xf borderId="12" fillId="20" fontId="4" numFmtId="0" xfId="0" applyAlignment="1" applyBorder="1" applyFont="1">
      <alignment horizontal="left" readingOrder="0" vertical="center"/>
    </xf>
    <xf borderId="17" fillId="21" fontId="38" numFmtId="0" xfId="0" applyAlignment="1" applyBorder="1" applyFont="1">
      <alignment readingOrder="0" vertical="center"/>
    </xf>
    <xf borderId="17" fillId="22" fontId="38" numFmtId="0" xfId="0" applyAlignment="1" applyBorder="1" applyFont="1">
      <alignment readingOrder="0" vertical="center"/>
    </xf>
    <xf borderId="0" fillId="23" fontId="4" numFmtId="0" xfId="0" applyAlignment="1" applyFont="1">
      <alignment horizontal="left" readingOrder="0" vertical="center"/>
    </xf>
    <xf borderId="12" fillId="24" fontId="4" numFmtId="0" xfId="0" applyAlignment="1" applyBorder="1" applyFont="1">
      <alignment horizontal="left" readingOrder="0" vertical="center"/>
    </xf>
    <xf borderId="12" fillId="32" fontId="4" numFmtId="0" xfId="0" applyAlignment="1" applyBorder="1" applyFont="1">
      <alignment horizontal="left" readingOrder="0" vertical="center"/>
    </xf>
    <xf borderId="12" fillId="25" fontId="206" numFmtId="0" xfId="0" applyAlignment="1" applyBorder="1" applyFont="1">
      <alignment horizontal="left" readingOrder="0" vertical="center"/>
    </xf>
    <xf borderId="17" fillId="26" fontId="4" numFmtId="0" xfId="0" applyAlignment="1" applyBorder="1" applyFont="1">
      <alignment horizontal="left" readingOrder="0" vertical="center"/>
    </xf>
    <xf borderId="17" fillId="27" fontId="38" numFmtId="0" xfId="0" applyAlignment="1" applyBorder="1" applyFont="1">
      <alignment readingOrder="0" vertical="center"/>
    </xf>
    <xf borderId="17" fillId="33" fontId="38" numFmtId="0" xfId="0" applyAlignment="1" applyBorder="1" applyFont="1">
      <alignment readingOrder="0" vertical="center"/>
    </xf>
    <xf borderId="0" fillId="28" fontId="4" numFmtId="0" xfId="0" applyAlignment="1" applyFont="1">
      <alignment horizontal="left" readingOrder="0" vertical="center"/>
    </xf>
    <xf borderId="17" fillId="29" fontId="4" numFmtId="0" xfId="0" applyAlignment="1" applyBorder="1" applyFont="1">
      <alignment horizontal="left" readingOrder="0" vertical="center"/>
    </xf>
    <xf borderId="17" fillId="35" fontId="4" numFmtId="0" xfId="0" applyAlignment="1" applyBorder="1" applyFont="1">
      <alignment horizontal="left" readingOrder="0" vertical="center"/>
    </xf>
    <xf borderId="17" fillId="30" fontId="207" numFmtId="0" xfId="0" applyAlignment="1" applyBorder="1" applyFont="1">
      <alignment horizontal="left" readingOrder="0" vertical="center"/>
    </xf>
    <xf borderId="17" fillId="20" fontId="4" numFmtId="0" xfId="0" applyAlignment="1" applyBorder="1" applyFont="1">
      <alignment horizontal="left" readingOrder="0" vertical="center"/>
    </xf>
    <xf borderId="17" fillId="24" fontId="4" numFmtId="0" xfId="0" applyAlignment="1" applyBorder="1" applyFont="1">
      <alignment horizontal="left" readingOrder="0" vertical="center"/>
    </xf>
    <xf borderId="17" fillId="32" fontId="4" numFmtId="0" xfId="0" applyAlignment="1" applyBorder="1" applyFont="1">
      <alignment horizontal="left" readingOrder="0" vertical="center"/>
    </xf>
    <xf borderId="17" fillId="25" fontId="208" numFmtId="0" xfId="0" applyAlignment="1" applyBorder="1" applyFont="1">
      <alignment horizontal="left" readingOrder="0" vertical="center"/>
    </xf>
    <xf borderId="17" fillId="20" fontId="4" numFmtId="0" xfId="0" applyAlignment="1" applyBorder="1" applyFont="1">
      <alignment horizontal="left" readingOrder="0" shrinkToFit="0" vertical="center" wrapText="1"/>
    </xf>
    <xf borderId="17" fillId="25" fontId="5" numFmtId="0" xfId="0" applyAlignment="1" applyBorder="1" applyFont="1">
      <alignment horizontal="left" readingOrder="0" vertical="center"/>
    </xf>
    <xf borderId="7" fillId="20" fontId="4" numFmtId="0" xfId="0" applyAlignment="1" applyBorder="1" applyFont="1">
      <alignment horizontal="left" readingOrder="0" vertical="center"/>
    </xf>
    <xf borderId="0" fillId="28" fontId="5" numFmtId="0" xfId="0" applyAlignment="1" applyFont="1">
      <alignment horizontal="left" readingOrder="0" vertical="center"/>
    </xf>
    <xf borderId="7" fillId="35" fontId="4" numFmtId="0" xfId="0" applyAlignment="1" applyBorder="1" applyFont="1">
      <alignment horizontal="left" readingOrder="0" vertical="center"/>
    </xf>
    <xf borderId="7" fillId="26" fontId="4" numFmtId="0" xfId="0" applyAlignment="1" applyBorder="1" applyFont="1">
      <alignment horizontal="left" readingOrder="0" vertical="center"/>
    </xf>
    <xf borderId="17" fillId="26" fontId="4" numFmtId="0" xfId="0" applyAlignment="1" applyBorder="1" applyFont="1">
      <alignment horizontal="left" readingOrder="0" vertical="center"/>
    </xf>
    <xf borderId="17" fillId="20" fontId="4" numFmtId="0" xfId="0" applyAlignment="1" applyBorder="1" applyFont="1">
      <alignment horizontal="left" readingOrder="0" vertical="center"/>
    </xf>
    <xf borderId="7" fillId="27" fontId="38" numFmtId="0" xfId="0" applyAlignment="1" applyBorder="1" applyFont="1">
      <alignment readingOrder="0" vertical="center"/>
    </xf>
    <xf borderId="28" fillId="33" fontId="38" numFmtId="0" xfId="0" applyAlignment="1" applyBorder="1" applyFont="1">
      <alignment readingOrder="0" vertical="center"/>
    </xf>
    <xf borderId="0" fillId="8" fontId="38" numFmtId="0" xfId="0" applyAlignment="1" applyFont="1">
      <alignment vertical="bottom"/>
    </xf>
    <xf borderId="7" fillId="21" fontId="38" numFmtId="0" xfId="0" applyAlignment="1" applyBorder="1" applyFont="1">
      <alignment readingOrder="0" vertical="center"/>
    </xf>
    <xf borderId="7" fillId="8" fontId="38" numFmtId="0" xfId="0" applyAlignment="1" applyBorder="1" applyFont="1">
      <alignment readingOrder="0" vertical="center"/>
    </xf>
    <xf borderId="17" fillId="23" fontId="4" numFmtId="0" xfId="0" applyAlignment="1" applyBorder="1" applyFont="1">
      <alignment horizontal="left" readingOrder="0" vertical="center"/>
    </xf>
    <xf borderId="7" fillId="24" fontId="4" numFmtId="0" xfId="0" applyAlignment="1" applyBorder="1" applyFont="1">
      <alignment horizontal="left" readingOrder="0" vertical="center"/>
    </xf>
    <xf borderId="17" fillId="28" fontId="4" numFmtId="0" xfId="0" applyAlignment="1" applyBorder="1" applyFont="1">
      <alignment horizontal="left" readingOrder="0" vertical="center"/>
    </xf>
    <xf borderId="7" fillId="29" fontId="4" numFmtId="0" xfId="0" applyAlignment="1" applyBorder="1" applyFont="1">
      <alignment horizontal="left" readingOrder="0" vertical="center"/>
    </xf>
    <xf borderId="9" fillId="29" fontId="4" numFmtId="0" xfId="0" applyAlignment="1" applyBorder="1" applyFont="1">
      <alignment horizontal="left" readingOrder="0" vertical="center"/>
    </xf>
    <xf borderId="0" fillId="8" fontId="38" numFmtId="0" xfId="0" applyFont="1"/>
    <xf borderId="7" fillId="28" fontId="4" numFmtId="0" xfId="0" applyAlignment="1" applyBorder="1" applyFont="1">
      <alignment horizontal="left" readingOrder="0" vertical="center"/>
    </xf>
    <xf borderId="7" fillId="8" fontId="4" numFmtId="0" xfId="0" applyAlignment="1" applyBorder="1" applyFont="1">
      <alignment horizontal="left" readingOrder="0" vertical="center"/>
    </xf>
    <xf borderId="7" fillId="23" fontId="4" numFmtId="0" xfId="0" applyAlignment="1" applyBorder="1" applyFont="1">
      <alignment horizontal="left" readingOrder="0" vertical="center"/>
    </xf>
    <xf borderId="4" fillId="8" fontId="4" numFmtId="0" xfId="0" applyAlignment="1" applyBorder="1" applyFont="1">
      <alignment horizontal="left" readingOrder="0" vertical="center"/>
    </xf>
    <xf borderId="7" fillId="32" fontId="4" numFmtId="0" xfId="0" applyAlignment="1" applyBorder="1" applyFont="1">
      <alignment horizontal="left" readingOrder="0" vertical="center"/>
    </xf>
    <xf borderId="17" fillId="21" fontId="5" numFmtId="0" xfId="0" applyAlignment="1" applyBorder="1" applyFont="1">
      <alignment readingOrder="0" vertical="center"/>
    </xf>
    <xf borderId="17" fillId="27" fontId="5" numFmtId="0" xfId="0" applyAlignment="1" applyBorder="1" applyFont="1">
      <alignment readingOrder="0" vertical="center"/>
    </xf>
    <xf borderId="17" fillId="21" fontId="4" numFmtId="0" xfId="0" applyAlignment="1" applyBorder="1" applyFont="1">
      <alignment readingOrder="0" vertical="center"/>
    </xf>
    <xf borderId="17" fillId="27" fontId="4" numFmtId="0" xfId="0" applyAlignment="1" applyBorder="1" applyFont="1">
      <alignment readingOrder="0" vertical="center"/>
    </xf>
    <xf borderId="5" fillId="8" fontId="4" numFmtId="0" xfId="0" applyAlignment="1" applyBorder="1" applyFont="1">
      <alignment horizontal="left" readingOrder="0" vertical="center"/>
    </xf>
    <xf borderId="17" fillId="20" fontId="209" numFmtId="0" xfId="0" applyAlignment="1" applyBorder="1" applyFont="1">
      <alignment readingOrder="0" vertical="center"/>
    </xf>
    <xf borderId="0" fillId="0" fontId="38" numFmtId="0" xfId="0" applyAlignment="1" applyFont="1">
      <alignment readingOrder="0" vertical="bottom"/>
    </xf>
    <xf borderId="17" fillId="26" fontId="210" numFmtId="0" xfId="0" applyAlignment="1" applyBorder="1" applyFont="1">
      <alignment readingOrder="0" vertical="center"/>
    </xf>
    <xf borderId="0" fillId="0" fontId="38" numFmtId="0" xfId="0" applyAlignment="1" applyFont="1">
      <alignment vertical="bottom"/>
    </xf>
    <xf borderId="0" fillId="0" fontId="4" numFmtId="0" xfId="0" applyAlignment="1" applyFont="1">
      <alignment readingOrder="0"/>
    </xf>
    <xf borderId="0" fillId="0" fontId="211" numFmtId="0" xfId="0" applyAlignment="1" applyFont="1">
      <alignment readingOrder="0" vertical="bottom"/>
    </xf>
    <xf borderId="0" fillId="0" fontId="38" numFmtId="0" xfId="0" applyAlignment="1" applyFont="1">
      <alignment readingOrder="0" shrinkToFit="0" vertical="bottom" wrapText="0"/>
    </xf>
    <xf borderId="17" fillId="26" fontId="4" numFmtId="0" xfId="0" applyAlignment="1" applyBorder="1" applyFont="1">
      <alignment horizontal="left" readingOrder="0" vertical="center"/>
    </xf>
    <xf borderId="0" fillId="0" fontId="4" numFmtId="0" xfId="0" applyAlignment="1" applyFont="1">
      <alignment readingOrder="0" vertical="center"/>
    </xf>
    <xf borderId="17" fillId="26" fontId="212" numFmtId="0" xfId="0" applyAlignment="1" applyBorder="1" applyFont="1">
      <alignment readingOrder="0" vertical="center"/>
    </xf>
    <xf borderId="17" fillId="26" fontId="5" numFmtId="0" xfId="0" applyAlignment="1" applyBorder="1" applyFont="1">
      <alignment readingOrder="0" vertical="center"/>
    </xf>
    <xf borderId="17" fillId="20" fontId="5" numFmtId="0" xfId="0" applyAlignment="1" applyBorder="1" applyFont="1">
      <alignment horizontal="left" readingOrder="0" vertical="center"/>
    </xf>
    <xf borderId="17" fillId="26" fontId="5" numFmtId="0" xfId="0" applyAlignment="1" applyBorder="1" applyFont="1">
      <alignment horizontal="left" readingOrder="0" vertical="center"/>
    </xf>
    <xf borderId="17" fillId="26" fontId="5" numFmtId="0" xfId="0" applyAlignment="1" applyBorder="1" applyFont="1">
      <alignment horizontal="left" readingOrder="0" vertical="center"/>
    </xf>
    <xf borderId="17" fillId="20" fontId="5" numFmtId="0" xfId="0" applyAlignment="1" applyBorder="1" applyFont="1">
      <alignment readingOrder="0" vertical="center"/>
    </xf>
    <xf borderId="17" fillId="26" fontId="38" numFmtId="0" xfId="0" applyAlignment="1" applyBorder="1" applyFont="1">
      <alignment vertical="center"/>
    </xf>
    <xf borderId="17" fillId="20" fontId="38" numFmtId="0" xfId="0" applyAlignment="1" applyBorder="1" applyFont="1">
      <alignment vertical="center"/>
    </xf>
    <xf borderId="17" fillId="20" fontId="213" numFmtId="0" xfId="0" applyAlignment="1" applyBorder="1" applyFont="1">
      <alignment horizontal="left" readingOrder="0" vertical="center"/>
    </xf>
    <xf borderId="17" fillId="26" fontId="0" numFmtId="0" xfId="0" applyAlignment="1" applyBorder="1" applyFont="1">
      <alignment horizontal="left" readingOrder="0" vertical="center"/>
    </xf>
    <xf borderId="17" fillId="20" fontId="5" numFmtId="0" xfId="0" applyAlignment="1" applyBorder="1" applyFont="1">
      <alignment readingOrder="0" vertical="center"/>
    </xf>
    <xf borderId="17" fillId="26" fontId="5" numFmtId="0" xfId="0" applyAlignment="1" applyBorder="1" applyFont="1">
      <alignment readingOrder="0" vertical="center"/>
    </xf>
    <xf borderId="0" fillId="0" fontId="4" numFmtId="0" xfId="0" applyAlignment="1" applyFont="1">
      <alignment readingOrder="0" vertical="center"/>
    </xf>
    <xf borderId="9" fillId="32" fontId="4" numFmtId="0" xfId="0" applyAlignment="1" applyBorder="1" applyFont="1">
      <alignment horizontal="left" readingOrder="0" vertical="center"/>
    </xf>
    <xf borderId="0" fillId="8" fontId="4" numFmtId="0" xfId="0" applyAlignment="1" applyFont="1">
      <alignment horizontal="left" readingOrder="0" vertical="center"/>
    </xf>
    <xf borderId="7" fillId="26" fontId="214" numFmtId="0" xfId="0" applyAlignment="1" applyBorder="1" applyFont="1">
      <alignment readingOrder="0" vertical="center"/>
    </xf>
    <xf borderId="4" fillId="8" fontId="38" numFmtId="0" xfId="0" applyAlignment="1" applyBorder="1" applyFont="1">
      <alignment vertical="center"/>
    </xf>
    <xf borderId="17" fillId="20" fontId="5" numFmtId="0" xfId="0" applyAlignment="1" applyBorder="1" applyFont="1">
      <alignment readingOrder="0" vertical="center"/>
    </xf>
    <xf borderId="17" fillId="26" fontId="215" numFmtId="0" xfId="0" applyAlignment="1" applyBorder="1" applyFont="1">
      <alignment horizontal="left" readingOrder="0" vertical="center"/>
    </xf>
    <xf borderId="17" fillId="20" fontId="216" numFmtId="0" xfId="0" applyAlignment="1" applyBorder="1" applyFont="1">
      <alignment horizontal="left" readingOrder="0" vertical="center"/>
    </xf>
    <xf borderId="17" fillId="20" fontId="217" numFmtId="0" xfId="0" applyAlignment="1" applyBorder="1" applyFont="1">
      <alignment readingOrder="0" vertical="center"/>
    </xf>
    <xf borderId="17" fillId="26" fontId="38" numFmtId="0" xfId="0" applyAlignment="1" applyBorder="1" applyFont="1">
      <alignment readingOrder="0" vertical="center"/>
    </xf>
    <xf borderId="17" fillId="20" fontId="5" numFmtId="0" xfId="0" applyAlignment="1" applyBorder="1" applyFont="1">
      <alignment horizontal="left" readingOrder="0" vertical="center"/>
    </xf>
    <xf borderId="17" fillId="26" fontId="5" numFmtId="0" xfId="0" applyAlignment="1" applyBorder="1" applyFont="1">
      <alignment horizontal="left" readingOrder="0" vertical="center"/>
    </xf>
    <xf borderId="17" fillId="20" fontId="38" numFmtId="0" xfId="0" applyAlignment="1" applyBorder="1" applyFont="1">
      <alignment readingOrder="0" vertical="center"/>
    </xf>
    <xf borderId="17" fillId="26" fontId="218" numFmtId="0" xfId="0" applyAlignment="1" applyBorder="1" applyFont="1">
      <alignment readingOrder="0" shrinkToFit="0" vertical="center" wrapText="1"/>
    </xf>
    <xf borderId="17" fillId="20" fontId="5" numFmtId="0" xfId="0" applyAlignment="1" applyBorder="1" applyFont="1">
      <alignment readingOrder="0" shrinkToFit="0" vertical="center" wrapText="1"/>
    </xf>
    <xf borderId="0" fillId="0" fontId="5" numFmtId="0" xfId="0" applyAlignment="1" applyFont="1">
      <alignment readingOrder="0" vertical="center"/>
    </xf>
    <xf borderId="17" fillId="20" fontId="219" numFmtId="0" xfId="0" applyAlignment="1" applyBorder="1" applyFont="1">
      <alignment horizontal="left" readingOrder="0" vertical="center"/>
    </xf>
    <xf borderId="0" fillId="8" fontId="220" numFmtId="0" xfId="0" applyAlignment="1" applyFont="1">
      <alignment horizontal="left" readingOrder="0" vertical="center"/>
    </xf>
    <xf borderId="28" fillId="20" fontId="5" numFmtId="0" xfId="0" applyAlignment="1" applyBorder="1" applyFont="1">
      <alignment horizontal="left" readingOrder="0" vertical="center"/>
    </xf>
    <xf borderId="0" fillId="0" fontId="4" numFmtId="0" xfId="0" applyAlignment="1" applyFont="1">
      <alignment readingOrder="0"/>
    </xf>
    <xf borderId="29" fillId="37" fontId="221" numFmtId="0" xfId="0" applyAlignment="1" applyBorder="1" applyFill="1" applyFont="1">
      <alignment horizontal="center" readingOrder="0" vertical="center"/>
    </xf>
    <xf borderId="30" fillId="0" fontId="2" numFmtId="0" xfId="0" applyBorder="1" applyFont="1"/>
    <xf borderId="15" fillId="2" fontId="222" numFmtId="0" xfId="0" applyAlignment="1" applyBorder="1" applyFont="1">
      <alignment horizontal="center" readingOrder="0"/>
    </xf>
    <xf borderId="0" fillId="31" fontId="4" numFmtId="0" xfId="0" applyFont="1"/>
    <xf borderId="29" fillId="38" fontId="223" numFmtId="0" xfId="0" applyAlignment="1" applyBorder="1" applyFill="1" applyFont="1">
      <alignment horizontal="center" readingOrder="0"/>
    </xf>
    <xf borderId="30" fillId="38" fontId="224" numFmtId="0" xfId="0" applyAlignment="1" applyBorder="1" applyFont="1">
      <alignment horizontal="center" readingOrder="0"/>
    </xf>
    <xf borderId="31" fillId="37" fontId="225" numFmtId="0" xfId="0" applyAlignment="1" applyBorder="1" applyFont="1">
      <alignment horizontal="center" readingOrder="0"/>
    </xf>
    <xf borderId="32" fillId="37" fontId="225" numFmtId="0" xfId="0" applyAlignment="1" applyBorder="1" applyFont="1">
      <alignment horizontal="center" readingOrder="0"/>
    </xf>
    <xf borderId="33" fillId="0" fontId="2" numFmtId="0" xfId="0" applyBorder="1" applyFont="1"/>
    <xf borderId="0" fillId="37" fontId="225" numFmtId="0" xfId="0" applyAlignment="1" applyFont="1">
      <alignment horizontal="center" readingOrder="0"/>
    </xf>
    <xf borderId="34" fillId="37" fontId="226" numFmtId="0" xfId="0" applyAlignment="1" applyBorder="1" applyFont="1">
      <alignment horizontal="center" readingOrder="0"/>
    </xf>
    <xf borderId="24" fillId="37" fontId="224" numFmtId="0" xfId="0" applyAlignment="1" applyBorder="1" applyFont="1">
      <alignment horizontal="center" readingOrder="0"/>
    </xf>
    <xf borderId="35" fillId="2" fontId="221" numFmtId="0" xfId="0" applyAlignment="1" applyBorder="1" applyFont="1">
      <alignment horizontal="center"/>
    </xf>
    <xf borderId="36" fillId="2" fontId="225" numFmtId="0" xfId="0" applyAlignment="1" applyBorder="1" applyFont="1">
      <alignment horizontal="center" readingOrder="0"/>
    </xf>
    <xf borderId="37" fillId="0" fontId="2" numFmtId="0" xfId="0" applyBorder="1" applyFont="1"/>
    <xf borderId="20" fillId="2" fontId="221" numFmtId="0" xfId="0" applyAlignment="1" applyBorder="1" applyFont="1">
      <alignment horizontal="center"/>
    </xf>
    <xf borderId="38" fillId="31" fontId="226" numFmtId="0" xfId="0" applyAlignment="1" applyBorder="1" applyFont="1">
      <alignment horizontal="center" readingOrder="0"/>
    </xf>
    <xf borderId="31" fillId="38" fontId="9" numFmtId="0" xfId="0" applyAlignment="1" applyBorder="1" applyFont="1">
      <alignment horizontal="center" readingOrder="0"/>
    </xf>
    <xf borderId="32" fillId="38" fontId="227" numFmtId="0" xfId="0" applyAlignment="1" applyBorder="1" applyFont="1">
      <alignment horizontal="center" readingOrder="0"/>
    </xf>
    <xf borderId="39" fillId="38" fontId="9" numFmtId="0" xfId="0" applyBorder="1" applyFont="1"/>
    <xf borderId="34" fillId="38" fontId="227" numFmtId="0" xfId="0" applyAlignment="1" applyBorder="1" applyFont="1">
      <alignment horizontal="center" readingOrder="0"/>
    </xf>
    <xf borderId="24" fillId="0" fontId="2" numFmtId="0" xfId="0" applyBorder="1" applyFont="1"/>
    <xf borderId="31" fillId="0" fontId="2" numFmtId="0" xfId="0" applyBorder="1" applyFont="1"/>
    <xf borderId="40" fillId="24" fontId="38" numFmtId="0" xfId="0" applyAlignment="1" applyBorder="1" applyFont="1">
      <alignment horizontal="center" vertical="center"/>
    </xf>
    <xf borderId="34" fillId="24" fontId="38" numFmtId="0" xfId="0" applyAlignment="1" applyBorder="1" applyFont="1">
      <alignment readingOrder="0"/>
    </xf>
    <xf borderId="0" fillId="37" fontId="38" numFmtId="0" xfId="0" applyFont="1"/>
    <xf borderId="41" fillId="24" fontId="38" numFmtId="0" xfId="0" applyAlignment="1" applyBorder="1" applyFont="1">
      <alignment shrinkToFit="0" wrapText="1"/>
    </xf>
    <xf borderId="23" fillId="2" fontId="38" numFmtId="0" xfId="0" applyBorder="1" applyFont="1"/>
    <xf borderId="41" fillId="36" fontId="38" numFmtId="0" xfId="0" applyAlignment="1" applyBorder="1" applyFont="1">
      <alignment horizontal="center" vertical="center"/>
    </xf>
    <xf borderId="41" fillId="36" fontId="38" numFmtId="0" xfId="0" applyAlignment="1" applyBorder="1" applyFont="1">
      <alignment readingOrder="0"/>
    </xf>
    <xf borderId="34" fillId="31" fontId="38" numFmtId="0" xfId="0" applyBorder="1" applyFont="1"/>
    <xf borderId="41" fillId="36" fontId="38" numFmtId="0" xfId="0" applyBorder="1" applyFont="1"/>
    <xf borderId="40" fillId="23" fontId="38" numFmtId="0" xfId="0" applyAlignment="1" applyBorder="1" applyFont="1">
      <alignment horizontal="center" vertical="center"/>
    </xf>
    <xf borderId="32" fillId="23" fontId="38" numFmtId="0" xfId="0" applyAlignment="1" applyBorder="1" applyFont="1">
      <alignment readingOrder="0"/>
    </xf>
    <xf borderId="39" fillId="0" fontId="2" numFmtId="0" xfId="0" applyBorder="1" applyFont="1"/>
    <xf borderId="41" fillId="23" fontId="224" numFmtId="0" xfId="0" applyAlignment="1" applyBorder="1" applyFont="1">
      <alignment horizontal="center" shrinkToFit="0" wrapText="1"/>
    </xf>
    <xf borderId="34" fillId="29" fontId="38" numFmtId="0" xfId="0" applyAlignment="1" applyBorder="1" applyFont="1">
      <alignment readingOrder="0"/>
    </xf>
    <xf borderId="34" fillId="29" fontId="38" numFmtId="0" xfId="0" applyAlignment="1" applyBorder="1" applyFont="1">
      <alignment shrinkToFit="0" wrapText="1"/>
    </xf>
    <xf borderId="33" fillId="2" fontId="38" numFmtId="0" xfId="0" applyBorder="1" applyFont="1"/>
    <xf borderId="40" fillId="6" fontId="38" numFmtId="0" xfId="0" applyAlignment="1" applyBorder="1" applyFont="1">
      <alignment horizontal="center" vertical="center"/>
    </xf>
    <xf borderId="34" fillId="6" fontId="38" numFmtId="0" xfId="0" applyAlignment="1" applyBorder="1" applyFont="1">
      <alignment readingOrder="0"/>
    </xf>
    <xf borderId="34" fillId="6" fontId="38" numFmtId="0" xfId="0" applyAlignment="1" applyBorder="1" applyFont="1">
      <alignment shrinkToFit="0" wrapText="1"/>
    </xf>
    <xf borderId="32" fillId="28" fontId="38" numFmtId="0" xfId="0" applyAlignment="1" applyBorder="1" applyFont="1">
      <alignment readingOrder="0"/>
    </xf>
    <xf borderId="34" fillId="28" fontId="224" numFmtId="0" xfId="0" applyAlignment="1" applyBorder="1" applyFont="1">
      <alignment horizontal="center" shrinkToFit="0" wrapText="1"/>
    </xf>
    <xf borderId="41" fillId="0" fontId="2" numFmtId="0" xfId="0" applyBorder="1" applyFont="1"/>
    <xf borderId="34" fillId="24" fontId="38" numFmtId="0" xfId="0" applyAlignment="1" applyBorder="1" applyFont="1">
      <alignment shrinkToFit="0" wrapText="1"/>
    </xf>
    <xf borderId="34" fillId="23" fontId="38" numFmtId="0" xfId="0" applyBorder="1" applyFont="1"/>
    <xf borderId="40" fillId="29" fontId="38" numFmtId="0" xfId="0" applyAlignment="1" applyBorder="1" applyFont="1">
      <alignment horizontal="center" vertical="center"/>
    </xf>
    <xf borderId="34" fillId="29" fontId="38" numFmtId="0" xfId="0" applyBorder="1" applyFont="1"/>
    <xf borderId="34" fillId="36" fontId="38" numFmtId="0" xfId="0" applyAlignment="1" applyBorder="1" applyFont="1">
      <alignment horizontal="center" vertical="center"/>
    </xf>
    <xf borderId="34" fillId="36" fontId="38" numFmtId="0" xfId="0" applyAlignment="1" applyBorder="1" applyFont="1">
      <alignment readingOrder="0"/>
    </xf>
    <xf borderId="34" fillId="36" fontId="38" numFmtId="0" xfId="0" applyBorder="1" applyFont="1"/>
    <xf borderId="40" fillId="28" fontId="38" numFmtId="0" xfId="0" applyAlignment="1" applyBorder="1" applyFont="1">
      <alignment horizontal="center" vertical="center"/>
    </xf>
    <xf borderId="40" fillId="24" fontId="38" numFmtId="0" xfId="0" applyAlignment="1" applyBorder="1" applyFont="1">
      <alignment readingOrder="0"/>
    </xf>
    <xf borderId="40" fillId="24" fontId="38" numFmtId="0" xfId="0" applyAlignment="1" applyBorder="1" applyFont="1">
      <alignment readingOrder="0" vertical="center"/>
    </xf>
    <xf borderId="34" fillId="6" fontId="38" numFmtId="0" xfId="0" applyAlignment="1" applyBorder="1" applyFont="1">
      <alignment horizontal="center" readingOrder="0" vertical="center"/>
    </xf>
    <xf borderId="34" fillId="23" fontId="224" numFmtId="0" xfId="0" applyAlignment="1" applyBorder="1" applyFont="1">
      <alignment horizontal="center" shrinkToFit="0" wrapText="1"/>
    </xf>
    <xf borderId="34" fillId="36" fontId="38" numFmtId="0" xfId="0" applyAlignment="1" applyBorder="1" applyFont="1">
      <alignment horizontal="center" readingOrder="0" shrinkToFit="0" vertical="center" wrapText="1"/>
    </xf>
    <xf borderId="34" fillId="36" fontId="38" numFmtId="0" xfId="0" applyAlignment="1" applyBorder="1" applyFont="1">
      <alignment readingOrder="0" vertical="bottom"/>
    </xf>
    <xf borderId="34" fillId="36" fontId="224" numFmtId="0" xfId="0" applyAlignment="1" applyBorder="1" applyFont="1">
      <alignment readingOrder="0" shrinkToFit="0" wrapText="1"/>
    </xf>
    <xf borderId="34" fillId="28" fontId="38" numFmtId="0" xfId="0" applyBorder="1" applyFont="1"/>
    <xf borderId="40" fillId="24" fontId="38" numFmtId="0" xfId="0" applyAlignment="1" applyBorder="1" applyFont="1">
      <alignment horizontal="center" shrinkToFit="0" vertical="center" wrapText="1"/>
    </xf>
    <xf borderId="34" fillId="6" fontId="38" numFmtId="0" xfId="0" applyAlignment="1" applyBorder="1" applyFont="1">
      <alignment horizontal="center" readingOrder="0" shrinkToFit="0" vertical="center" wrapText="1"/>
    </xf>
    <xf borderId="34" fillId="6" fontId="38" numFmtId="0" xfId="0" applyBorder="1" applyFont="1"/>
    <xf borderId="34" fillId="36" fontId="38" numFmtId="0" xfId="0" applyAlignment="1" applyBorder="1" applyFont="1">
      <alignment horizontal="center" readingOrder="0" vertical="center"/>
    </xf>
    <xf borderId="34" fillId="24" fontId="38" numFmtId="0" xfId="0" applyBorder="1" applyFont="1"/>
    <xf borderId="34" fillId="23" fontId="38" numFmtId="0" xfId="0" applyAlignment="1" applyBorder="1" applyFont="1">
      <alignment shrinkToFit="0" wrapText="1"/>
    </xf>
    <xf borderId="34" fillId="29" fontId="38" numFmtId="0" xfId="0" applyAlignment="1" applyBorder="1" applyFont="1">
      <alignment horizontal="center" vertical="center"/>
    </xf>
    <xf borderId="34" fillId="24" fontId="38" numFmtId="0" xfId="0" applyAlignment="1" applyBorder="1" applyFont="1">
      <alignment horizontal="center" vertical="center"/>
    </xf>
    <xf borderId="34" fillId="29" fontId="224" numFmtId="0" xfId="0" applyAlignment="1" applyBorder="1" applyFont="1">
      <alignment readingOrder="0" shrinkToFit="0" wrapText="1"/>
    </xf>
    <xf borderId="34" fillId="6" fontId="38" numFmtId="0" xfId="0" applyAlignment="1" applyBorder="1" applyFont="1">
      <alignment horizontal="center" vertical="center"/>
    </xf>
    <xf borderId="40" fillId="36" fontId="38" numFmtId="0" xfId="0" applyAlignment="1" applyBorder="1" applyFont="1">
      <alignment horizontal="center" readingOrder="0" vertical="center"/>
    </xf>
    <xf borderId="34" fillId="36" fontId="38" numFmtId="0" xfId="0" applyAlignment="1" applyBorder="1" applyFont="1">
      <alignment shrinkToFit="0" wrapText="1"/>
    </xf>
    <xf borderId="34" fillId="36" fontId="38" numFmtId="0" xfId="0" applyAlignment="1" applyBorder="1" applyFont="1">
      <alignment shrinkToFit="0" wrapText="0"/>
    </xf>
    <xf borderId="34" fillId="28" fontId="38" numFmtId="0" xfId="0" applyAlignment="1" applyBorder="1" applyFont="1">
      <alignment horizontal="center" vertical="center"/>
    </xf>
    <xf borderId="34" fillId="23" fontId="38" numFmtId="0" xfId="0" applyAlignment="1" applyBorder="1" applyFont="1">
      <alignment horizontal="center" readingOrder="0" vertical="center"/>
    </xf>
    <xf borderId="34" fillId="28" fontId="38" numFmtId="0" xfId="0" applyAlignment="1" applyBorder="1" applyFont="1">
      <alignment horizontal="center" readingOrder="0" vertical="center"/>
    </xf>
    <xf borderId="34" fillId="28" fontId="224" numFmtId="0" xfId="0" applyAlignment="1" applyBorder="1" applyFont="1">
      <alignment readingOrder="0"/>
    </xf>
    <xf borderId="40" fillId="6" fontId="38" numFmtId="0" xfId="0" applyAlignment="1" applyBorder="1" applyFont="1">
      <alignment horizontal="center" readingOrder="0" vertical="center"/>
    </xf>
    <xf borderId="34" fillId="28" fontId="224" numFmtId="0" xfId="0" applyAlignment="1" applyBorder="1" applyFont="1">
      <alignment horizontal="left" readingOrder="0" shrinkToFit="0" wrapText="1"/>
    </xf>
    <xf borderId="32" fillId="29" fontId="38" numFmtId="0" xfId="0" applyAlignment="1" applyBorder="1" applyFont="1">
      <alignment readingOrder="0"/>
    </xf>
    <xf borderId="39" fillId="37" fontId="38" numFmtId="0" xfId="0" applyBorder="1" applyFont="1"/>
    <xf borderId="33" fillId="29" fontId="224" numFmtId="0" xfId="0" applyAlignment="1" applyBorder="1" applyFont="1">
      <alignment horizontal="center"/>
    </xf>
    <xf borderId="34" fillId="23" fontId="38" numFmtId="0" xfId="0" applyAlignment="1" applyBorder="1" applyFont="1">
      <alignment horizontal="center" vertical="center"/>
    </xf>
    <xf borderId="34" fillId="23" fontId="224" numFmtId="0" xfId="0" applyAlignment="1" applyBorder="1" applyFont="1">
      <alignment horizontal="left" shrinkToFit="0" wrapText="1"/>
    </xf>
    <xf borderId="34" fillId="24" fontId="224" numFmtId="0" xfId="0" applyAlignment="1" applyBorder="1" applyFont="1">
      <alignment horizontal="center"/>
    </xf>
    <xf borderId="34" fillId="28" fontId="224" numFmtId="0" xfId="0" applyAlignment="1" applyBorder="1" applyFont="1">
      <alignment horizontal="left" shrinkToFit="0" wrapText="1"/>
    </xf>
    <xf borderId="40" fillId="29" fontId="224" numFmtId="0" xfId="0" applyAlignment="1" applyBorder="1" applyFont="1">
      <alignment horizontal="center" vertical="center"/>
    </xf>
    <xf borderId="40" fillId="36" fontId="38" numFmtId="0" xfId="0" applyAlignment="1" applyBorder="1" applyFont="1">
      <alignment horizontal="center" vertical="center"/>
    </xf>
    <xf borderId="40" fillId="6" fontId="38" numFmtId="0" xfId="0" applyAlignment="1" applyBorder="1" applyFont="1">
      <alignment readingOrder="0"/>
    </xf>
    <xf borderId="40" fillId="6" fontId="38" numFmtId="0" xfId="0" applyAlignment="1" applyBorder="1" applyFont="1">
      <alignment readingOrder="0" vertical="center"/>
    </xf>
    <xf borderId="34" fillId="28" fontId="38" numFmtId="0" xfId="0" applyAlignment="1" applyBorder="1" applyFont="1">
      <alignment shrinkToFit="0" wrapText="1"/>
    </xf>
    <xf borderId="0" fillId="31" fontId="38" numFmtId="0" xfId="0" applyFont="1"/>
    <xf borderId="34" fillId="28" fontId="224" numFmtId="0" xfId="0" applyAlignment="1" applyBorder="1" applyFont="1">
      <alignment readingOrder="0" shrinkToFit="0" wrapText="0"/>
    </xf>
    <xf borderId="34" fillId="36" fontId="224" numFmtId="0" xfId="0" applyAlignment="1" applyBorder="1" applyFont="1">
      <alignment horizontal="center" shrinkToFit="0" wrapText="1"/>
    </xf>
    <xf borderId="29" fillId="28" fontId="38" numFmtId="0" xfId="0" applyAlignment="1" applyBorder="1" applyFont="1">
      <alignment readingOrder="0"/>
    </xf>
    <xf borderId="40" fillId="28" fontId="38" numFmtId="0" xfId="0" applyAlignment="1" applyBorder="1" applyFont="1">
      <alignment readingOrder="0" vertical="center"/>
    </xf>
    <xf borderId="34" fillId="6" fontId="224" numFmtId="0" xfId="0" applyAlignment="1" applyBorder="1" applyFont="1">
      <alignment horizontal="center" shrinkToFit="0" wrapText="1"/>
    </xf>
    <xf borderId="42" fillId="0" fontId="2" numFmtId="0" xfId="0" applyBorder="1" applyFont="1"/>
    <xf borderId="34" fillId="2" fontId="38" numFmtId="0" xfId="0" applyBorder="1" applyFont="1"/>
    <xf borderId="34" fillId="6" fontId="38" numFmtId="0" xfId="0" applyAlignment="1" applyBorder="1" applyFont="1">
      <alignment horizontal="center"/>
    </xf>
    <xf borderId="32" fillId="29" fontId="38" numFmtId="0" xfId="0" applyBorder="1" applyFont="1"/>
    <xf borderId="32" fillId="28" fontId="38" numFmtId="0" xfId="0" applyAlignment="1" applyBorder="1" applyFont="1">
      <alignment horizontal="center"/>
    </xf>
    <xf borderId="34" fillId="28" fontId="38" numFmtId="0" xfId="0" applyAlignment="1" applyBorder="1" applyFont="1">
      <alignment horizontal="center"/>
    </xf>
    <xf borderId="32" fillId="7" fontId="38" numFmtId="0" xfId="0" applyBorder="1" applyFont="1"/>
    <xf borderId="43" fillId="0" fontId="2" numFmtId="0" xfId="0" applyBorder="1" applyFont="1"/>
    <xf borderId="31" fillId="38" fontId="4" numFmtId="0" xfId="0" applyBorder="1" applyFont="1"/>
    <xf borderId="32" fillId="39" fontId="228" numFmtId="0" xfId="0" applyAlignment="1" applyBorder="1" applyFill="1" applyFont="1">
      <alignment horizontal="center" readingOrder="0"/>
    </xf>
    <xf borderId="32" fillId="40" fontId="229" numFmtId="0" xfId="0" applyAlignment="1" applyBorder="1" applyFill="1" applyFont="1">
      <alignment horizontal="center" readingOrder="0" vertical="center"/>
    </xf>
    <xf borderId="29" fillId="41" fontId="230" numFmtId="0" xfId="0" applyAlignment="1" applyBorder="1" applyFill="1" applyFont="1">
      <alignment horizontal="center" readingOrder="0" vertical="center"/>
    </xf>
    <xf borderId="40" fillId="39" fontId="228" numFmtId="0" xfId="0" applyAlignment="1" applyBorder="1" applyFont="1">
      <alignment horizontal="center" readingOrder="0"/>
    </xf>
    <xf borderId="32" fillId="39" fontId="231" numFmtId="0" xfId="0" applyAlignment="1" applyBorder="1" applyFont="1">
      <alignment horizontal="center" readingOrder="0"/>
    </xf>
    <xf borderId="0" fillId="39" fontId="231" numFmtId="0" xfId="0" applyAlignment="1" applyFont="1">
      <alignment horizontal="center" readingOrder="0"/>
    </xf>
    <xf borderId="34" fillId="39" fontId="231" numFmtId="0" xfId="0" applyAlignment="1" applyBorder="1" applyFont="1">
      <alignment horizontal="center" readingOrder="0"/>
    </xf>
    <xf borderId="0" fillId="39" fontId="228" numFmtId="0" xfId="0" applyAlignment="1" applyFont="1">
      <alignment horizontal="center" readingOrder="0"/>
    </xf>
    <xf borderId="40" fillId="40" fontId="38" numFmtId="0" xfId="0" applyAlignment="1" applyBorder="1" applyFont="1">
      <alignment horizontal="center" readingOrder="0" vertical="center"/>
    </xf>
    <xf borderId="32" fillId="40" fontId="232" numFmtId="0" xfId="0" applyAlignment="1" applyBorder="1" applyFont="1">
      <alignment horizontal="center" readingOrder="0" vertical="center"/>
    </xf>
    <xf borderId="0" fillId="40" fontId="38" numFmtId="0" xfId="0" applyAlignment="1" applyFont="1">
      <alignment horizontal="center" readingOrder="0" vertical="center"/>
    </xf>
    <xf borderId="39" fillId="40" fontId="38" numFmtId="0" xfId="0" applyAlignment="1" applyBorder="1" applyFont="1">
      <alignment horizontal="center" readingOrder="0" vertical="center"/>
    </xf>
    <xf borderId="30" fillId="41" fontId="230" numFmtId="0" xfId="0" applyAlignment="1" applyBorder="1" applyFont="1">
      <alignment horizontal="center" readingOrder="0" vertical="center"/>
    </xf>
    <xf borderId="43" fillId="41" fontId="231" numFmtId="0" xfId="0" applyAlignment="1" applyBorder="1" applyFont="1">
      <alignment horizontal="center" readingOrder="0" vertical="center"/>
    </xf>
    <xf borderId="40" fillId="41" fontId="230" numFmtId="0" xfId="0" applyAlignment="1" applyBorder="1" applyFont="1">
      <alignment horizontal="center" readingOrder="0" vertical="center"/>
    </xf>
    <xf borderId="34" fillId="41" fontId="231" numFmtId="0" xfId="0" applyAlignment="1" applyBorder="1" applyFont="1">
      <alignment horizontal="center" readingOrder="0" vertical="center"/>
    </xf>
    <xf borderId="24" fillId="41" fontId="230" numFmtId="0" xfId="0" applyAlignment="1" applyBorder="1" applyFont="1">
      <alignment horizontal="center" readingOrder="0" vertical="center"/>
    </xf>
    <xf borderId="40" fillId="20" fontId="38" numFmtId="0" xfId="0" applyAlignment="1" applyBorder="1" applyFont="1">
      <alignment horizontal="center" vertical="center"/>
    </xf>
    <xf borderId="34" fillId="20" fontId="38" numFmtId="0" xfId="0" applyAlignment="1" applyBorder="1" applyFont="1">
      <alignment readingOrder="0"/>
    </xf>
    <xf borderId="34" fillId="20" fontId="224" numFmtId="0" xfId="0" applyAlignment="1" applyBorder="1" applyFont="1">
      <alignment horizontal="center" shrinkToFit="0" vertical="center" wrapText="1"/>
    </xf>
    <xf borderId="34" fillId="32" fontId="38" numFmtId="0" xfId="0" applyAlignment="1" applyBorder="1" applyFont="1">
      <alignment horizontal="center" vertical="center"/>
    </xf>
    <xf borderId="34" fillId="32" fontId="38" numFmtId="0" xfId="0" applyAlignment="1" applyBorder="1" applyFont="1">
      <alignment readingOrder="0"/>
    </xf>
    <xf borderId="32" fillId="32" fontId="38" numFmtId="0" xfId="0" applyBorder="1" applyFont="1"/>
    <xf borderId="33" fillId="42" fontId="38" numFmtId="0" xfId="0" applyAlignment="1" applyBorder="1" applyFill="1" applyFont="1">
      <alignment horizontal="center" vertical="center"/>
    </xf>
    <xf borderId="34" fillId="42" fontId="38" numFmtId="0" xfId="0" applyAlignment="1" applyBorder="1" applyFont="1">
      <alignment readingOrder="0"/>
    </xf>
    <xf borderId="34" fillId="42" fontId="38" numFmtId="0" xfId="0" applyAlignment="1" applyBorder="1" applyFont="1">
      <alignment shrinkToFit="0" vertical="center" wrapText="1"/>
    </xf>
    <xf borderId="34" fillId="26" fontId="38" numFmtId="0" xfId="0" applyAlignment="1" applyBorder="1" applyFont="1">
      <alignment readingOrder="0"/>
    </xf>
    <xf borderId="34" fillId="26" fontId="224" numFmtId="0" xfId="0" applyAlignment="1" applyBorder="1" applyFont="1">
      <alignment horizontal="center" shrinkToFit="0" vertical="center" wrapText="1"/>
    </xf>
    <xf borderId="40" fillId="35" fontId="38" numFmtId="0" xfId="0" applyAlignment="1" applyBorder="1" applyFont="1">
      <alignment horizontal="center" vertical="center"/>
    </xf>
    <xf borderId="34" fillId="35" fontId="38" numFmtId="0" xfId="0" applyAlignment="1" applyBorder="1" applyFont="1">
      <alignment readingOrder="0"/>
    </xf>
    <xf borderId="34" fillId="35" fontId="38" numFmtId="0" xfId="0" applyAlignment="1" applyBorder="1" applyFont="1">
      <alignment vertical="center"/>
    </xf>
    <xf borderId="30" fillId="43" fontId="38" numFmtId="0" xfId="0" applyAlignment="1" applyBorder="1" applyFill="1" applyFont="1">
      <alignment horizontal="center" readingOrder="0" vertical="center"/>
    </xf>
    <xf borderId="34" fillId="43" fontId="38" numFmtId="0" xfId="0" applyAlignment="1" applyBorder="1" applyFont="1">
      <alignment readingOrder="0"/>
    </xf>
    <xf borderId="40" fillId="43" fontId="38" numFmtId="0" xfId="0" applyAlignment="1" applyBorder="1" applyFont="1">
      <alignment readingOrder="0" shrinkToFit="0" vertical="center" wrapText="1"/>
    </xf>
    <xf borderId="34" fillId="20" fontId="38" numFmtId="0" xfId="0" applyAlignment="1" applyBorder="1" applyFont="1">
      <alignment vertical="center"/>
    </xf>
    <xf borderId="34" fillId="32" fontId="38" numFmtId="0" xfId="0" applyBorder="1" applyFont="1"/>
    <xf borderId="34" fillId="32" fontId="38" numFmtId="0" xfId="0" applyAlignment="1" applyBorder="1" applyFont="1">
      <alignment shrinkToFit="0" wrapText="1"/>
    </xf>
    <xf borderId="40" fillId="26" fontId="38" numFmtId="0" xfId="0" applyAlignment="1" applyBorder="1" applyFont="1">
      <alignment horizontal="center" vertical="center"/>
    </xf>
    <xf borderId="34" fillId="35" fontId="38" numFmtId="0" xfId="0" applyBorder="1" applyFont="1"/>
    <xf borderId="34" fillId="35" fontId="38" numFmtId="0" xfId="0" applyAlignment="1" applyBorder="1" applyFont="1">
      <alignment shrinkToFit="0" wrapText="1"/>
    </xf>
    <xf borderId="34" fillId="42" fontId="38" numFmtId="0" xfId="0" applyAlignment="1" applyBorder="1" applyFont="1">
      <alignment horizontal="center" readingOrder="0"/>
    </xf>
    <xf borderId="34" fillId="42" fontId="38" numFmtId="0" xfId="0" applyAlignment="1" applyBorder="1" applyFont="1">
      <alignment vertical="center"/>
    </xf>
    <xf borderId="34" fillId="26" fontId="38" numFmtId="0" xfId="0" applyAlignment="1" applyBorder="1" applyFont="1">
      <alignment vertical="center"/>
    </xf>
    <xf borderId="34" fillId="43" fontId="38" numFmtId="0" xfId="0" applyAlignment="1" applyBorder="1" applyFont="1">
      <alignment shrinkToFit="0" vertical="center" wrapText="1"/>
    </xf>
    <xf borderId="34" fillId="42" fontId="224" numFmtId="0" xfId="0" applyAlignment="1" applyBorder="1" applyFont="1">
      <alignment shrinkToFit="0" vertical="center" wrapText="1"/>
    </xf>
    <xf borderId="34" fillId="43" fontId="224" numFmtId="0" xfId="0" applyAlignment="1" applyBorder="1" applyFont="1">
      <alignment shrinkToFit="0" vertical="center" wrapText="1"/>
    </xf>
    <xf borderId="34" fillId="42" fontId="38" numFmtId="0" xfId="0" applyAlignment="1" applyBorder="1" applyFont="1">
      <alignment readingOrder="0" vertical="center"/>
    </xf>
    <xf borderId="34" fillId="26" fontId="38" numFmtId="0" xfId="0" applyAlignment="1" applyBorder="1" applyFont="1">
      <alignment horizontal="center" vertical="center"/>
    </xf>
    <xf borderId="34" fillId="35" fontId="38" numFmtId="0" xfId="0" applyAlignment="1" applyBorder="1" applyFont="1">
      <alignment horizontal="center" vertical="center"/>
    </xf>
    <xf borderId="34" fillId="35" fontId="38" numFmtId="0" xfId="0" applyAlignment="1" applyBorder="1" applyFont="1">
      <alignment vertical="bottom"/>
    </xf>
    <xf borderId="33" fillId="43" fontId="38" numFmtId="0" xfId="0" applyAlignment="1" applyBorder="1" applyFont="1">
      <alignment horizontal="center" vertical="center"/>
    </xf>
    <xf borderId="34" fillId="43" fontId="38" numFmtId="0" xfId="0" applyAlignment="1" applyBorder="1" applyFont="1">
      <alignment readingOrder="0" vertical="center"/>
    </xf>
    <xf borderId="34" fillId="43" fontId="38" numFmtId="0" xfId="0" applyAlignment="1" applyBorder="1" applyFont="1">
      <alignment vertical="center"/>
    </xf>
    <xf borderId="34" fillId="20" fontId="38" numFmtId="0" xfId="0" applyAlignment="1" applyBorder="1" applyFont="1">
      <alignment horizontal="center" vertical="center"/>
    </xf>
    <xf borderId="34" fillId="35" fontId="38" numFmtId="0" xfId="0" applyAlignment="1" applyBorder="1" applyFont="1">
      <alignment readingOrder="0" shrinkToFit="0" wrapText="1"/>
    </xf>
    <xf borderId="34" fillId="43" fontId="224" numFmtId="0" xfId="0" applyAlignment="1" applyBorder="1" applyFont="1">
      <alignment horizontal="left" shrinkToFit="0" vertical="center" wrapText="1"/>
    </xf>
    <xf borderId="40" fillId="32" fontId="38" numFmtId="0" xfId="0" applyAlignment="1" applyBorder="1" applyFont="1">
      <alignment horizontal="center" vertical="center"/>
    </xf>
    <xf borderId="34" fillId="20" fontId="224" numFmtId="0" xfId="0" applyAlignment="1" applyBorder="1" applyFont="1">
      <alignment readingOrder="0" vertical="center"/>
    </xf>
    <xf borderId="34" fillId="32" fontId="38" numFmtId="0" xfId="0" applyAlignment="1" applyBorder="1" applyFont="1">
      <alignment readingOrder="0" shrinkToFit="0" wrapText="1"/>
    </xf>
    <xf borderId="30" fillId="42" fontId="38" numFmtId="0" xfId="0" applyAlignment="1" applyBorder="1" applyFont="1">
      <alignment horizontal="center" readingOrder="0" vertical="center"/>
    </xf>
    <xf borderId="34" fillId="43" fontId="224" numFmtId="0" xfId="0" applyAlignment="1" applyBorder="1" applyFont="1">
      <alignment vertical="center"/>
    </xf>
    <xf borderId="34" fillId="20" fontId="38" numFmtId="0" xfId="0" applyAlignment="1" applyBorder="1" applyFont="1">
      <alignment horizontal="center" shrinkToFit="0" vertical="center" wrapText="0"/>
    </xf>
    <xf borderId="34" fillId="26" fontId="224" numFmtId="0" xfId="0" applyAlignment="1" applyBorder="1" applyFont="1">
      <alignment vertical="center"/>
    </xf>
    <xf borderId="34" fillId="43" fontId="38" numFmtId="0" xfId="0" applyAlignment="1" applyBorder="1" applyFont="1">
      <alignment horizontal="center" readingOrder="0"/>
    </xf>
    <xf borderId="34" fillId="43" fontId="224" numFmtId="0" xfId="0" applyAlignment="1" applyBorder="1" applyFont="1">
      <alignment readingOrder="0" shrinkToFit="0" vertical="center" wrapText="1"/>
    </xf>
    <xf borderId="34" fillId="32" fontId="38" numFmtId="0" xfId="0" applyAlignment="1" applyBorder="1" applyFont="1">
      <alignment vertical="bottom"/>
    </xf>
    <xf borderId="34" fillId="42" fontId="224" numFmtId="0" xfId="0" applyAlignment="1" applyBorder="1" applyFont="1">
      <alignment readingOrder="0" vertical="center"/>
    </xf>
    <xf borderId="30" fillId="43" fontId="38" numFmtId="0" xfId="0" applyAlignment="1" applyBorder="1" applyFont="1">
      <alignment horizontal="center" vertical="center"/>
    </xf>
    <xf borderId="34" fillId="43" fontId="224" numFmtId="0" xfId="0" applyAlignment="1" applyBorder="1" applyFont="1">
      <alignment readingOrder="0" vertical="center"/>
    </xf>
    <xf borderId="34" fillId="42" fontId="224" numFmtId="0" xfId="0" applyAlignment="1" applyBorder="1" applyFont="1">
      <alignment readingOrder="0" shrinkToFit="0" vertical="center" wrapText="1"/>
    </xf>
    <xf borderId="34" fillId="26" fontId="38" numFmtId="0" xfId="0" applyAlignment="1" applyBorder="1" applyFont="1">
      <alignment readingOrder="0" vertical="bottom"/>
    </xf>
    <xf borderId="34" fillId="26" fontId="224" numFmtId="0" xfId="0" applyAlignment="1" applyBorder="1" applyFont="1">
      <alignment readingOrder="0" vertical="center"/>
    </xf>
    <xf borderId="40" fillId="20" fontId="38" numFmtId="0" xfId="0" applyAlignment="1" applyBorder="1" applyFont="1">
      <alignment readingOrder="0"/>
    </xf>
    <xf borderId="40" fillId="20" fontId="38" numFmtId="0" xfId="0" applyAlignment="1" applyBorder="1" applyFont="1">
      <alignment readingOrder="0" vertical="center"/>
    </xf>
    <xf borderId="34" fillId="42" fontId="224" numFmtId="0" xfId="0" applyAlignment="1" applyBorder="1" applyFont="1">
      <alignment horizontal="center" shrinkToFit="0" vertical="center" wrapText="1"/>
    </xf>
    <xf borderId="34" fillId="43" fontId="224" numFmtId="0" xfId="0" applyAlignment="1" applyBorder="1" applyFont="1">
      <alignment horizontal="center" shrinkToFit="0" vertical="center" wrapText="1"/>
    </xf>
    <xf borderId="30" fillId="42" fontId="38" numFmtId="0" xfId="0" applyAlignment="1" applyBorder="1" applyFont="1">
      <alignment horizontal="center" vertical="center"/>
    </xf>
    <xf borderId="34" fillId="42" fontId="38" numFmtId="0" xfId="0" applyBorder="1" applyFont="1"/>
    <xf borderId="34" fillId="43" fontId="38" numFmtId="0" xfId="0" applyBorder="1" applyFont="1"/>
    <xf borderId="34" fillId="26" fontId="38" numFmtId="0" xfId="0" applyAlignment="1" applyBorder="1" applyFont="1">
      <alignment readingOrder="0" vertical="center"/>
    </xf>
    <xf borderId="34" fillId="26" fontId="224" numFmtId="0" xfId="0" applyAlignment="1" applyBorder="1" applyFont="1">
      <alignment horizontal="center" shrinkToFit="0" wrapText="1"/>
    </xf>
    <xf borderId="34" fillId="20" fontId="38" numFmtId="0" xfId="0" applyAlignment="1" applyBorder="1" applyFont="1">
      <alignment readingOrder="0" vertical="center"/>
    </xf>
    <xf borderId="34" fillId="20" fontId="224" numFmtId="0" xfId="0" applyAlignment="1" applyBorder="1" applyFont="1">
      <alignment horizontal="center" shrinkToFit="0" wrapText="1"/>
    </xf>
    <xf borderId="34" fillId="42" fontId="224" numFmtId="0" xfId="0" applyAlignment="1" applyBorder="1" applyFont="1">
      <alignment horizontal="left" readingOrder="0" shrinkToFit="0" vertical="center" wrapText="1"/>
    </xf>
    <xf borderId="34" fillId="43" fontId="38" numFmtId="0" xfId="0" applyAlignment="1" applyBorder="1" applyFont="1">
      <alignment horizontal="center" readingOrder="0" vertical="center"/>
    </xf>
    <xf borderId="31" fillId="40" fontId="38" numFmtId="0" xfId="0" applyAlignment="1" applyBorder="1" applyFont="1">
      <alignment horizontal="center" readingOrder="0" vertical="center"/>
    </xf>
    <xf borderId="33" fillId="42" fontId="38" numFmtId="0" xfId="0" applyAlignment="1" applyBorder="1" applyFont="1">
      <alignment horizontal="center" readingOrder="0" vertical="center"/>
    </xf>
    <xf borderId="29" fillId="7" fontId="38" numFmtId="0" xfId="0" applyAlignment="1" applyBorder="1" applyFont="1">
      <alignment horizontal="center" readingOrder="0" vertical="center"/>
    </xf>
    <xf borderId="42" fillId="41" fontId="38" numFmtId="0" xfId="0" applyBorder="1" applyFont="1"/>
    <xf borderId="0" fillId="7" fontId="4" numFmtId="0" xfId="0" applyFont="1"/>
    <xf borderId="34" fillId="26" fontId="38" numFmtId="0" xfId="0" applyAlignment="1" applyBorder="1" applyFont="1">
      <alignment horizontal="center"/>
    </xf>
    <xf borderId="0" fillId="39" fontId="38" numFmtId="0" xfId="0" applyFont="1"/>
    <xf borderId="0" fillId="39" fontId="38" numFmtId="0" xfId="0" applyAlignment="1" applyFont="1">
      <alignment vertical="bottom"/>
    </xf>
    <xf borderId="0" fillId="2" fontId="22" numFmtId="0" xfId="0" applyAlignment="1" applyFont="1">
      <alignment horizontal="left" readingOrder="0"/>
    </xf>
    <xf borderId="1" fillId="44" fontId="233" numFmtId="0" xfId="0" applyAlignment="1" applyBorder="1" applyFill="1" applyFont="1">
      <alignment horizontal="center" readingOrder="0"/>
    </xf>
    <xf borderId="1" fillId="43" fontId="233" numFmtId="0" xfId="0" applyAlignment="1" applyBorder="1" applyFont="1">
      <alignment horizontal="center" readingOrder="0"/>
    </xf>
    <xf borderId="1" fillId="45" fontId="233" numFmtId="0" xfId="0" applyAlignment="1" applyBorder="1" applyFill="1" applyFont="1">
      <alignment horizontal="center" readingOrder="0"/>
    </xf>
    <xf borderId="0" fillId="0" fontId="234" numFmtId="0" xfId="0" applyFont="1"/>
    <xf borderId="1" fillId="12" fontId="6" numFmtId="0" xfId="0" applyAlignment="1" applyBorder="1" applyFont="1">
      <alignment horizontal="center" readingOrder="0" vertical="center"/>
    </xf>
    <xf borderId="1" fillId="14" fontId="6" numFmtId="0" xfId="0" applyAlignment="1" applyBorder="1" applyFont="1">
      <alignment horizontal="center" readingOrder="0" vertical="center"/>
    </xf>
    <xf borderId="1" fillId="14" fontId="75" numFmtId="0" xfId="0" applyAlignment="1" applyBorder="1" applyFont="1">
      <alignment horizontal="center" readingOrder="0" vertical="center"/>
    </xf>
    <xf borderId="4" fillId="26" fontId="4" numFmtId="0" xfId="0" applyAlignment="1" applyBorder="1" applyFont="1">
      <alignment horizontal="center" readingOrder="0" vertical="center"/>
    </xf>
    <xf borderId="5" fillId="26" fontId="235" numFmtId="0" xfId="0" applyAlignment="1" applyBorder="1" applyFont="1">
      <alignment horizontal="center" readingOrder="0" vertical="center"/>
    </xf>
    <xf borderId="5" fillId="20" fontId="236" numFmtId="0" xfId="0" applyAlignment="1" applyBorder="1" applyFont="1">
      <alignment horizontal="center" readingOrder="0" vertical="center"/>
    </xf>
    <xf borderId="5" fillId="20" fontId="237" numFmtId="0" xfId="0" applyAlignment="1" applyBorder="1" applyFont="1">
      <alignment horizontal="center" readingOrder="0" vertical="center"/>
    </xf>
    <xf borderId="6" fillId="20" fontId="238" numFmtId="0" xfId="0" applyAlignment="1" applyBorder="1" applyFont="1">
      <alignment horizontal="center" readingOrder="0" vertical="center"/>
    </xf>
    <xf borderId="4" fillId="21" fontId="38" numFmtId="0" xfId="0" applyAlignment="1" applyBorder="1" applyFont="1">
      <alignment horizontal="center" vertical="center"/>
    </xf>
    <xf borderId="5" fillId="21" fontId="37" numFmtId="0" xfId="0" applyAlignment="1" applyBorder="1" applyFont="1">
      <alignment readingOrder="0"/>
    </xf>
    <xf borderId="5" fillId="21" fontId="239" numFmtId="0" xfId="0" applyAlignment="1" applyBorder="1" applyFont="1">
      <alignment horizontal="center" readingOrder="0" vertical="center"/>
    </xf>
    <xf borderId="5" fillId="21" fontId="240" numFmtId="0" xfId="0" applyAlignment="1" applyBorder="1" applyFont="1">
      <alignment horizontal="center" readingOrder="0" vertical="center"/>
    </xf>
    <xf borderId="4" fillId="21" fontId="241" numFmtId="0" xfId="0" applyAlignment="1" applyBorder="1" applyFont="1">
      <alignment horizontal="center" readingOrder="0" vertical="center"/>
    </xf>
    <xf borderId="6" fillId="21" fontId="242" numFmtId="0" xfId="0" applyAlignment="1" applyBorder="1" applyFont="1">
      <alignment horizontal="center" readingOrder="0" vertical="center"/>
    </xf>
    <xf borderId="5" fillId="22" fontId="243" numFmtId="0" xfId="0" applyAlignment="1" applyBorder="1" applyFont="1">
      <alignment horizontal="center" readingOrder="0" vertical="center"/>
    </xf>
    <xf borderId="5" fillId="22" fontId="244" numFmtId="0" xfId="0" applyAlignment="1" applyBorder="1" applyFont="1">
      <alignment horizontal="center" readingOrder="0" vertical="center"/>
    </xf>
    <xf borderId="4" fillId="22" fontId="245" numFmtId="0" xfId="0" applyAlignment="1" applyBorder="1" applyFont="1">
      <alignment horizontal="center" readingOrder="0" vertical="center"/>
    </xf>
    <xf borderId="6" fillId="22" fontId="246" numFmtId="0" xfId="0" applyAlignment="1" applyBorder="1" applyFont="1">
      <alignment horizontal="center" readingOrder="0" vertical="center"/>
    </xf>
    <xf borderId="0" fillId="26" fontId="247" numFmtId="0" xfId="0" applyAlignment="1" applyFont="1">
      <alignment horizontal="center" readingOrder="0" vertical="center"/>
    </xf>
    <xf borderId="0" fillId="26" fontId="248" numFmtId="0" xfId="0" applyAlignment="1" applyFont="1">
      <alignment horizontal="center" readingOrder="0" vertical="center"/>
    </xf>
    <xf borderId="8" fillId="26" fontId="249" numFmtId="0" xfId="0" applyAlignment="1" applyBorder="1" applyFont="1">
      <alignment horizontal="center" readingOrder="0" vertical="center"/>
    </xf>
    <xf borderId="7" fillId="27" fontId="38" numFmtId="0" xfId="0" applyAlignment="1" applyBorder="1" applyFont="1">
      <alignment horizontal="center" vertical="center"/>
    </xf>
    <xf borderId="0" fillId="27" fontId="37" numFmtId="0" xfId="0" applyAlignment="1" applyFont="1">
      <alignment readingOrder="0"/>
    </xf>
    <xf borderId="0" fillId="27" fontId="250" numFmtId="0" xfId="0" applyAlignment="1" applyFont="1">
      <alignment horizontal="center" readingOrder="0" vertical="center"/>
    </xf>
    <xf borderId="0" fillId="27" fontId="251" numFmtId="0" xfId="0" applyAlignment="1" applyFont="1">
      <alignment horizontal="center" readingOrder="0" vertical="center"/>
    </xf>
    <xf borderId="7" fillId="27" fontId="252" numFmtId="0" xfId="0" applyAlignment="1" applyBorder="1" applyFont="1">
      <alignment horizontal="center" readingOrder="0" vertical="center"/>
    </xf>
    <xf borderId="8" fillId="27" fontId="253" numFmtId="0" xfId="0" applyAlignment="1" applyBorder="1" applyFont="1">
      <alignment horizontal="center" readingOrder="0" vertical="center"/>
    </xf>
    <xf borderId="0" fillId="33" fontId="254" numFmtId="0" xfId="0" applyAlignment="1" applyFont="1">
      <alignment horizontal="center" readingOrder="0" vertical="center"/>
    </xf>
    <xf borderId="0" fillId="33" fontId="255" numFmtId="0" xfId="0" applyAlignment="1" applyFont="1">
      <alignment horizontal="center" readingOrder="0" vertical="center"/>
    </xf>
    <xf borderId="7" fillId="33" fontId="256" numFmtId="0" xfId="0" applyAlignment="1" applyBorder="1" applyFont="1">
      <alignment horizontal="center" readingOrder="0" vertical="center"/>
    </xf>
    <xf borderId="8" fillId="33" fontId="257" numFmtId="0" xfId="0" applyAlignment="1" applyBorder="1" applyFont="1">
      <alignment horizontal="center" readingOrder="0" vertical="center"/>
    </xf>
    <xf borderId="0" fillId="20" fontId="258" numFmtId="0" xfId="0" applyAlignment="1" applyFont="1">
      <alignment horizontal="center" readingOrder="0" vertical="center"/>
    </xf>
    <xf borderId="0" fillId="20" fontId="259" numFmtId="0" xfId="0" applyAlignment="1" applyFont="1">
      <alignment horizontal="center" readingOrder="0" vertical="center"/>
    </xf>
    <xf borderId="8" fillId="20" fontId="260" numFmtId="0" xfId="0" applyAlignment="1" applyBorder="1" applyFont="1">
      <alignment horizontal="center" readingOrder="0" vertical="center"/>
    </xf>
    <xf borderId="0" fillId="21" fontId="261" numFmtId="0" xfId="0" applyAlignment="1" applyFont="1">
      <alignment horizontal="center" readingOrder="0" vertical="center"/>
    </xf>
    <xf borderId="8" fillId="21" fontId="262" numFmtId="0" xfId="0" applyAlignment="1" applyBorder="1" applyFont="1">
      <alignment horizontal="center" readingOrder="0" vertical="center"/>
    </xf>
    <xf borderId="0" fillId="22" fontId="263" numFmtId="0" xfId="0" applyAlignment="1" applyFont="1">
      <alignment horizontal="center" readingOrder="0" vertical="center"/>
    </xf>
    <xf borderId="0" fillId="22" fontId="264" numFmtId="0" xfId="0" applyAlignment="1" applyFont="1">
      <alignment horizontal="center" readingOrder="0" vertical="center"/>
    </xf>
    <xf borderId="7" fillId="22" fontId="265" numFmtId="0" xfId="0" applyAlignment="1" applyBorder="1" applyFont="1">
      <alignment horizontal="center" readingOrder="0" vertical="center"/>
    </xf>
    <xf borderId="8" fillId="22" fontId="266" numFmtId="0" xfId="0" applyAlignment="1" applyBorder="1" applyFont="1">
      <alignment horizontal="center" readingOrder="0" vertical="center"/>
    </xf>
    <xf borderId="7" fillId="21" fontId="38" numFmtId="0" xfId="0" applyAlignment="1" applyBorder="1" applyFont="1">
      <alignment horizontal="center" vertical="center"/>
    </xf>
    <xf borderId="0" fillId="21" fontId="37" numFmtId="0" xfId="0" applyAlignment="1" applyFont="1">
      <alignment readingOrder="0"/>
    </xf>
    <xf borderId="4" fillId="26" fontId="267" numFmtId="0" xfId="0" applyAlignment="1" applyBorder="1" applyFont="1">
      <alignment horizontal="center" readingOrder="0" vertical="center"/>
    </xf>
    <xf borderId="6" fillId="26" fontId="268" numFmtId="0" xfId="0" applyAlignment="1" applyBorder="1" applyFont="1">
      <alignment horizontal="center" readingOrder="0" vertical="center"/>
    </xf>
    <xf borderId="11" fillId="26" fontId="269" numFmtId="0" xfId="0" applyAlignment="1" applyBorder="1" applyFont="1">
      <alignment horizontal="center" readingOrder="0" vertical="center"/>
    </xf>
    <xf borderId="10" fillId="27" fontId="270" numFmtId="0" xfId="0" applyAlignment="1" applyBorder="1" applyFont="1">
      <alignment horizontal="center" readingOrder="0" vertical="center"/>
    </xf>
    <xf borderId="11" fillId="27" fontId="271" numFmtId="0" xfId="0" applyAlignment="1" applyBorder="1" applyFont="1">
      <alignment horizontal="center" readingOrder="0" vertical="center"/>
    </xf>
    <xf borderId="10" fillId="33" fontId="272" numFmtId="0" xfId="0" applyAlignment="1" applyBorder="1" applyFont="1">
      <alignment horizontal="center" readingOrder="0" vertical="center"/>
    </xf>
    <xf borderId="11" fillId="33" fontId="273" numFmtId="0" xfId="0" applyAlignment="1" applyBorder="1" applyFont="1">
      <alignment horizontal="center" readingOrder="0" vertical="center"/>
    </xf>
    <xf borderId="2" fillId="12" fontId="6" numFmtId="0" xfId="0" applyAlignment="1" applyBorder="1" applyFont="1">
      <alignment horizontal="center" readingOrder="0" vertical="center"/>
    </xf>
    <xf borderId="11" fillId="21" fontId="274" numFmtId="0" xfId="0" applyAlignment="1" applyBorder="1" applyFont="1">
      <alignment horizontal="center" readingOrder="0" vertical="center"/>
    </xf>
    <xf borderId="2" fillId="13" fontId="6" numFmtId="0" xfId="0" applyAlignment="1" applyBorder="1" applyFont="1">
      <alignment horizontal="center" readingOrder="0" vertical="center"/>
    </xf>
    <xf borderId="11" fillId="22" fontId="275" numFmtId="0" xfId="0" applyAlignment="1" applyBorder="1" applyFont="1">
      <alignment horizontal="center" readingOrder="0" vertical="center"/>
    </xf>
    <xf borderId="2" fillId="14" fontId="75" numFmtId="0" xfId="0" applyAlignment="1" applyBorder="1" applyFont="1">
      <alignment horizontal="center" readingOrder="0" vertical="center"/>
    </xf>
    <xf borderId="7" fillId="26" fontId="276" numFmtId="0" xfId="0" applyAlignment="1" applyBorder="1" applyFont="1">
      <alignment horizontal="center" readingOrder="0" vertical="center"/>
    </xf>
    <xf borderId="5" fillId="26" fontId="277" numFmtId="0" xfId="0" applyAlignment="1" applyBorder="1" applyFont="1">
      <alignment horizontal="center" readingOrder="0" vertical="center"/>
    </xf>
    <xf borderId="5" fillId="27" fontId="278" numFmtId="0" xfId="0" applyAlignment="1" applyBorder="1" applyFont="1">
      <alignment horizontal="center" readingOrder="0" vertical="center"/>
    </xf>
    <xf borderId="5" fillId="27" fontId="279" numFmtId="0" xfId="0" applyAlignment="1" applyBorder="1" applyFont="1">
      <alignment horizontal="center" readingOrder="0" vertical="center"/>
    </xf>
    <xf borderId="6" fillId="27" fontId="280" numFmtId="0" xfId="0" applyAlignment="1" applyBorder="1" applyFont="1">
      <alignment horizontal="center" readingOrder="0" vertical="center"/>
    </xf>
    <xf borderId="4" fillId="22" fontId="281" numFmtId="0" xfId="0" applyAlignment="1" applyBorder="1" applyFont="1">
      <alignment horizontal="center" readingOrder="0" vertical="center"/>
    </xf>
    <xf borderId="4" fillId="33" fontId="282" numFmtId="0" xfId="0" applyAlignment="1" applyBorder="1" applyFont="1">
      <alignment horizontal="center" readingOrder="0" vertical="center"/>
    </xf>
    <xf borderId="5" fillId="33" fontId="283" numFmtId="0" xfId="0" applyAlignment="1" applyBorder="1" applyFont="1">
      <alignment horizontal="center" readingOrder="0" vertical="center"/>
    </xf>
    <xf borderId="6" fillId="33" fontId="284" numFmtId="0" xfId="0" applyAlignment="1" applyBorder="1" applyFont="1">
      <alignment horizontal="center" readingOrder="0" vertical="center"/>
    </xf>
    <xf borderId="2" fillId="14" fontId="6" numFmtId="0" xfId="0" applyAlignment="1" applyBorder="1" applyFont="1">
      <alignment horizontal="center" readingOrder="0" vertical="center"/>
    </xf>
    <xf borderId="5" fillId="33" fontId="285" numFmtId="0" xfId="0" applyAlignment="1" applyBorder="1" applyFont="1">
      <alignment horizontal="center" readingOrder="0" vertical="center"/>
    </xf>
    <xf borderId="10" fillId="26" fontId="286" numFmtId="0" xfId="0" applyAlignment="1" applyBorder="1" applyFont="1">
      <alignment horizontal="center" readingOrder="0" vertical="center"/>
    </xf>
    <xf borderId="0" fillId="22" fontId="287" numFmtId="0" xfId="0" applyAlignment="1" applyFont="1">
      <alignment horizontal="center" readingOrder="0" vertical="center"/>
    </xf>
    <xf borderId="9" fillId="20" fontId="288" numFmtId="0" xfId="0" applyAlignment="1" applyBorder="1" applyFont="1">
      <alignment horizontal="center" readingOrder="0" vertical="center"/>
    </xf>
    <xf borderId="10" fillId="20" fontId="289" numFmtId="0" xfId="0" applyAlignment="1" applyBorder="1" applyFont="1">
      <alignment horizontal="center" readingOrder="0" vertical="center"/>
    </xf>
    <xf borderId="11" fillId="20" fontId="290" numFmtId="0" xfId="0" applyAlignment="1" applyBorder="1" applyFont="1">
      <alignment horizontal="center" readingOrder="0" vertical="center"/>
    </xf>
    <xf borderId="10" fillId="21" fontId="291" numFmtId="0" xfId="0" applyAlignment="1" applyBorder="1" applyFont="1">
      <alignment horizontal="center" readingOrder="0" vertical="center"/>
    </xf>
    <xf borderId="10" fillId="21" fontId="292" numFmtId="0" xfId="0" applyAlignment="1" applyBorder="1" applyFont="1">
      <alignment horizontal="center" readingOrder="0" vertical="center"/>
    </xf>
    <xf borderId="0" fillId="33" fontId="293" numFmtId="0" xfId="0" applyAlignment="1" applyFont="1">
      <alignment horizontal="center" readingOrder="0" vertical="center"/>
    </xf>
    <xf borderId="4" fillId="20" fontId="294" numFmtId="0" xfId="0" applyAlignment="1" applyBorder="1" applyFont="1">
      <alignment horizontal="center" readingOrder="0" vertical="center"/>
    </xf>
    <xf borderId="10" fillId="27" fontId="295" numFmtId="0" xfId="0" applyAlignment="1" applyBorder="1" applyFont="1">
      <alignment horizontal="center" readingOrder="0" vertical="center"/>
    </xf>
    <xf borderId="0" fillId="7" fontId="4" numFmtId="0" xfId="0" applyAlignment="1" applyFont="1">
      <alignment vertical="center"/>
    </xf>
    <xf borderId="5" fillId="7" fontId="5" numFmtId="0" xfId="0" applyAlignment="1" applyBorder="1" applyFont="1">
      <alignment horizontal="center" vertical="center"/>
    </xf>
    <xf borderId="5" fillId="0" fontId="2" numFmtId="0" xfId="0" applyBorder="1" applyFont="1"/>
    <xf borderId="6" fillId="0" fontId="2" numFmtId="0" xfId="0" applyBorder="1" applyFont="1"/>
    <xf borderId="5" fillId="26" fontId="296" numFmtId="0" xfId="0" applyAlignment="1" applyBorder="1" applyFont="1">
      <alignment horizontal="center" readingOrder="0" vertical="center"/>
    </xf>
    <xf borderId="7" fillId="33" fontId="297" numFmtId="0" xfId="0" applyAlignment="1" applyBorder="1" applyFont="1">
      <alignment horizontal="center" readingOrder="0" vertical="center"/>
    </xf>
    <xf borderId="5" fillId="7" fontId="4" numFmtId="0" xfId="0" applyAlignment="1" applyBorder="1" applyFont="1">
      <alignment vertical="center"/>
    </xf>
    <xf borderId="5" fillId="7" fontId="4" numFmtId="0" xfId="0" applyAlignment="1" applyBorder="1" applyFont="1">
      <alignment vertical="center"/>
    </xf>
    <xf borderId="10" fillId="20" fontId="298" numFmtId="0" xfId="0" applyAlignment="1" applyBorder="1" applyFont="1">
      <alignment horizontal="center" readingOrder="0" vertical="center"/>
    </xf>
    <xf borderId="10" fillId="0" fontId="2" numFmtId="0" xfId="0" applyBorder="1" applyFont="1"/>
    <xf borderId="11" fillId="0" fontId="2" numFmtId="0" xfId="0" applyBorder="1" applyFont="1"/>
    <xf borderId="1" fillId="38" fontId="233" numFmtId="0" xfId="0" applyAlignment="1" applyBorder="1" applyFont="1">
      <alignment horizontal="center" readingOrder="0" vertical="center"/>
    </xf>
    <xf borderId="1" fillId="17" fontId="233" numFmtId="0" xfId="0" applyAlignment="1" applyBorder="1" applyFont="1">
      <alignment horizontal="center" readingOrder="0" vertical="center"/>
    </xf>
    <xf borderId="9" fillId="40" fontId="233" numFmtId="0" xfId="0" applyAlignment="1" applyBorder="1" applyFont="1">
      <alignment horizontal="center" readingOrder="0" vertical="center"/>
    </xf>
    <xf borderId="1" fillId="46" fontId="299" numFmtId="0" xfId="0" applyAlignment="1" applyBorder="1" applyFill="1" applyFont="1">
      <alignment horizontal="center" readingOrder="0" vertical="center"/>
    </xf>
    <xf borderId="1" fillId="15" fontId="6" numFmtId="0" xfId="0" applyAlignment="1" applyBorder="1" applyFont="1">
      <alignment horizontal="center" readingOrder="0" vertical="center"/>
    </xf>
    <xf borderId="2" fillId="15" fontId="6" numFmtId="0" xfId="0" applyAlignment="1" applyBorder="1" applyFont="1">
      <alignment horizontal="center" readingOrder="0" vertical="center"/>
    </xf>
    <xf borderId="1" fillId="9" fontId="6" numFmtId="0" xfId="0" applyAlignment="1" applyBorder="1" applyFont="1">
      <alignment horizontal="center" readingOrder="0" vertical="center"/>
    </xf>
    <xf borderId="1" fillId="47" fontId="6" numFmtId="0" xfId="0" applyAlignment="1" applyBorder="1" applyFill="1" applyFont="1">
      <alignment horizontal="center" readingOrder="0" vertical="center"/>
    </xf>
    <xf borderId="0" fillId="48" fontId="75" numFmtId="0" xfId="0" applyAlignment="1" applyFill="1" applyFont="1">
      <alignment horizontal="center" readingOrder="0" vertical="center"/>
    </xf>
    <xf borderId="9" fillId="48" fontId="75" numFmtId="0" xfId="0" applyAlignment="1" applyBorder="1" applyFont="1">
      <alignment horizontal="center" readingOrder="0" vertical="center"/>
    </xf>
    <xf borderId="11" fillId="0" fontId="2" numFmtId="0" xfId="0" applyBorder="1" applyFont="1"/>
    <xf borderId="5" fillId="23" fontId="5" numFmtId="0" xfId="0" applyAlignment="1" applyBorder="1" applyFont="1">
      <alignment horizontal="center" readingOrder="0" vertical="center"/>
    </xf>
    <xf borderId="0" fillId="23" fontId="300" numFmtId="0" xfId="0" applyAlignment="1" applyFont="1">
      <alignment horizontal="center" readingOrder="0" vertical="center"/>
    </xf>
    <xf borderId="8" fillId="23" fontId="301" numFmtId="0" xfId="0" applyAlignment="1" applyBorder="1" applyFont="1">
      <alignment horizontal="center" readingOrder="0" vertical="center"/>
    </xf>
    <xf borderId="5" fillId="24" fontId="302" numFmtId="0" xfId="0" applyAlignment="1" applyBorder="1" applyFont="1">
      <alignment horizontal="center" readingOrder="0" vertical="center"/>
    </xf>
    <xf borderId="5" fillId="24" fontId="303" numFmtId="0" xfId="0" applyAlignment="1" applyBorder="1" applyFont="1">
      <alignment horizontal="center" readingOrder="0" vertical="center"/>
    </xf>
    <xf borderId="6" fillId="24" fontId="304" numFmtId="0" xfId="0" applyAlignment="1" applyBorder="1" applyFont="1">
      <alignment horizontal="center" readingOrder="0" vertical="center"/>
    </xf>
    <xf borderId="4" fillId="25" fontId="5" numFmtId="0" xfId="0" applyAlignment="1" applyBorder="1" applyFont="1">
      <alignment horizontal="center" readingOrder="0" vertical="center"/>
    </xf>
    <xf borderId="8" fillId="30" fontId="5" numFmtId="0" xfId="0" applyAlignment="1" applyBorder="1" applyFont="1">
      <alignment horizontal="center" readingOrder="0" vertical="center"/>
    </xf>
    <xf borderId="0" fillId="29" fontId="305" numFmtId="0" xfId="0" applyAlignment="1" applyFont="1">
      <alignment horizontal="center" readingOrder="0" vertical="center"/>
    </xf>
    <xf borderId="0" fillId="29" fontId="306" numFmtId="0" xfId="0" applyAlignment="1" applyFont="1">
      <alignment horizontal="center" readingOrder="0" vertical="center"/>
    </xf>
    <xf borderId="8" fillId="29" fontId="307" numFmtId="0" xfId="0" applyAlignment="1" applyBorder="1" applyFont="1">
      <alignment horizontal="center" readingOrder="0" vertical="center"/>
    </xf>
    <xf borderId="8" fillId="25" fontId="5" numFmtId="0" xfId="0" applyAlignment="1" applyBorder="1" applyFont="1">
      <alignment horizontal="center" readingOrder="0" vertical="center"/>
    </xf>
    <xf borderId="7" fillId="28" fontId="308" numFmtId="0" xfId="0" applyAlignment="1" applyBorder="1" applyFont="1">
      <alignment horizontal="center" readingOrder="0" vertical="center"/>
    </xf>
    <xf borderId="0" fillId="28" fontId="309" numFmtId="0" xfId="0" applyAlignment="1" applyFont="1">
      <alignment horizontal="center" readingOrder="0" vertical="center"/>
    </xf>
    <xf borderId="8" fillId="28" fontId="310" numFmtId="0" xfId="0" applyAlignment="1" applyBorder="1" applyFont="1">
      <alignment horizontal="center" readingOrder="0" vertical="center"/>
    </xf>
    <xf borderId="0" fillId="24" fontId="311" numFmtId="0" xfId="0" applyAlignment="1" applyFont="1">
      <alignment horizontal="center" readingOrder="0" vertical="center"/>
    </xf>
    <xf borderId="0" fillId="24" fontId="312" numFmtId="0" xfId="0" applyAlignment="1" applyFont="1">
      <alignment horizontal="center" readingOrder="0" vertical="center"/>
    </xf>
    <xf borderId="8" fillId="24" fontId="313" numFmtId="0" xfId="0" applyAlignment="1" applyBorder="1" applyFont="1">
      <alignment horizontal="center" readingOrder="0" vertical="center"/>
    </xf>
    <xf borderId="10" fillId="24" fontId="314" numFmtId="0" xfId="0" applyAlignment="1" applyBorder="1" applyFont="1">
      <alignment horizontal="center" readingOrder="0" vertical="center"/>
    </xf>
    <xf borderId="11" fillId="24" fontId="315" numFmtId="0" xfId="0" applyAlignment="1" applyBorder="1" applyFont="1">
      <alignment horizontal="center" readingOrder="0" vertical="center"/>
    </xf>
    <xf borderId="2" fillId="9" fontId="6" numFmtId="0" xfId="0" applyAlignment="1" applyBorder="1" applyFont="1">
      <alignment horizontal="center" readingOrder="0" vertical="center"/>
    </xf>
    <xf borderId="2" fillId="48" fontId="75" numFmtId="0" xfId="0" applyAlignment="1" applyBorder="1" applyFont="1">
      <alignment horizontal="center" readingOrder="0" vertical="center"/>
    </xf>
    <xf borderId="3" fillId="0" fontId="2" numFmtId="0" xfId="0" applyBorder="1" applyFont="1"/>
    <xf borderId="8" fillId="23" fontId="316" numFmtId="0" xfId="0" applyAlignment="1" applyBorder="1" applyFont="1">
      <alignment horizontal="center" readingOrder="0" vertical="center"/>
    </xf>
    <xf borderId="10" fillId="29" fontId="317" numFmtId="0" xfId="0" applyAlignment="1" applyBorder="1" applyFont="1">
      <alignment horizontal="center" readingOrder="0" vertical="center"/>
    </xf>
    <xf borderId="11" fillId="29" fontId="318" numFmtId="0" xfId="0" applyAlignment="1" applyBorder="1" applyFont="1">
      <alignment horizontal="center" readingOrder="0" vertical="center"/>
    </xf>
    <xf borderId="8" fillId="28" fontId="319" numFmtId="0" xfId="0" applyAlignment="1" applyBorder="1" applyFont="1">
      <alignment horizontal="center" readingOrder="0" vertical="center"/>
    </xf>
    <xf borderId="10" fillId="24" fontId="320" numFmtId="0" xfId="0" applyAlignment="1" applyBorder="1" applyFont="1">
      <alignment horizontal="center" readingOrder="0" vertical="center"/>
    </xf>
    <xf borderId="5" fillId="7" fontId="5" numFmtId="0" xfId="0" applyAlignment="1" applyBorder="1" applyFont="1">
      <alignment horizontal="center" vertical="center"/>
    </xf>
    <xf borderId="4" fillId="35" fontId="321" numFmtId="0" xfId="0" applyAlignment="1" applyBorder="1" applyFont="1">
      <alignment horizontal="center" readingOrder="0" vertical="center"/>
    </xf>
    <xf borderId="5" fillId="35" fontId="322" numFmtId="0" xfId="0" applyAlignment="1" applyBorder="1" applyFont="1">
      <alignment horizontal="center" readingOrder="0" vertical="center"/>
    </xf>
    <xf borderId="8" fillId="35" fontId="323" numFmtId="0" xfId="0" applyAlignment="1" applyBorder="1" applyFont="1">
      <alignment horizontal="center" readingOrder="0" vertical="center"/>
    </xf>
    <xf borderId="5" fillId="29" fontId="324" numFmtId="0" xfId="0" applyAlignment="1" applyBorder="1" applyFont="1">
      <alignment horizontal="center" readingOrder="0" vertical="center"/>
    </xf>
    <xf borderId="5" fillId="29" fontId="325" numFmtId="0" xfId="0" applyAlignment="1" applyBorder="1" applyFont="1">
      <alignment horizontal="center" readingOrder="0" vertical="center"/>
    </xf>
    <xf borderId="5" fillId="29" fontId="326" numFmtId="0" xfId="0" applyAlignment="1" applyBorder="1" applyFont="1">
      <alignment horizontal="center" readingOrder="0" vertical="center"/>
    </xf>
    <xf borderId="0" fillId="32" fontId="327" numFmtId="0" xfId="0" applyAlignment="1" applyFont="1">
      <alignment horizontal="center" readingOrder="0" vertical="center"/>
    </xf>
    <xf borderId="8" fillId="32" fontId="328" numFmtId="0" xfId="0" applyAlignment="1" applyBorder="1" applyFont="1">
      <alignment horizontal="center" readingOrder="0" vertical="center"/>
    </xf>
    <xf borderId="7" fillId="23" fontId="329" numFmtId="0" xfId="0" applyAlignment="1" applyBorder="1" applyFont="1">
      <alignment horizontal="center" readingOrder="0" vertical="center"/>
    </xf>
    <xf borderId="7" fillId="35" fontId="330" numFmtId="0" xfId="0" applyAlignment="1" applyBorder="1" applyFont="1">
      <alignment horizontal="center" readingOrder="0" vertical="center"/>
    </xf>
    <xf borderId="0" fillId="35" fontId="331" numFmtId="0" xfId="0" applyAlignment="1" applyFont="1">
      <alignment horizontal="center" readingOrder="0" vertical="center"/>
    </xf>
    <xf borderId="7" fillId="29" fontId="332" numFmtId="0" xfId="0" applyAlignment="1" applyBorder="1" applyFont="1">
      <alignment horizontal="center" readingOrder="0" vertical="center"/>
    </xf>
    <xf borderId="10" fillId="29" fontId="333" numFmtId="0" xfId="0" applyAlignment="1" applyBorder="1" applyFont="1">
      <alignment horizontal="center" readingOrder="0" vertical="center"/>
    </xf>
    <xf borderId="4" fillId="29" fontId="334" numFmtId="0" xfId="0" applyAlignment="1" applyBorder="1" applyFont="1">
      <alignment horizontal="center" readingOrder="0" vertical="center"/>
    </xf>
    <xf borderId="6" fillId="29" fontId="335" numFmtId="0" xfId="0" applyAlignment="1" applyBorder="1" applyFont="1">
      <alignment horizontal="center" readingOrder="0" vertical="center"/>
    </xf>
    <xf borderId="7" fillId="24" fontId="336" numFmtId="0" xfId="0" applyAlignment="1" applyBorder="1" applyFont="1">
      <alignment horizontal="center" readingOrder="0" vertical="center"/>
    </xf>
    <xf borderId="5" fillId="24" fontId="337" numFmtId="0" xfId="0" applyAlignment="1" applyBorder="1" applyFont="1">
      <alignment horizontal="center" readingOrder="0" vertical="center"/>
    </xf>
    <xf borderId="9" fillId="32" fontId="338" numFmtId="0" xfId="0" applyAlignment="1" applyBorder="1" applyFont="1">
      <alignment horizontal="center" readingOrder="0" vertical="center"/>
    </xf>
    <xf borderId="10" fillId="32" fontId="339" numFmtId="0" xfId="0" applyAlignment="1" applyBorder="1" applyFont="1">
      <alignment horizontal="center" readingOrder="0" vertical="center"/>
    </xf>
    <xf borderId="11" fillId="32" fontId="340" numFmtId="0" xfId="0" applyAlignment="1" applyBorder="1" applyFont="1">
      <alignment horizontal="center" readingOrder="0" vertical="center"/>
    </xf>
    <xf borderId="7" fillId="7" fontId="4" numFmtId="0" xfId="0" applyAlignment="1" applyBorder="1" applyFont="1">
      <alignment vertical="center"/>
    </xf>
    <xf borderId="7" fillId="7" fontId="4" numFmtId="0" xfId="0" applyBorder="1" applyFont="1"/>
    <xf borderId="7" fillId="0" fontId="2" numFmtId="0" xfId="0" applyBorder="1" applyFont="1"/>
    <xf borderId="9" fillId="0" fontId="2" numFmtId="0" xfId="0" applyBorder="1" applyFont="1"/>
    <xf borderId="10" fillId="29" fontId="341" numFmtId="0" xfId="0" applyAlignment="1" applyBorder="1" applyFont="1">
      <alignment horizontal="center" readingOrder="0" vertical="center"/>
    </xf>
    <xf borderId="10" fillId="25" fontId="5" numFmtId="0" xfId="0" applyAlignment="1" applyBorder="1" applyFont="1">
      <alignment horizontal="center" readingOrder="0" vertical="center"/>
    </xf>
    <xf borderId="11" fillId="25" fontId="5" numFmtId="0" xfId="0" applyAlignment="1" applyBorder="1" applyFont="1">
      <alignment horizontal="center" readingOrder="0" vertical="center"/>
    </xf>
    <xf borderId="1" fillId="5" fontId="342" numFmtId="0" xfId="0" applyAlignment="1" applyBorder="1" applyFont="1">
      <alignment horizontal="center" readingOrder="0" vertical="center"/>
    </xf>
    <xf borderId="0" fillId="8" fontId="342" numFmtId="0" xfId="0" applyAlignment="1" applyFont="1">
      <alignment horizontal="center" readingOrder="0" vertical="center"/>
    </xf>
    <xf borderId="1" fillId="44" fontId="80" numFmtId="0" xfId="0" applyAlignment="1" applyBorder="1" applyFont="1">
      <alignment horizontal="center" readingOrder="0" vertical="center"/>
    </xf>
    <xf borderId="1" fillId="43" fontId="80" numFmtId="0" xfId="0" applyAlignment="1" applyBorder="1" applyFont="1">
      <alignment horizontal="center" readingOrder="0" vertical="center"/>
    </xf>
    <xf borderId="1" fillId="45" fontId="80" numFmtId="0" xfId="0" applyAlignment="1" applyBorder="1" applyFont="1">
      <alignment horizontal="center" readingOrder="0" vertical="center"/>
    </xf>
    <xf borderId="1" fillId="38" fontId="80" numFmtId="0" xfId="0" applyAlignment="1" applyBorder="1" applyFont="1">
      <alignment horizontal="center" readingOrder="0" vertical="center"/>
    </xf>
    <xf borderId="1" fillId="37" fontId="80" numFmtId="0" xfId="0" applyAlignment="1" applyBorder="1" applyFont="1">
      <alignment horizontal="center" readingOrder="0" vertical="center"/>
    </xf>
    <xf borderId="1" fillId="40" fontId="80" numFmtId="0" xfId="0" applyAlignment="1" applyBorder="1" applyFont="1">
      <alignment horizontal="center" readingOrder="0" vertical="center"/>
    </xf>
    <xf borderId="0" fillId="8" fontId="80" numFmtId="0" xfId="0" applyAlignment="1" applyFont="1">
      <alignment horizontal="center" readingOrder="0" vertical="center"/>
    </xf>
    <xf borderId="1" fillId="12" fontId="82" numFmtId="0" xfId="0" applyAlignment="1" applyBorder="1" applyFont="1">
      <alignment horizontal="center" readingOrder="0" vertical="center"/>
    </xf>
    <xf borderId="12" fillId="12" fontId="82" numFmtId="0" xfId="0" applyAlignment="1" applyBorder="1" applyFont="1">
      <alignment horizontal="center" readingOrder="0" vertical="center"/>
    </xf>
    <xf borderId="1" fillId="13" fontId="82" numFmtId="0" xfId="0" applyAlignment="1" applyBorder="1" applyFont="1">
      <alignment horizontal="center" readingOrder="0" vertical="center"/>
    </xf>
    <xf borderId="12" fillId="13" fontId="82" numFmtId="0" xfId="0" applyAlignment="1" applyBorder="1" applyFont="1">
      <alignment horizontal="center" readingOrder="0" vertical="center"/>
    </xf>
    <xf borderId="13" fillId="13" fontId="82" numFmtId="0" xfId="0" applyAlignment="1" applyBorder="1" applyFont="1">
      <alignment horizontal="center" readingOrder="0" vertical="center"/>
    </xf>
    <xf borderId="1" fillId="14" fontId="82" numFmtId="0" xfId="0" applyAlignment="1" applyBorder="1" applyFont="1">
      <alignment horizontal="center" readingOrder="0" vertical="center"/>
    </xf>
    <xf borderId="12" fillId="14" fontId="82" numFmtId="0" xfId="0" applyAlignment="1" applyBorder="1" applyFont="1">
      <alignment horizontal="center" readingOrder="0" vertical="center"/>
    </xf>
    <xf borderId="13" fillId="14" fontId="82" numFmtId="0" xfId="0" applyAlignment="1" applyBorder="1" applyFont="1">
      <alignment horizontal="center" readingOrder="0" vertical="center"/>
    </xf>
    <xf borderId="1" fillId="15" fontId="82" numFmtId="0" xfId="0" applyAlignment="1" applyBorder="1" applyFont="1">
      <alignment horizontal="center" readingOrder="0" vertical="center"/>
    </xf>
    <xf borderId="12" fillId="15" fontId="82" numFmtId="0" xfId="0" applyAlignment="1" applyBorder="1" applyFont="1">
      <alignment horizontal="center" readingOrder="0" vertical="center"/>
    </xf>
    <xf borderId="13" fillId="15" fontId="82" numFmtId="0" xfId="0" applyAlignment="1" applyBorder="1" applyFont="1">
      <alignment horizontal="center" readingOrder="0" vertical="center"/>
    </xf>
    <xf borderId="4" fillId="17" fontId="82" numFmtId="0" xfId="0" applyAlignment="1" applyBorder="1" applyFont="1">
      <alignment horizontal="center" readingOrder="0" vertical="center"/>
    </xf>
    <xf borderId="12" fillId="17" fontId="82" numFmtId="0" xfId="0" applyAlignment="1" applyBorder="1" applyFont="1">
      <alignment horizontal="center" readingOrder="0" vertical="center"/>
    </xf>
    <xf borderId="1" fillId="18" fontId="82" numFmtId="0" xfId="0" applyAlignment="1" applyBorder="1" applyFont="1">
      <alignment horizontal="center" readingOrder="0" vertical="center"/>
    </xf>
    <xf borderId="12" fillId="18" fontId="82" numFmtId="0" xfId="0" applyAlignment="1" applyBorder="1" applyFont="1">
      <alignment horizontal="center" readingOrder="0" vertical="center"/>
    </xf>
    <xf borderId="13" fillId="18" fontId="82" numFmtId="0" xfId="0" applyAlignment="1" applyBorder="1" applyFont="1">
      <alignment horizontal="center" readingOrder="0" vertical="center"/>
    </xf>
    <xf borderId="0" fillId="0" fontId="9" numFmtId="0" xfId="0" applyFont="1"/>
    <xf borderId="0" fillId="8" fontId="82" numFmtId="0" xfId="0" applyAlignment="1" applyFont="1">
      <alignment horizontal="center" readingOrder="0" vertical="center"/>
    </xf>
    <xf borderId="4" fillId="20" fontId="343" numFmtId="0" xfId="0" applyAlignment="1" applyBorder="1" applyFont="1">
      <alignment horizontal="center" readingOrder="0" vertical="center"/>
    </xf>
    <xf borderId="8" fillId="20" fontId="5" numFmtId="0" xfId="0" applyAlignment="1" applyBorder="1" applyFont="1">
      <alignment horizontal="center" readingOrder="0" vertical="center"/>
    </xf>
    <xf borderId="12" fillId="20" fontId="344" numFmtId="0" xfId="0" applyAlignment="1" applyBorder="1" applyFont="1">
      <alignment horizontal="center" readingOrder="0" vertical="center"/>
    </xf>
    <xf borderId="5" fillId="20" fontId="5" numFmtId="0" xfId="0" applyAlignment="1" applyBorder="1" applyFont="1">
      <alignment horizontal="center" readingOrder="0" vertical="center"/>
    </xf>
    <xf borderId="4" fillId="21" fontId="345" numFmtId="0" xfId="0" applyAlignment="1" applyBorder="1" applyFont="1">
      <alignment horizontal="center" readingOrder="0" vertical="center"/>
    </xf>
    <xf borderId="5" fillId="21" fontId="5" numFmtId="0" xfId="0" applyAlignment="1" applyBorder="1" applyFont="1">
      <alignment horizontal="center" readingOrder="0" vertical="center"/>
    </xf>
    <xf borderId="12" fillId="21" fontId="346" numFmtId="0" xfId="0" applyAlignment="1" applyBorder="1" applyFont="1">
      <alignment horizontal="center" readingOrder="0" vertical="center"/>
    </xf>
    <xf borderId="12" fillId="21" fontId="5" numFmtId="0" xfId="0" applyAlignment="1" applyBorder="1" applyFont="1">
      <alignment horizontal="center" readingOrder="0" vertical="center"/>
    </xf>
    <xf borderId="4" fillId="21" fontId="347" numFmtId="0" xfId="0" applyAlignment="1" applyBorder="1" applyFont="1">
      <alignment horizontal="center" readingOrder="0" vertical="center"/>
    </xf>
    <xf borderId="5" fillId="22" fontId="5" numFmtId="0" xfId="0" applyAlignment="1" applyBorder="1" applyFont="1">
      <alignment horizontal="center" readingOrder="0" vertical="center"/>
    </xf>
    <xf borderId="12" fillId="22" fontId="348" numFmtId="0" xfId="0" applyAlignment="1" applyBorder="1" applyFont="1">
      <alignment horizontal="center" readingOrder="0" vertical="center"/>
    </xf>
    <xf borderId="4" fillId="22" fontId="5" numFmtId="0" xfId="0" applyAlignment="1" applyBorder="1" applyFont="1">
      <alignment horizontal="center" readingOrder="0" vertical="center"/>
    </xf>
    <xf borderId="12" fillId="22" fontId="5" numFmtId="0" xfId="0" applyAlignment="1" applyBorder="1" applyFont="1">
      <alignment horizontal="center" readingOrder="0" vertical="center"/>
    </xf>
    <xf borderId="4" fillId="23" fontId="349" numFmtId="0" xfId="0" applyAlignment="1" applyBorder="1" applyFont="1">
      <alignment horizontal="center" readingOrder="0" vertical="center"/>
    </xf>
    <xf borderId="12" fillId="23" fontId="350" numFmtId="0" xfId="0" applyAlignment="1" applyBorder="1" applyFont="1">
      <alignment horizontal="center" readingOrder="0"/>
    </xf>
    <xf borderId="12" fillId="23" fontId="5" numFmtId="0" xfId="0" applyAlignment="1" applyBorder="1" applyFont="1">
      <alignment horizontal="center" readingOrder="0" vertical="center"/>
    </xf>
    <xf borderId="4" fillId="23" fontId="5" numFmtId="0" xfId="0" applyAlignment="1" applyBorder="1" applyFont="1">
      <alignment horizontal="center" readingOrder="0" vertical="center"/>
    </xf>
    <xf borderId="4" fillId="24" fontId="351" numFmtId="0" xfId="0" applyAlignment="1" applyBorder="1" applyFont="1">
      <alignment horizontal="center" readingOrder="0" vertical="center"/>
    </xf>
    <xf borderId="6" fillId="24" fontId="5" numFmtId="0" xfId="0" applyAlignment="1" applyBorder="1" applyFont="1">
      <alignment horizontal="center" readingOrder="0" vertical="center"/>
    </xf>
    <xf borderId="5" fillId="24" fontId="352" numFmtId="0" xfId="0" applyAlignment="1" applyBorder="1" applyFont="1">
      <alignment horizontal="center" readingOrder="0" vertical="center"/>
    </xf>
    <xf borderId="12" fillId="24" fontId="5" numFmtId="0" xfId="0" applyAlignment="1" applyBorder="1" applyFont="1">
      <alignment horizontal="center" readingOrder="0" vertical="center"/>
    </xf>
    <xf borderId="5" fillId="24" fontId="5" numFmtId="0" xfId="0" applyAlignment="1" applyBorder="1" applyFont="1">
      <alignment horizontal="center" readingOrder="0" vertical="center"/>
    </xf>
    <xf borderId="6" fillId="24" fontId="353" numFmtId="0" xfId="0" applyAlignment="1" applyBorder="1" applyFont="1">
      <alignment horizontal="center" readingOrder="0" vertical="center"/>
    </xf>
    <xf borderId="5" fillId="32" fontId="354" numFmtId="0" xfId="0" applyAlignment="1" applyBorder="1" applyFont="1">
      <alignment horizontal="center" readingOrder="0" vertical="center"/>
    </xf>
    <xf borderId="5" fillId="32" fontId="5" numFmtId="0" xfId="0" applyAlignment="1" applyBorder="1" applyFont="1">
      <alignment horizontal="center" readingOrder="0" vertical="center"/>
    </xf>
    <xf borderId="12" fillId="32" fontId="355" numFmtId="0" xfId="0" applyAlignment="1" applyBorder="1" applyFont="1">
      <alignment horizontal="center" readingOrder="0"/>
    </xf>
    <xf borderId="12" fillId="32" fontId="5" numFmtId="0" xfId="0" applyAlignment="1" applyBorder="1" applyFont="1">
      <alignment horizontal="center" readingOrder="0" vertical="center"/>
    </xf>
    <xf borderId="12" fillId="32" fontId="356" numFmtId="0" xfId="0" applyAlignment="1" applyBorder="1" applyFont="1">
      <alignment horizontal="center" readingOrder="0" vertical="center"/>
    </xf>
    <xf borderId="0" fillId="8" fontId="4" numFmtId="0" xfId="0" applyAlignment="1" applyFont="1">
      <alignment horizontal="center" readingOrder="0" vertical="center"/>
    </xf>
    <xf borderId="17" fillId="21" fontId="357" numFmtId="0" xfId="0" applyAlignment="1" applyBorder="1" applyFont="1">
      <alignment horizontal="center" readingOrder="0" vertical="center"/>
    </xf>
    <xf borderId="17" fillId="22" fontId="358" numFmtId="0" xfId="0" applyAlignment="1" applyBorder="1" applyFont="1">
      <alignment horizontal="center" readingOrder="0" vertical="center"/>
    </xf>
    <xf borderId="17" fillId="23" fontId="359" numFmtId="0" xfId="0" applyAlignment="1" applyBorder="1" applyFont="1">
      <alignment horizontal="center" readingOrder="0"/>
    </xf>
    <xf borderId="0" fillId="24" fontId="360" numFmtId="0" xfId="0" applyAlignment="1" applyFont="1">
      <alignment horizontal="center" readingOrder="0" vertical="center"/>
    </xf>
    <xf borderId="17" fillId="32" fontId="361" numFmtId="0" xfId="0" applyAlignment="1" applyBorder="1" applyFont="1">
      <alignment horizontal="center" readingOrder="0"/>
    </xf>
    <xf borderId="17" fillId="21" fontId="5" numFmtId="0" xfId="0" applyAlignment="1" applyBorder="1" applyFont="1">
      <alignment horizontal="center" readingOrder="0" vertical="center"/>
    </xf>
    <xf borderId="14" fillId="27" fontId="362" numFmtId="0" xfId="0" applyAlignment="1" applyBorder="1" applyFont="1">
      <alignment horizontal="center" readingOrder="0" vertical="center"/>
    </xf>
    <xf borderId="15" fillId="27" fontId="5" numFmtId="0" xfId="0" applyAlignment="1" applyBorder="1" applyFont="1">
      <alignment horizontal="center" readingOrder="0" vertical="center"/>
    </xf>
    <xf borderId="16" fillId="27" fontId="363" numFmtId="0" xfId="0" applyAlignment="1" applyBorder="1" applyFont="1">
      <alignment horizontal="center" readingOrder="0" vertical="center"/>
    </xf>
    <xf borderId="16" fillId="27" fontId="5" numFmtId="0" xfId="0" applyAlignment="1" applyBorder="1" applyFont="1">
      <alignment horizontal="center" readingOrder="0" vertical="center"/>
    </xf>
    <xf borderId="14" fillId="27" fontId="364" numFmtId="0" xfId="0" applyAlignment="1" applyBorder="1" applyFont="1">
      <alignment horizontal="center" readingOrder="0" vertical="center"/>
    </xf>
    <xf borderId="28" fillId="22" fontId="365" numFmtId="0" xfId="0" applyAlignment="1" applyBorder="1" applyFont="1">
      <alignment horizontal="center" readingOrder="0" vertical="center"/>
    </xf>
    <xf borderId="28" fillId="0" fontId="2" numFmtId="0" xfId="0" applyBorder="1" applyFont="1"/>
    <xf borderId="0" fillId="24" fontId="366" numFmtId="0" xfId="0" applyAlignment="1" applyFont="1">
      <alignment horizontal="center" readingOrder="0" vertical="center"/>
    </xf>
    <xf borderId="28" fillId="32" fontId="367" numFmtId="0" xfId="0" applyAlignment="1" applyBorder="1" applyFont="1">
      <alignment horizontal="center" readingOrder="0"/>
    </xf>
    <xf borderId="17" fillId="27" fontId="368" numFmtId="0" xfId="0" applyAlignment="1" applyBorder="1" applyFont="1">
      <alignment horizontal="center" readingOrder="0" vertical="center"/>
    </xf>
    <xf borderId="0" fillId="33" fontId="5" numFmtId="0" xfId="0" applyAlignment="1" applyFont="1">
      <alignment horizontal="center" readingOrder="0" vertical="center"/>
    </xf>
    <xf borderId="17" fillId="33" fontId="369" numFmtId="0" xfId="0" applyAlignment="1" applyBorder="1" applyFont="1">
      <alignment horizontal="center" readingOrder="0" vertical="center"/>
    </xf>
    <xf borderId="7" fillId="33" fontId="5" numFmtId="0" xfId="0" applyAlignment="1" applyBorder="1" applyFont="1">
      <alignment horizontal="center" readingOrder="0" vertical="center"/>
    </xf>
    <xf borderId="17" fillId="33" fontId="5" numFmtId="0" xfId="0" applyAlignment="1" applyBorder="1" applyFont="1">
      <alignment horizontal="center" readingOrder="0" vertical="center"/>
    </xf>
    <xf borderId="17" fillId="23" fontId="5" numFmtId="0" xfId="0" applyAlignment="1" applyBorder="1" applyFont="1">
      <alignment horizontal="center" readingOrder="0" vertical="center"/>
    </xf>
    <xf borderId="14" fillId="29" fontId="370" numFmtId="0" xfId="0" applyAlignment="1" applyBorder="1" applyFont="1">
      <alignment horizontal="center" readingOrder="0" vertical="center"/>
    </xf>
    <xf borderId="22" fillId="29" fontId="5" numFmtId="0" xfId="0" applyAlignment="1" applyBorder="1" applyFont="1">
      <alignment horizontal="center" readingOrder="0" vertical="center"/>
    </xf>
    <xf borderId="15" fillId="29" fontId="371" numFmtId="0" xfId="0" applyAlignment="1" applyBorder="1" applyFont="1">
      <alignment horizontal="center" readingOrder="0" vertical="center"/>
    </xf>
    <xf borderId="16" fillId="29" fontId="5" numFmtId="0" xfId="0" applyAlignment="1" applyBorder="1" applyFont="1">
      <alignment horizontal="center" readingOrder="0" vertical="center"/>
    </xf>
    <xf borderId="15" fillId="29" fontId="5" numFmtId="0" xfId="0" applyAlignment="1" applyBorder="1" applyFont="1">
      <alignment horizontal="center" readingOrder="0" vertical="center"/>
    </xf>
    <xf borderId="22" fillId="29" fontId="372" numFmtId="0" xfId="0" applyAlignment="1" applyBorder="1" applyFont="1">
      <alignment horizontal="center" readingOrder="0" vertical="center"/>
    </xf>
    <xf borderId="15" fillId="35" fontId="373" numFmtId="0" xfId="0" applyAlignment="1" applyBorder="1" applyFont="1">
      <alignment horizontal="center" readingOrder="0" vertical="center"/>
    </xf>
    <xf borderId="8" fillId="35" fontId="5" numFmtId="0" xfId="0" applyAlignment="1" applyBorder="1" applyFont="1">
      <alignment horizontal="center" readingOrder="0" vertical="center"/>
    </xf>
    <xf borderId="12" fillId="35" fontId="374" numFmtId="0" xfId="0" applyAlignment="1" applyBorder="1" applyFont="1">
      <alignment horizontal="center" readingOrder="0"/>
    </xf>
    <xf borderId="5" fillId="35" fontId="5" numFmtId="0" xfId="0" applyAlignment="1" applyBorder="1" applyFont="1">
      <alignment horizontal="center" readingOrder="0" vertical="center"/>
    </xf>
    <xf borderId="12" fillId="35" fontId="5" numFmtId="0" xfId="0" applyAlignment="1" applyBorder="1" applyFont="1">
      <alignment horizontal="center" readingOrder="0" vertical="center"/>
    </xf>
    <xf borderId="12" fillId="35" fontId="375" numFmtId="0" xfId="0" applyAlignment="1" applyBorder="1" applyFont="1">
      <alignment horizontal="center" readingOrder="0" vertical="center"/>
    </xf>
    <xf borderId="19" fillId="20" fontId="376" numFmtId="0" xfId="0" applyAlignment="1" applyBorder="1" applyFont="1">
      <alignment horizontal="center" readingOrder="0" vertical="center"/>
    </xf>
    <xf borderId="7" fillId="28" fontId="377" numFmtId="0" xfId="0" applyAlignment="1" applyBorder="1" applyFont="1">
      <alignment horizontal="center" readingOrder="0" vertical="center"/>
    </xf>
    <xf borderId="0" fillId="28" fontId="5" numFmtId="0" xfId="0" applyAlignment="1" applyFont="1">
      <alignment horizontal="center" readingOrder="0" vertical="center"/>
    </xf>
    <xf borderId="12" fillId="28" fontId="378" numFmtId="0" xfId="0" applyAlignment="1" applyBorder="1" applyFont="1">
      <alignment horizontal="center" readingOrder="0"/>
    </xf>
    <xf borderId="17" fillId="28" fontId="5" numFmtId="0" xfId="0" applyAlignment="1" applyBorder="1" applyFont="1">
      <alignment horizontal="center" readingOrder="0" vertical="center"/>
    </xf>
    <xf borderId="7" fillId="28" fontId="5" numFmtId="0" xfId="0" applyAlignment="1" applyBorder="1" applyFont="1">
      <alignment horizontal="center" readingOrder="0" vertical="center"/>
    </xf>
    <xf borderId="0" fillId="29" fontId="379" numFmtId="0" xfId="0" applyAlignment="1" applyFont="1">
      <alignment horizontal="center" readingOrder="0" vertical="center"/>
    </xf>
    <xf borderId="28" fillId="35" fontId="380" numFmtId="0" xfId="0" applyAlignment="1" applyBorder="1" applyFont="1">
      <alignment horizontal="center" readingOrder="0" shrinkToFit="0" wrapText="1"/>
    </xf>
    <xf borderId="14" fillId="26" fontId="381" numFmtId="0" xfId="0" applyAlignment="1" applyBorder="1" applyFont="1">
      <alignment horizontal="center" readingOrder="0" vertical="center"/>
    </xf>
    <xf borderId="0" fillId="26" fontId="5" numFmtId="0" xfId="0" applyAlignment="1" applyFont="1">
      <alignment horizontal="center" readingOrder="0" vertical="center"/>
    </xf>
    <xf borderId="17" fillId="26" fontId="382" numFmtId="0" xfId="0" applyAlignment="1" applyBorder="1" applyFont="1">
      <alignment horizontal="center" readingOrder="0" vertical="center"/>
    </xf>
    <xf borderId="15" fillId="26" fontId="5" numFmtId="0" xfId="0" applyAlignment="1" applyBorder="1" applyFont="1">
      <alignment horizontal="center" readingOrder="0" vertical="center"/>
    </xf>
    <xf borderId="16" fillId="26" fontId="383" numFmtId="0" xfId="0" applyAlignment="1" applyBorder="1" applyFont="1">
      <alignment horizontal="center" readingOrder="0" vertical="center"/>
    </xf>
    <xf borderId="17" fillId="28" fontId="384" numFmtId="0" xfId="0" applyAlignment="1" applyBorder="1" applyFont="1">
      <alignment horizontal="center" readingOrder="0"/>
    </xf>
    <xf borderId="0" fillId="32" fontId="385" numFmtId="0" xfId="0" applyAlignment="1" applyFont="1">
      <alignment horizontal="center" readingOrder="0" vertical="center"/>
    </xf>
    <xf borderId="0" fillId="32" fontId="5" numFmtId="0" xfId="0" applyAlignment="1" applyFont="1">
      <alignment horizontal="center" readingOrder="0" vertical="center"/>
    </xf>
    <xf borderId="17" fillId="32" fontId="5" numFmtId="0" xfId="0" applyAlignment="1" applyBorder="1" applyFont="1">
      <alignment horizontal="center" readingOrder="0" vertical="center"/>
    </xf>
    <xf borderId="17" fillId="32" fontId="386" numFmtId="0" xfId="0" applyAlignment="1" applyBorder="1" applyFont="1">
      <alignment horizontal="center" readingOrder="0" vertical="center"/>
    </xf>
    <xf borderId="21" fillId="33" fontId="5" numFmtId="0" xfId="0" applyAlignment="1" applyBorder="1" applyFont="1">
      <alignment horizontal="center" vertical="center"/>
    </xf>
    <xf borderId="14" fillId="22" fontId="387" numFmtId="0" xfId="0" applyAlignment="1" applyBorder="1" applyFont="1">
      <alignment horizontal="center" readingOrder="0" vertical="center"/>
    </xf>
    <xf borderId="0" fillId="22" fontId="5" numFmtId="0" xfId="0" applyAlignment="1" applyFont="1">
      <alignment horizontal="center" readingOrder="0" vertical="center"/>
    </xf>
    <xf borderId="17" fillId="22" fontId="5" numFmtId="0" xfId="0" applyAlignment="1" applyBorder="1" applyFont="1">
      <alignment horizontal="center" readingOrder="0" vertical="center"/>
    </xf>
    <xf borderId="15" fillId="22" fontId="5" numFmtId="0" xfId="0" applyAlignment="1" applyBorder="1" applyFont="1">
      <alignment horizontal="center" readingOrder="0" vertical="center"/>
    </xf>
    <xf borderId="14" fillId="22" fontId="5" numFmtId="0" xfId="0" applyAlignment="1" applyBorder="1" applyFont="1">
      <alignment horizontal="center" readingOrder="0" vertical="center"/>
    </xf>
    <xf borderId="16" fillId="22" fontId="5" numFmtId="0" xfId="0" applyAlignment="1" applyBorder="1" applyFont="1">
      <alignment horizontal="center" readingOrder="0" vertical="center"/>
    </xf>
    <xf borderId="14" fillId="21" fontId="388" numFmtId="0" xfId="0" applyAlignment="1" applyBorder="1" applyFont="1">
      <alignment horizontal="center" readingOrder="0" vertical="center"/>
    </xf>
    <xf borderId="0" fillId="21" fontId="5" numFmtId="0" xfId="0" applyAlignment="1" applyFont="1">
      <alignment horizontal="center" readingOrder="0" vertical="center"/>
    </xf>
    <xf borderId="16" fillId="21" fontId="389" numFmtId="0" xfId="0" applyAlignment="1" applyBorder="1" applyFont="1">
      <alignment horizontal="center" readingOrder="0" vertical="center"/>
    </xf>
    <xf borderId="8" fillId="21" fontId="5" numFmtId="0" xfId="0" applyAlignment="1" applyBorder="1" applyFont="1">
      <alignment horizontal="center" readingOrder="0" vertical="center"/>
    </xf>
    <xf borderId="22" fillId="21" fontId="390" numFmtId="0" xfId="0" applyAlignment="1" applyBorder="1" applyFont="1">
      <alignment horizontal="center" readingOrder="0" vertical="center"/>
    </xf>
    <xf borderId="12" fillId="23" fontId="5" numFmtId="0" xfId="0" applyBorder="1" applyFont="1"/>
    <xf borderId="20" fillId="29" fontId="391" numFmtId="0" xfId="0" applyAlignment="1" applyBorder="1" applyFont="1">
      <alignment horizontal="center" readingOrder="0" vertical="center"/>
    </xf>
    <xf borderId="17" fillId="35" fontId="392" numFmtId="0" xfId="0" applyAlignment="1" applyBorder="1" applyFont="1">
      <alignment horizontal="center" readingOrder="0" shrinkToFit="0" wrapText="1"/>
    </xf>
    <xf borderId="7" fillId="24" fontId="393" numFmtId="0" xfId="0" applyAlignment="1" applyBorder="1" applyFont="1">
      <alignment horizontal="center" readingOrder="0" vertical="center"/>
    </xf>
    <xf borderId="8" fillId="24" fontId="5" numFmtId="0" xfId="0" applyAlignment="1" applyBorder="1" applyFont="1">
      <alignment horizontal="center" readingOrder="0" vertical="center"/>
    </xf>
    <xf borderId="17" fillId="24" fontId="5" numFmtId="0" xfId="0" applyAlignment="1" applyBorder="1" applyFont="1">
      <alignment horizontal="center" readingOrder="0" vertical="center"/>
    </xf>
    <xf borderId="0" fillId="24" fontId="5" numFmtId="0" xfId="0" applyAlignment="1" applyFont="1">
      <alignment horizontal="center" readingOrder="0" vertical="center"/>
    </xf>
    <xf borderId="8" fillId="24" fontId="394" numFmtId="0" xfId="0" applyAlignment="1" applyBorder="1" applyFont="1">
      <alignment horizontal="center" readingOrder="0" vertical="center"/>
    </xf>
    <xf borderId="14" fillId="20" fontId="395" numFmtId="0" xfId="0" applyAlignment="1" applyBorder="1" applyFont="1">
      <alignment horizontal="center" readingOrder="0" vertical="center"/>
    </xf>
    <xf borderId="15" fillId="20" fontId="5" numFmtId="0" xfId="0" applyAlignment="1" applyBorder="1" applyFont="1">
      <alignment horizontal="center" readingOrder="0" vertical="center"/>
    </xf>
    <xf borderId="16" fillId="20" fontId="396" numFmtId="0" xfId="0" applyAlignment="1" applyBorder="1" applyFont="1">
      <alignment horizontal="center" readingOrder="0" vertical="center"/>
    </xf>
    <xf borderId="15" fillId="32" fontId="397" numFmtId="0" xfId="0" applyAlignment="1" applyBorder="1" applyFont="1">
      <alignment horizontal="center" readingOrder="0" vertical="center"/>
    </xf>
    <xf borderId="15" fillId="32" fontId="5" numFmtId="0" xfId="0" applyAlignment="1" applyBorder="1" applyFont="1">
      <alignment horizontal="center" readingOrder="0" vertical="center"/>
    </xf>
    <xf borderId="16" fillId="32" fontId="5" numFmtId="0" xfId="0" applyAlignment="1" applyBorder="1" applyFont="1">
      <alignment horizontal="center" readingOrder="0" vertical="center"/>
    </xf>
    <xf borderId="16" fillId="32" fontId="398" numFmtId="0" xfId="0" applyAlignment="1" applyBorder="1" applyFont="1">
      <alignment horizontal="center" readingOrder="0" vertical="center"/>
    </xf>
    <xf borderId="14" fillId="33" fontId="399" numFmtId="0" xfId="0" applyAlignment="1" applyBorder="1" applyFont="1">
      <alignment horizontal="center" readingOrder="0" vertical="center"/>
    </xf>
    <xf borderId="15" fillId="33" fontId="5" numFmtId="0" xfId="0" applyAlignment="1" applyBorder="1" applyFont="1">
      <alignment horizontal="center" readingOrder="0" vertical="center"/>
    </xf>
    <xf borderId="14" fillId="33" fontId="5" numFmtId="0" xfId="0" applyAlignment="1" applyBorder="1" applyFont="1">
      <alignment horizontal="center" readingOrder="0" vertical="center"/>
    </xf>
    <xf borderId="16" fillId="33" fontId="5" numFmtId="0" xfId="0" applyAlignment="1" applyBorder="1" applyFont="1">
      <alignment horizontal="center" readingOrder="0" vertical="center"/>
    </xf>
    <xf borderId="28" fillId="23" fontId="5" numFmtId="0" xfId="0" applyAlignment="1" applyBorder="1" applyFont="1">
      <alignment horizontal="center" readingOrder="0" vertical="center"/>
    </xf>
    <xf borderId="28" fillId="21" fontId="400" numFmtId="0" xfId="0" applyAlignment="1" applyBorder="1" applyFont="1">
      <alignment horizontal="center" readingOrder="0" vertical="center"/>
    </xf>
    <xf borderId="7" fillId="27" fontId="401" numFmtId="0" xfId="0" applyAlignment="1" applyBorder="1" applyFont="1">
      <alignment horizontal="center" readingOrder="0" vertical="center"/>
    </xf>
    <xf borderId="0" fillId="27" fontId="5" numFmtId="0" xfId="0" applyAlignment="1" applyFont="1">
      <alignment horizontal="center" readingOrder="0" vertical="center"/>
    </xf>
    <xf borderId="17" fillId="27" fontId="5" numFmtId="0" xfId="0" applyAlignment="1" applyBorder="1" applyFont="1">
      <alignment horizontal="center" readingOrder="0" vertical="center"/>
    </xf>
    <xf borderId="7" fillId="27" fontId="402" numFmtId="0" xfId="0" applyAlignment="1" applyBorder="1" applyFont="1">
      <alignment horizontal="center" readingOrder="0" vertical="center"/>
    </xf>
    <xf borderId="21" fillId="20" fontId="403" numFmtId="0" xfId="0" applyAlignment="1" applyBorder="1" applyFont="1">
      <alignment horizontal="center" readingOrder="0" vertical="center"/>
    </xf>
    <xf borderId="0" fillId="35" fontId="5" numFmtId="0" xfId="0" applyAlignment="1" applyFont="1">
      <alignment horizontal="center" readingOrder="0" vertical="center"/>
    </xf>
    <xf borderId="15" fillId="35" fontId="5" numFmtId="0" xfId="0" applyAlignment="1" applyBorder="1" applyFont="1">
      <alignment horizontal="center" readingOrder="0" vertical="center"/>
    </xf>
    <xf borderId="16" fillId="35" fontId="5" numFmtId="0" xfId="0" applyAlignment="1" applyBorder="1" applyFont="1">
      <alignment horizontal="center" readingOrder="0" vertical="center"/>
    </xf>
    <xf borderId="16" fillId="35" fontId="404" numFmtId="0" xfId="0" applyAlignment="1" applyBorder="1" applyFont="1">
      <alignment horizontal="center" readingOrder="0" vertical="center"/>
    </xf>
    <xf borderId="17" fillId="27" fontId="5" numFmtId="0" xfId="0" applyAlignment="1" applyBorder="1" applyFont="1">
      <alignment horizontal="center" readingOrder="0" vertical="center"/>
    </xf>
    <xf borderId="4" fillId="29" fontId="405" numFmtId="0" xfId="0" applyAlignment="1" applyBorder="1" applyFont="1">
      <alignment horizontal="center" readingOrder="0" vertical="center"/>
    </xf>
    <xf borderId="6" fillId="29" fontId="5" numFmtId="0" xfId="0" applyAlignment="1" applyBorder="1" applyFont="1">
      <alignment horizontal="center" readingOrder="0" vertical="center"/>
    </xf>
    <xf borderId="5" fillId="29" fontId="406" numFmtId="0" xfId="0" applyAlignment="1" applyBorder="1" applyFont="1">
      <alignment horizontal="center" readingOrder="0" vertical="center"/>
    </xf>
    <xf borderId="12" fillId="29" fontId="5" numFmtId="0" xfId="0" applyAlignment="1" applyBorder="1" applyFont="1">
      <alignment horizontal="center" readingOrder="0" vertical="center"/>
    </xf>
    <xf borderId="5" fillId="29" fontId="5" numFmtId="0" xfId="0" applyAlignment="1" applyBorder="1" applyFont="1">
      <alignment horizontal="center" readingOrder="0" vertical="center"/>
    </xf>
    <xf borderId="6" fillId="29" fontId="407" numFmtId="0" xfId="0" applyAlignment="1" applyBorder="1" applyFont="1">
      <alignment horizontal="center" readingOrder="0" vertical="center"/>
    </xf>
    <xf borderId="17" fillId="35" fontId="408" numFmtId="0" xfId="0" applyAlignment="1" applyBorder="1" applyFont="1">
      <alignment horizontal="center" readingOrder="0"/>
    </xf>
    <xf borderId="15" fillId="21" fontId="5" numFmtId="0" xfId="0" applyAlignment="1" applyBorder="1" applyFont="1">
      <alignment horizontal="center" readingOrder="0" vertical="center"/>
    </xf>
    <xf borderId="16" fillId="21" fontId="5" numFmtId="0" xfId="0" applyAlignment="1" applyBorder="1" applyFont="1">
      <alignment horizontal="center" readingOrder="0" vertical="center"/>
    </xf>
    <xf borderId="28" fillId="28" fontId="409" numFmtId="0" xfId="0" applyAlignment="1" applyBorder="1" applyFont="1">
      <alignment horizontal="center" readingOrder="0"/>
    </xf>
    <xf borderId="8" fillId="22" fontId="5" numFmtId="0" xfId="0" applyAlignment="1" applyBorder="1" applyFont="1">
      <alignment horizontal="center" readingOrder="0" vertical="center"/>
    </xf>
    <xf borderId="0" fillId="29" fontId="410" numFmtId="0" xfId="0" applyAlignment="1" applyFont="1">
      <alignment horizontal="center" readingOrder="0" vertical="center"/>
    </xf>
    <xf borderId="4" fillId="32" fontId="411" numFmtId="0" xfId="0" applyAlignment="1" applyBorder="1" applyFont="1">
      <alignment horizontal="center" readingOrder="0" vertical="center"/>
    </xf>
    <xf borderId="6" fillId="32" fontId="412" numFmtId="0" xfId="0" applyAlignment="1" applyBorder="1" applyFont="1">
      <alignment horizontal="center" readingOrder="0" vertical="center"/>
    </xf>
    <xf borderId="14" fillId="24" fontId="413" numFmtId="0" xfId="0" applyAlignment="1" applyBorder="1" applyFont="1">
      <alignment horizontal="center" readingOrder="0" vertical="center"/>
    </xf>
    <xf borderId="22" fillId="24" fontId="5" numFmtId="0" xfId="0" applyAlignment="1" applyBorder="1" applyFont="1">
      <alignment horizontal="center" readingOrder="0" vertical="center"/>
    </xf>
    <xf borderId="15" fillId="24" fontId="414" numFmtId="0" xfId="0" applyAlignment="1" applyBorder="1" applyFont="1">
      <alignment horizontal="center" readingOrder="0" vertical="center"/>
    </xf>
    <xf borderId="16" fillId="24" fontId="5" numFmtId="0" xfId="0" applyAlignment="1" applyBorder="1" applyFont="1">
      <alignment horizontal="center" readingOrder="0" vertical="center"/>
    </xf>
    <xf borderId="15" fillId="24" fontId="5" numFmtId="0" xfId="0" applyAlignment="1" applyBorder="1" applyFont="1">
      <alignment horizontal="center" readingOrder="0" vertical="center"/>
    </xf>
    <xf borderId="15" fillId="24" fontId="415" numFmtId="0" xfId="0" applyAlignment="1" applyBorder="1" applyFont="1">
      <alignment horizontal="center" readingOrder="0" vertical="center"/>
    </xf>
    <xf borderId="14" fillId="35" fontId="416" numFmtId="0" xfId="0" applyAlignment="1" applyBorder="1" applyFont="1">
      <alignment horizontal="center" readingOrder="0" vertical="center"/>
    </xf>
    <xf borderId="22" fillId="35" fontId="417" numFmtId="0" xfId="0" applyAlignment="1" applyBorder="1" applyFont="1">
      <alignment horizontal="center" readingOrder="0" vertical="center"/>
    </xf>
    <xf borderId="21" fillId="22" fontId="5" numFmtId="0" xfId="0" applyAlignment="1" applyBorder="1" applyFont="1">
      <alignment horizontal="center" readingOrder="0" vertical="center"/>
    </xf>
    <xf borderId="8" fillId="32" fontId="418" numFmtId="0" xfId="0" applyAlignment="1" applyBorder="1" applyFont="1">
      <alignment horizontal="center" readingOrder="0" vertical="center"/>
    </xf>
    <xf borderId="8" fillId="27" fontId="5" numFmtId="0" xfId="0" applyAlignment="1" applyBorder="1" applyFont="1">
      <alignment horizontal="center" readingOrder="0" vertical="center"/>
    </xf>
    <xf borderId="22" fillId="27" fontId="419" numFmtId="0" xfId="0" applyAlignment="1" applyBorder="1" applyFont="1">
      <alignment horizontal="center" readingOrder="0" vertical="center"/>
    </xf>
    <xf borderId="20" fillId="24" fontId="420" numFmtId="0" xfId="0" applyAlignment="1" applyBorder="1" applyFont="1">
      <alignment horizontal="center" readingOrder="0" vertical="center"/>
    </xf>
    <xf borderId="18" fillId="33" fontId="421" numFmtId="0" xfId="0" applyAlignment="1" applyBorder="1" applyFont="1">
      <alignment horizontal="center" readingOrder="0" vertical="center"/>
    </xf>
    <xf borderId="7" fillId="29" fontId="422" numFmtId="0" xfId="0" applyAlignment="1" applyBorder="1" applyFont="1">
      <alignment horizontal="center" readingOrder="0" vertical="center"/>
    </xf>
    <xf borderId="8" fillId="29" fontId="5" numFmtId="0" xfId="0" applyAlignment="1" applyBorder="1" applyFont="1">
      <alignment horizontal="center" readingOrder="0" vertical="center"/>
    </xf>
    <xf borderId="17" fillId="29" fontId="5" numFmtId="0" xfId="0" applyAlignment="1" applyBorder="1" applyFont="1">
      <alignment horizontal="center" readingOrder="0" vertical="center"/>
    </xf>
    <xf borderId="0" fillId="29" fontId="5" numFmtId="0" xfId="0" applyAlignment="1" applyFont="1">
      <alignment horizontal="center" readingOrder="0" vertical="center"/>
    </xf>
    <xf borderId="8" fillId="29" fontId="423" numFmtId="0" xfId="0" applyAlignment="1" applyBorder="1" applyFont="1">
      <alignment horizontal="center" readingOrder="0" vertical="center"/>
    </xf>
    <xf borderId="7" fillId="35" fontId="424" numFmtId="0" xfId="0" applyAlignment="1" applyBorder="1" applyFont="1">
      <alignment horizontal="center" readingOrder="0" vertical="center"/>
    </xf>
    <xf borderId="17" fillId="35" fontId="425" numFmtId="0" xfId="0" applyAlignment="1" applyBorder="1" applyFont="1">
      <alignment horizontal="center" readingOrder="0" vertical="center"/>
    </xf>
    <xf borderId="17" fillId="35" fontId="5" numFmtId="0" xfId="0" applyAlignment="1" applyBorder="1" applyFont="1">
      <alignment horizontal="center" readingOrder="0" vertical="center"/>
    </xf>
    <xf borderId="28" fillId="23" fontId="426" numFmtId="0" xfId="0" applyAlignment="1" applyBorder="1" applyFont="1">
      <alignment horizontal="center" readingOrder="0"/>
    </xf>
    <xf borderId="28" fillId="35" fontId="427" numFmtId="0" xfId="0" applyAlignment="1" applyBorder="1" applyFont="1">
      <alignment horizontal="center" readingOrder="0" vertical="center"/>
    </xf>
    <xf borderId="28" fillId="27" fontId="428" numFmtId="0" xfId="0" applyAlignment="1" applyBorder="1" applyFont="1">
      <alignment horizontal="center" readingOrder="0" vertical="center"/>
    </xf>
    <xf borderId="9" fillId="22" fontId="429" numFmtId="0" xfId="0" applyAlignment="1" applyBorder="1" applyFont="1">
      <alignment horizontal="center" readingOrder="0" vertical="center"/>
    </xf>
    <xf borderId="5" fillId="24" fontId="430" numFmtId="0" xfId="0" applyAlignment="1" applyBorder="1" applyFont="1">
      <alignment horizontal="center" readingOrder="0" vertical="center"/>
    </xf>
    <xf borderId="28" fillId="23" fontId="431" numFmtId="0" xfId="0" applyAlignment="1" applyBorder="1" applyFont="1">
      <alignment horizontal="center" readingOrder="0" vertical="center"/>
    </xf>
    <xf borderId="4" fillId="28" fontId="432" numFmtId="0" xfId="0" applyAlignment="1" applyBorder="1" applyFont="1">
      <alignment horizontal="center" readingOrder="0" vertical="center"/>
    </xf>
    <xf borderId="5" fillId="28" fontId="5" numFmtId="0" xfId="0" applyAlignment="1" applyBorder="1" applyFont="1">
      <alignment horizontal="center" readingOrder="0" vertical="center"/>
    </xf>
    <xf borderId="12" fillId="28" fontId="5" numFmtId="0" xfId="0" applyAlignment="1" applyBorder="1" applyFont="1">
      <alignment horizontal="center" readingOrder="0" vertical="center"/>
    </xf>
    <xf borderId="4" fillId="28" fontId="5" numFmtId="0" xfId="0" applyAlignment="1" applyBorder="1" applyFont="1">
      <alignment horizontal="center" readingOrder="0" vertical="center"/>
    </xf>
    <xf borderId="28" fillId="28" fontId="433" numFmtId="0" xfId="0" applyAlignment="1" applyBorder="1" applyFont="1">
      <alignment horizontal="center" readingOrder="0"/>
    </xf>
    <xf borderId="22" fillId="24" fontId="434" numFmtId="0" xfId="0" applyAlignment="1" applyBorder="1" applyFont="1">
      <alignment horizontal="center" readingOrder="0" vertical="center"/>
    </xf>
    <xf borderId="0" fillId="33" fontId="435" numFmtId="0" xfId="0" applyAlignment="1" applyFont="1">
      <alignment horizontal="center" readingOrder="0" vertical="center"/>
    </xf>
    <xf borderId="17" fillId="26" fontId="5" numFmtId="0" xfId="0" applyAlignment="1" applyBorder="1" applyFont="1">
      <alignment horizontal="center" readingOrder="0" vertical="center"/>
    </xf>
    <xf borderId="18" fillId="33" fontId="5" numFmtId="0" xfId="0" applyAlignment="1" applyBorder="1" applyFont="1">
      <alignment horizontal="center" readingOrder="0" vertical="center"/>
    </xf>
    <xf borderId="12" fillId="28" fontId="5" numFmtId="0" xfId="0" applyBorder="1" applyFont="1"/>
    <xf borderId="15" fillId="20" fontId="5" numFmtId="0" xfId="0" applyAlignment="1" applyBorder="1" applyFont="1">
      <alignment horizontal="center" vertical="center"/>
    </xf>
    <xf borderId="17" fillId="20" fontId="5" numFmtId="0" xfId="0" applyAlignment="1" applyBorder="1" applyFont="1">
      <alignment horizontal="center" readingOrder="0" vertical="center"/>
    </xf>
    <xf borderId="17" fillId="28" fontId="436" numFmtId="0" xfId="0" applyAlignment="1" applyBorder="1" applyFont="1">
      <alignment horizontal="center" readingOrder="0"/>
    </xf>
    <xf borderId="8" fillId="33" fontId="437" numFmtId="0" xfId="0" applyAlignment="1" applyBorder="1" applyFont="1">
      <alignment horizontal="center" readingOrder="0" vertical="center"/>
    </xf>
    <xf borderId="15" fillId="26" fontId="5" numFmtId="0" xfId="0" applyAlignment="1" applyBorder="1" applyFont="1">
      <alignment horizontal="center" vertical="center"/>
    </xf>
    <xf borderId="12" fillId="28" fontId="438" numFmtId="0" xfId="0" applyAlignment="1" applyBorder="1" applyFont="1">
      <alignment horizontal="center" readingOrder="0"/>
    </xf>
    <xf borderId="28" fillId="33" fontId="439" numFmtId="0" xfId="0" applyAlignment="1" applyBorder="1" applyFont="1">
      <alignment horizontal="center" readingOrder="0" vertical="center"/>
    </xf>
    <xf borderId="7" fillId="22" fontId="5" numFmtId="0" xfId="0" applyAlignment="1" applyBorder="1" applyFont="1">
      <alignment horizontal="center" readingOrder="0" vertical="center"/>
    </xf>
    <xf borderId="21" fillId="26" fontId="440" numFmtId="0" xfId="0" applyAlignment="1" applyBorder="1" applyFont="1">
      <alignment horizontal="center" readingOrder="0" vertical="center"/>
    </xf>
    <xf borderId="7" fillId="33" fontId="441" numFmtId="0" xfId="0" applyAlignment="1" applyBorder="1" applyFont="1">
      <alignment horizontal="center" readingOrder="0"/>
    </xf>
    <xf borderId="18" fillId="33" fontId="442" numFmtId="0" xfId="0" applyAlignment="1" applyBorder="1" applyFont="1">
      <alignment horizontal="center" readingOrder="0"/>
    </xf>
    <xf borderId="7" fillId="22" fontId="443" numFmtId="0" xfId="0" applyAlignment="1" applyBorder="1" applyFont="1">
      <alignment horizontal="center" readingOrder="0"/>
    </xf>
    <xf borderId="9" fillId="22" fontId="444" numFmtId="0" xfId="0" applyAlignment="1" applyBorder="1" applyFont="1">
      <alignment horizontal="center" readingOrder="0"/>
    </xf>
    <xf borderId="0" fillId="8" fontId="4" numFmtId="0" xfId="0" applyAlignment="1" applyFont="1">
      <alignment horizontal="center" readingOrder="0" vertical="center"/>
    </xf>
    <xf borderId="17" fillId="33" fontId="445" numFmtId="0" xfId="0" applyAlignment="1" applyBorder="1" applyFont="1">
      <alignment horizontal="center" readingOrder="0"/>
    </xf>
    <xf borderId="28" fillId="33" fontId="446" numFmtId="0" xfId="0" applyAlignment="1" applyBorder="1" applyFont="1">
      <alignment horizontal="center" readingOrder="0"/>
    </xf>
    <xf borderId="17" fillId="22" fontId="447" numFmtId="0" xfId="0" applyAlignment="1" applyBorder="1" applyFont="1">
      <alignment horizontal="center" readingOrder="0"/>
    </xf>
    <xf borderId="21" fillId="22" fontId="448" numFmtId="0" xfId="0" applyAlignment="1" applyBorder="1" applyFont="1">
      <alignment horizontal="center" readingOrder="0"/>
    </xf>
    <xf borderId="16" fillId="33" fontId="449" numFmtId="0" xfId="0" applyAlignment="1" applyBorder="1" applyFont="1">
      <alignment horizontal="center" readingOrder="0" vertical="center"/>
    </xf>
    <xf borderId="16" fillId="22" fontId="450" numFmtId="0" xfId="0" applyAlignment="1" applyBorder="1" applyFont="1">
      <alignment horizontal="center" readingOrder="0" vertical="center"/>
    </xf>
    <xf borderId="21" fillId="33" fontId="451" numFmtId="0" xfId="0" applyAlignment="1" applyBorder="1" applyFont="1">
      <alignment horizontal="center" readingOrder="0"/>
    </xf>
    <xf borderId="10" fillId="24" fontId="452" numFmtId="0" xfId="0" applyAlignment="1" applyBorder="1" applyFont="1">
      <alignment horizontal="center" readingOrder="0" vertical="center"/>
    </xf>
    <xf borderId="17" fillId="29" fontId="0" numFmtId="0" xfId="0" applyAlignment="1" applyBorder="1" applyFont="1">
      <alignment horizontal="center" readingOrder="0" vertical="center"/>
    </xf>
    <xf borderId="7" fillId="29" fontId="5" numFmtId="0" xfId="0" applyAlignment="1" applyBorder="1" applyFont="1">
      <alignment horizontal="center" readingOrder="0" vertical="center"/>
    </xf>
    <xf borderId="17" fillId="29" fontId="453" numFmtId="0" xfId="0" applyAlignment="1" applyBorder="1" applyFont="1">
      <alignment horizontal="center" readingOrder="0" vertical="center"/>
    </xf>
    <xf borderId="12" fillId="23" fontId="454" numFmtId="0" xfId="0" applyAlignment="1" applyBorder="1" applyFont="1">
      <alignment horizontal="center" readingOrder="0" vertical="center"/>
    </xf>
    <xf borderId="28" fillId="22" fontId="455" numFmtId="0" xfId="0" applyAlignment="1" applyBorder="1" applyFont="1">
      <alignment horizontal="center" readingOrder="0"/>
    </xf>
    <xf borderId="28" fillId="33" fontId="5" numFmtId="0" xfId="0" applyAlignment="1" applyBorder="1" applyFont="1">
      <alignment horizontal="center" readingOrder="0" vertical="center"/>
    </xf>
    <xf borderId="12" fillId="22" fontId="5" numFmtId="0" xfId="0" applyAlignment="1" applyBorder="1" applyFont="1">
      <alignment horizontal="center" readingOrder="0" vertical="center"/>
    </xf>
    <xf borderId="5" fillId="23" fontId="456" numFmtId="0" xfId="0" applyAlignment="1" applyBorder="1" applyFont="1">
      <alignment horizontal="center" readingOrder="0" vertical="center"/>
    </xf>
    <xf borderId="12" fillId="23" fontId="457" numFmtId="0" xfId="0" applyAlignment="1" applyBorder="1" applyFont="1">
      <alignment horizontal="center" readingOrder="0"/>
    </xf>
    <xf borderId="17" fillId="33" fontId="5" numFmtId="0" xfId="0" applyAlignment="1" applyBorder="1" applyFont="1">
      <alignment horizontal="center" readingOrder="0" vertical="center"/>
    </xf>
    <xf borderId="17" fillId="22" fontId="5" numFmtId="0" xfId="0" applyAlignment="1" applyBorder="1" applyFont="1">
      <alignment horizontal="center" readingOrder="0" vertical="center"/>
    </xf>
    <xf borderId="28" fillId="26" fontId="458" numFmtId="0" xfId="0" applyAlignment="1" applyBorder="1" applyFont="1">
      <alignment horizontal="center" readingOrder="0" vertical="center"/>
    </xf>
    <xf borderId="12" fillId="28" fontId="459" numFmtId="0" xfId="0" applyAlignment="1" applyBorder="1" applyFont="1">
      <alignment horizontal="center" readingOrder="0" vertical="center"/>
    </xf>
    <xf borderId="15" fillId="27" fontId="460" numFmtId="0" xfId="0" applyAlignment="1" applyBorder="1" applyFont="1">
      <alignment horizontal="center" readingOrder="0" vertical="center"/>
    </xf>
    <xf borderId="7" fillId="8" fontId="4" numFmtId="0" xfId="0" applyAlignment="1" applyBorder="1" applyFont="1">
      <alignment horizontal="center" readingOrder="0" vertical="center"/>
    </xf>
    <xf borderId="21" fillId="33" fontId="5" numFmtId="0" xfId="0" applyAlignment="1" applyBorder="1" applyFont="1">
      <alignment horizontal="center" readingOrder="0" vertical="center"/>
    </xf>
    <xf borderId="15" fillId="21" fontId="461" numFmtId="0" xfId="0" applyAlignment="1" applyBorder="1" applyFont="1">
      <alignment horizontal="center" readingOrder="0" vertical="center"/>
    </xf>
    <xf borderId="16" fillId="22" fontId="462" numFmtId="0" xfId="0" applyAlignment="1" applyBorder="1" applyFont="1">
      <alignment horizontal="center" readingOrder="0"/>
    </xf>
    <xf borderId="22" fillId="22" fontId="5" numFmtId="0" xfId="0" applyAlignment="1" applyBorder="1" applyFont="1">
      <alignment horizontal="center" readingOrder="0" vertical="center"/>
    </xf>
    <xf borderId="16" fillId="33" fontId="5" numFmtId="0" xfId="0" applyAlignment="1" applyBorder="1" applyFont="1">
      <alignment horizontal="center" readingOrder="0" vertical="center"/>
    </xf>
    <xf borderId="7" fillId="22" fontId="5" numFmtId="0" xfId="0" applyAlignment="1" applyBorder="1" applyFont="1">
      <alignment horizontal="center" readingOrder="0" vertical="center"/>
    </xf>
    <xf borderId="0" fillId="8" fontId="4" numFmtId="0" xfId="0" applyAlignment="1" applyFont="1">
      <alignment horizontal="center" readingOrder="0" vertical="center"/>
    </xf>
    <xf borderId="1" fillId="38" fontId="463" numFmtId="0" xfId="0" applyAlignment="1" applyBorder="1" applyFont="1">
      <alignment horizontal="center" readingOrder="0"/>
    </xf>
    <xf borderId="13" fillId="7" fontId="464" numFmtId="0" xfId="0" applyAlignment="1" applyBorder="1" applyFont="1">
      <alignment horizontal="left" readingOrder="0"/>
    </xf>
    <xf borderId="13" fillId="7" fontId="4" numFmtId="0" xfId="0" applyBorder="1" applyFont="1"/>
    <xf borderId="12" fillId="23" fontId="465" numFmtId="0" xfId="0" applyAlignment="1" applyBorder="1" applyFont="1">
      <alignment readingOrder="0"/>
    </xf>
    <xf borderId="12" fillId="23" fontId="466" numFmtId="0" xfId="0" applyAlignment="1" applyBorder="1" applyFont="1">
      <alignment readingOrder="0" textRotation="0"/>
    </xf>
    <xf borderId="12" fillId="23" fontId="4" numFmtId="0" xfId="0" applyAlignment="1" applyBorder="1" applyFont="1">
      <alignment readingOrder="0"/>
    </xf>
    <xf borderId="17" fillId="28" fontId="467" numFmtId="0" xfId="0" applyAlignment="1" applyBorder="1" applyFont="1">
      <alignment readingOrder="0"/>
    </xf>
    <xf borderId="17" fillId="28" fontId="4" numFmtId="0" xfId="0" applyAlignment="1" applyBorder="1" applyFont="1">
      <alignment readingOrder="0"/>
    </xf>
    <xf borderId="17" fillId="23" fontId="468" numFmtId="0" xfId="0" applyAlignment="1" applyBorder="1" applyFont="1">
      <alignment readingOrder="0"/>
    </xf>
    <xf borderId="17" fillId="23" fontId="4" numFmtId="0" xfId="0" applyAlignment="1" applyBorder="1" applyFont="1">
      <alignment readingOrder="0"/>
    </xf>
    <xf borderId="0" fillId="8" fontId="469" numFmtId="0" xfId="0" applyAlignment="1" applyFont="1">
      <alignment horizontal="left" readingOrder="0"/>
    </xf>
    <xf borderId="17" fillId="28" fontId="470" numFmtId="0" xfId="0" applyAlignment="1" applyBorder="1" applyFont="1">
      <alignment readingOrder="0"/>
    </xf>
    <xf borderId="28" fillId="23" fontId="471" numFmtId="0" xfId="0" applyAlignment="1" applyBorder="1" applyFont="1">
      <alignment readingOrder="0"/>
    </xf>
    <xf borderId="28" fillId="23" fontId="4" numFmtId="0" xfId="0" applyAlignment="1" applyBorder="1" applyFont="1">
      <alignment readingOrder="0"/>
    </xf>
    <xf borderId="1" fillId="9" fontId="472" numFmtId="0" xfId="0" applyAlignment="1" applyBorder="1" applyFont="1">
      <alignment horizontal="center" readingOrder="0"/>
    </xf>
    <xf borderId="4" fillId="24" fontId="473" numFmtId="0" xfId="0" applyAlignment="1" applyBorder="1" applyFont="1">
      <alignment readingOrder="0"/>
    </xf>
    <xf borderId="12" fillId="24" fontId="474" numFmtId="0" xfId="0" applyAlignment="1" applyBorder="1" applyFont="1">
      <alignment readingOrder="0"/>
    </xf>
    <xf borderId="6" fillId="24" fontId="4" numFmtId="0" xfId="0" applyAlignment="1" applyBorder="1" applyFont="1">
      <alignment readingOrder="0"/>
    </xf>
    <xf borderId="7" fillId="29" fontId="475" numFmtId="0" xfId="0" applyAlignment="1" applyBorder="1" applyFont="1">
      <alignment readingOrder="0"/>
    </xf>
    <xf borderId="17" fillId="29" fontId="476" numFmtId="0" xfId="0" applyAlignment="1" applyBorder="1" applyFont="1">
      <alignment readingOrder="0"/>
    </xf>
    <xf borderId="8" fillId="29" fontId="4" numFmtId="0" xfId="0" applyAlignment="1" applyBorder="1" applyFont="1">
      <alignment readingOrder="0"/>
    </xf>
    <xf borderId="7" fillId="24" fontId="477" numFmtId="0" xfId="0" applyAlignment="1" applyBorder="1" applyFont="1">
      <alignment readingOrder="0"/>
    </xf>
    <xf borderId="17" fillId="24" fontId="478" numFmtId="0" xfId="0" applyAlignment="1" applyBorder="1" applyFont="1">
      <alignment readingOrder="0"/>
    </xf>
    <xf borderId="8" fillId="24" fontId="4" numFmtId="0" xfId="0" applyAlignment="1" applyBorder="1" applyFont="1">
      <alignment readingOrder="0"/>
    </xf>
    <xf borderId="0" fillId="8" fontId="479" numFmtId="0" xfId="0" applyAlignment="1" applyFont="1">
      <alignment horizontal="left" readingOrder="0"/>
    </xf>
    <xf borderId="0" fillId="0" fontId="480" numFmtId="0" xfId="0" applyAlignment="1" applyFont="1">
      <alignment horizontal="left" readingOrder="0"/>
    </xf>
    <xf borderId="0" fillId="8" fontId="481" numFmtId="0" xfId="0" applyAlignment="1" applyFont="1">
      <alignment horizontal="left" readingOrder="0"/>
    </xf>
    <xf borderId="9" fillId="24" fontId="482" numFmtId="0" xfId="0" applyAlignment="1" applyBorder="1" applyFont="1">
      <alignment readingOrder="0"/>
    </xf>
    <xf borderId="28" fillId="24" fontId="483" numFmtId="0" xfId="0" applyAlignment="1" applyBorder="1" applyFont="1">
      <alignment readingOrder="0"/>
    </xf>
    <xf borderId="11" fillId="24" fontId="4" numFmtId="0" xfId="0" applyAlignment="1" applyBorder="1" applyFont="1">
      <alignment readingOrder="0"/>
    </xf>
    <xf borderId="1" fillId="44" fontId="484" numFmtId="0" xfId="0" applyAlignment="1" applyBorder="1" applyFont="1">
      <alignment horizontal="center" readingOrder="0"/>
    </xf>
    <xf borderId="4" fillId="20" fontId="485" numFmtId="0" xfId="0" applyAlignment="1" applyBorder="1" applyFont="1">
      <alignment readingOrder="0"/>
    </xf>
    <xf borderId="12" fillId="20" fontId="486" numFmtId="0" xfId="0" applyAlignment="1" applyBorder="1" applyFont="1">
      <alignment readingOrder="0"/>
    </xf>
    <xf borderId="6" fillId="20" fontId="4" numFmtId="0" xfId="0" applyAlignment="1" applyBorder="1" applyFont="1">
      <alignment readingOrder="0"/>
    </xf>
    <xf borderId="0" fillId="8" fontId="487" numFmtId="0" xfId="0" applyAlignment="1" applyFont="1">
      <alignment horizontal="left" readingOrder="0"/>
    </xf>
    <xf borderId="7" fillId="26" fontId="488" numFmtId="0" xfId="0" applyAlignment="1" applyBorder="1" applyFont="1">
      <alignment readingOrder="0"/>
    </xf>
    <xf borderId="17" fillId="26" fontId="489" numFmtId="0" xfId="0" applyAlignment="1" applyBorder="1" applyFont="1">
      <alignment readingOrder="0"/>
    </xf>
    <xf borderId="8" fillId="26" fontId="4" numFmtId="0" xfId="0" applyAlignment="1" applyBorder="1" applyFont="1">
      <alignment readingOrder="0"/>
    </xf>
    <xf borderId="7" fillId="20" fontId="490" numFmtId="0" xfId="0" applyAlignment="1" applyBorder="1" applyFont="1">
      <alignment readingOrder="0"/>
    </xf>
    <xf borderId="17" fillId="20" fontId="491" numFmtId="0" xfId="0" applyAlignment="1" applyBorder="1" applyFont="1">
      <alignment readingOrder="0"/>
    </xf>
    <xf borderId="8" fillId="20" fontId="4" numFmtId="0" xfId="0" applyAlignment="1" applyBorder="1" applyFont="1">
      <alignment readingOrder="0"/>
    </xf>
    <xf borderId="9" fillId="20" fontId="492" numFmtId="0" xfId="0" applyAlignment="1" applyBorder="1" applyFont="1">
      <alignment readingOrder="0"/>
    </xf>
    <xf borderId="28" fillId="20" fontId="493" numFmtId="0" xfId="0" applyAlignment="1" applyBorder="1" applyFont="1">
      <alignment readingOrder="0"/>
    </xf>
    <xf borderId="11" fillId="20" fontId="4" numFmtId="0" xfId="0" applyAlignment="1" applyBorder="1" applyFont="1">
      <alignment readingOrder="0"/>
    </xf>
    <xf borderId="13" fillId="44" fontId="494" numFmtId="0" xfId="0" applyAlignment="1" applyBorder="1" applyFont="1">
      <alignment horizontal="center" readingOrder="0"/>
    </xf>
    <xf borderId="13" fillId="13" fontId="494" numFmtId="0" xfId="0" applyAlignment="1" applyBorder="1" applyFont="1">
      <alignment horizontal="center" readingOrder="0"/>
    </xf>
    <xf borderId="13" fillId="36" fontId="495" numFmtId="0" xfId="0" applyAlignment="1" applyBorder="1" applyFont="1">
      <alignment horizontal="center" readingOrder="0"/>
    </xf>
    <xf borderId="0" fillId="0" fontId="494" numFmtId="0" xfId="0" applyAlignment="1" applyFont="1">
      <alignment horizontal="center" readingOrder="0"/>
    </xf>
    <xf borderId="17" fillId="27" fontId="4" numFmtId="0" xfId="0" applyAlignment="1" applyBorder="1" applyFont="1">
      <alignment horizontal="left" readingOrder="0" vertical="center"/>
    </xf>
    <xf borderId="17" fillId="21" fontId="4" numFmtId="0" xfId="0" applyAlignment="1" applyBorder="1" applyFont="1">
      <alignment horizontal="left" readingOrder="0" vertical="center"/>
    </xf>
    <xf borderId="7" fillId="20" fontId="4" numFmtId="0" xfId="0" applyAlignment="1" applyBorder="1" applyFont="1">
      <alignment horizontal="center" readingOrder="0"/>
    </xf>
    <xf borderId="17" fillId="21" fontId="4" numFmtId="0" xfId="0" applyAlignment="1" applyBorder="1" applyFont="1">
      <alignment horizontal="left" readingOrder="0"/>
    </xf>
    <xf borderId="7" fillId="26" fontId="4" numFmtId="0" xfId="0" applyAlignment="1" applyBorder="1" applyFont="1">
      <alignment horizontal="center" readingOrder="0"/>
    </xf>
    <xf borderId="17" fillId="27" fontId="4" numFmtId="0" xfId="0" applyAlignment="1" applyBorder="1" applyFont="1">
      <alignment horizontal="left" readingOrder="0"/>
    </xf>
    <xf borderId="28" fillId="27" fontId="4" numFmtId="0" xfId="0" applyAlignment="1" applyBorder="1" applyFont="1">
      <alignment horizontal="left" readingOrder="0" vertical="center"/>
    </xf>
    <xf borderId="0" fillId="0" fontId="4" numFmtId="0" xfId="0" applyAlignment="1" applyFont="1">
      <alignment horizontal="left" vertical="center"/>
    </xf>
    <xf borderId="0" fillId="0" fontId="4" numFmtId="0" xfId="0" applyAlignment="1" applyFont="1">
      <alignment horizontal="left"/>
    </xf>
  </cellXfs>
  <cellStyles count="1">
    <cellStyle xfId="0" name="Normal" builtinId="0"/>
  </cellStyles>
  <dxfs count="3">
    <dxf>
      <font/>
      <fill>
        <patternFill patternType="none"/>
      </fill>
      <border/>
    </dxf>
    <dxf>
      <font/>
      <fill>
        <patternFill patternType="solid">
          <fgColor rgb="FFD5A6BD"/>
          <bgColor rgb="FFD5A6BD"/>
        </patternFill>
      </fill>
      <border/>
    </dxf>
    <dxf>
      <font/>
      <fill>
        <patternFill patternType="solid">
          <fgColor rgb="FFC27BA0"/>
          <bgColor rgb="FFC27BA0"/>
        </patternFill>
      </fill>
      <border/>
    </dxf>
  </dxfs>
  <tableStyles count="1">
    <tableStyle count="2" pivot="0" name="All Quest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271:R309" displayName="Table_1" name="Table_1" id="1">
  <tableColumns count="2">
    <tableColumn name="Column1" id="1"/>
    <tableColumn name="Column2" id="2"/>
  </tableColumns>
  <tableStyleInfo name="All Ques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MeneR0uzWqQ&amp;t=33s" TargetMode="External"/><Relationship Id="rId190" Type="http://schemas.openxmlformats.org/officeDocument/2006/relationships/hyperlink" Target="https://youtu.be/0SeWwQFmiOk?t=709" TargetMode="External"/><Relationship Id="rId42" Type="http://schemas.openxmlformats.org/officeDocument/2006/relationships/hyperlink" Target="https://youtu.be/5D6rsORwqXc?list=PLgHgYXIqVlYb0UtbPpQmlVbbomM92PNEv&amp;t=348" TargetMode="External"/><Relationship Id="rId41" Type="http://schemas.openxmlformats.org/officeDocument/2006/relationships/hyperlink" Target="https://youtu.be/jCvo5fedols?t=533" TargetMode="External"/><Relationship Id="rId44" Type="http://schemas.openxmlformats.org/officeDocument/2006/relationships/hyperlink" Target="https://youtu.be/g0nt6upE1BQ?t=526" TargetMode="External"/><Relationship Id="rId194" Type="http://schemas.openxmlformats.org/officeDocument/2006/relationships/hyperlink" Target="https://youtu.be/0SeWwQFmiOk?t=736" TargetMode="External"/><Relationship Id="rId43" Type="http://schemas.openxmlformats.org/officeDocument/2006/relationships/hyperlink" Target="https://youtu.be/jCvo5fedols?t=552" TargetMode="External"/><Relationship Id="rId193" Type="http://schemas.openxmlformats.org/officeDocument/2006/relationships/hyperlink" Target="https://youtu.be/X9W2mhx1jgc?t=108" TargetMode="External"/><Relationship Id="rId46" Type="http://schemas.openxmlformats.org/officeDocument/2006/relationships/hyperlink" Target="https://youtu.be/6Fiq6PjXaXc?t=1100" TargetMode="External"/><Relationship Id="rId192" Type="http://schemas.openxmlformats.org/officeDocument/2006/relationships/hyperlink" Target="https://youtu.be/0SeWwQFmiOk?t=618" TargetMode="External"/><Relationship Id="rId45" Type="http://schemas.openxmlformats.org/officeDocument/2006/relationships/hyperlink" Target="https://youtu.be/0awxfvgPUj0" TargetMode="External"/><Relationship Id="rId191" Type="http://schemas.openxmlformats.org/officeDocument/2006/relationships/hyperlink" Target="https://youtu.be/QEDFxOoaPv8" TargetMode="External"/><Relationship Id="rId48" Type="http://schemas.openxmlformats.org/officeDocument/2006/relationships/hyperlink" Target="https://youtu.be/w52Kkxky2jA?t=22" TargetMode="External"/><Relationship Id="rId187" Type="http://schemas.openxmlformats.org/officeDocument/2006/relationships/hyperlink" Target="https://youtu.be/3J1SLpmRIlE?t=20" TargetMode="External"/><Relationship Id="rId47" Type="http://schemas.openxmlformats.org/officeDocument/2006/relationships/hyperlink" Target="https://youtu.be/ZpOGFPHpMk4?t=3" TargetMode="External"/><Relationship Id="rId186" Type="http://schemas.openxmlformats.org/officeDocument/2006/relationships/hyperlink" Target="https://youtu.be/0SeWwQFmiOk?t=575" TargetMode="External"/><Relationship Id="rId185" Type="http://schemas.openxmlformats.org/officeDocument/2006/relationships/hyperlink" Target="https://youtu.be/g2yEfwNcS9c?t=750" TargetMode="External"/><Relationship Id="rId49" Type="http://schemas.openxmlformats.org/officeDocument/2006/relationships/hyperlink" Target="https://youtu.be/VmY9tIzdS2s?t=6" TargetMode="External"/><Relationship Id="rId184" Type="http://schemas.openxmlformats.org/officeDocument/2006/relationships/hyperlink" Target="https://youtu.be/0SeWwQFmiOk?t=500" TargetMode="External"/><Relationship Id="rId189" Type="http://schemas.openxmlformats.org/officeDocument/2006/relationships/hyperlink" Target="https://youtu.be/Yg9G7x4m37Y" TargetMode="External"/><Relationship Id="rId188" Type="http://schemas.openxmlformats.org/officeDocument/2006/relationships/hyperlink" Target="https://youtu.be/0SeWwQFmiOk?t=672" TargetMode="External"/><Relationship Id="rId31" Type="http://schemas.openxmlformats.org/officeDocument/2006/relationships/hyperlink" Target="https://youtu.be/MZoVcr4o5BY?t=19" TargetMode="External"/><Relationship Id="rId30" Type="http://schemas.openxmlformats.org/officeDocument/2006/relationships/hyperlink" Target="https://youtu.be/-FOLXMoBy4c?t=490" TargetMode="External"/><Relationship Id="rId33" Type="http://schemas.openxmlformats.org/officeDocument/2006/relationships/hyperlink" Target="https://youtu.be/g2yEfwNcS9c?t=326" TargetMode="External"/><Relationship Id="rId183" Type="http://schemas.openxmlformats.org/officeDocument/2006/relationships/hyperlink" Target="https://youtu.be/0SeWwQFmiOk?t=440" TargetMode="External"/><Relationship Id="rId32" Type="http://schemas.openxmlformats.org/officeDocument/2006/relationships/hyperlink" Target="https://youtu.be/g2yEfwNcS9c?t=365" TargetMode="External"/><Relationship Id="rId182" Type="http://schemas.openxmlformats.org/officeDocument/2006/relationships/hyperlink" Target="https://youtu.be/DVBk8iIE6FQ?t=19" TargetMode="External"/><Relationship Id="rId35" Type="http://schemas.openxmlformats.org/officeDocument/2006/relationships/hyperlink" Target="https://youtu.be/3FdhKhC6kGY?t=853" TargetMode="External"/><Relationship Id="rId181" Type="http://schemas.openxmlformats.org/officeDocument/2006/relationships/hyperlink" Target="https://youtu.be/0SeWwQFmiOk?t=371" TargetMode="External"/><Relationship Id="rId34" Type="http://schemas.openxmlformats.org/officeDocument/2006/relationships/hyperlink" Target="https://youtu.be/PUTSvC6OKBM?t=29" TargetMode="External"/><Relationship Id="rId180" Type="http://schemas.openxmlformats.org/officeDocument/2006/relationships/hyperlink" Target="https://youtu.be/0SeWwQFmiOk?t=286" TargetMode="External"/><Relationship Id="rId37" Type="http://schemas.openxmlformats.org/officeDocument/2006/relationships/hyperlink" Target="https://www.youtube.com/watch?v=jCvo5fedols&amp;list=WL&amp;index=28&amp;t=465s" TargetMode="External"/><Relationship Id="rId176" Type="http://schemas.openxmlformats.org/officeDocument/2006/relationships/hyperlink" Target="https://youtu.be/0SeWwQFmiOk?t=87" TargetMode="External"/><Relationship Id="rId297" Type="http://schemas.openxmlformats.org/officeDocument/2006/relationships/hyperlink" Target="https://youtu.be/2XtIwLqkJ0o?t=227" TargetMode="External"/><Relationship Id="rId36" Type="http://schemas.openxmlformats.org/officeDocument/2006/relationships/hyperlink" Target="https://youtu.be/QaMeclEc3_w?t=87" TargetMode="External"/><Relationship Id="rId175" Type="http://schemas.openxmlformats.org/officeDocument/2006/relationships/hyperlink" Target="https://youtu.be/0SeWwQFmiOk?t=43" TargetMode="External"/><Relationship Id="rId296" Type="http://schemas.openxmlformats.org/officeDocument/2006/relationships/hyperlink" Target="https://youtu.be/2XtIwLqkJ0o?t=145" TargetMode="External"/><Relationship Id="rId39" Type="http://schemas.openxmlformats.org/officeDocument/2006/relationships/hyperlink" Target="https://youtu.be/jCvo5fedols?t=500" TargetMode="External"/><Relationship Id="rId174" Type="http://schemas.openxmlformats.org/officeDocument/2006/relationships/hyperlink" Target="https://youtu.be/N2CWiIU3NwM?t=660" TargetMode="External"/><Relationship Id="rId295" Type="http://schemas.openxmlformats.org/officeDocument/2006/relationships/hyperlink" Target="https://youtu.be/2XtIwLqkJ0o?t=37" TargetMode="External"/><Relationship Id="rId38" Type="http://schemas.openxmlformats.org/officeDocument/2006/relationships/hyperlink" Target="https://youtu.be/UDk_z5rOatA?t=60" TargetMode="External"/><Relationship Id="rId173" Type="http://schemas.openxmlformats.org/officeDocument/2006/relationships/hyperlink" Target="https://youtu.be/N2CWiIU3NwM?t=230" TargetMode="External"/><Relationship Id="rId294" Type="http://schemas.openxmlformats.org/officeDocument/2006/relationships/hyperlink" Target="https://youtu.be/AG1zkTaPBpE?t=496" TargetMode="External"/><Relationship Id="rId179" Type="http://schemas.openxmlformats.org/officeDocument/2006/relationships/hyperlink" Target="https://youtu.be/zGL0uKJWHiw?t=292" TargetMode="External"/><Relationship Id="rId178" Type="http://schemas.openxmlformats.org/officeDocument/2006/relationships/hyperlink" Target="https://youtu.be/0SeWwQFmiOk?t=217" TargetMode="External"/><Relationship Id="rId299" Type="http://schemas.openxmlformats.org/officeDocument/2006/relationships/hyperlink" Target="https://youtu.be/2XtIwLqkJ0o?t=811" TargetMode="External"/><Relationship Id="rId177" Type="http://schemas.openxmlformats.org/officeDocument/2006/relationships/hyperlink" Target="https://youtu.be/0SeWwQFmiOk?t=153" TargetMode="External"/><Relationship Id="rId298" Type="http://schemas.openxmlformats.org/officeDocument/2006/relationships/hyperlink" Target="https://youtu.be/2XtIwLqkJ0o?t=423" TargetMode="External"/><Relationship Id="rId20" Type="http://schemas.openxmlformats.org/officeDocument/2006/relationships/hyperlink" Target="https://youtu.be/g2yEfwNcS9c?t=35" TargetMode="External"/><Relationship Id="rId22" Type="http://schemas.openxmlformats.org/officeDocument/2006/relationships/hyperlink" Target="https://youtu.be/g2yEfwNcS9c?t=172" TargetMode="External"/><Relationship Id="rId21" Type="http://schemas.openxmlformats.org/officeDocument/2006/relationships/hyperlink" Target="https://youtu.be/g2yEfwNcS9c?t=128" TargetMode="External"/><Relationship Id="rId24" Type="http://schemas.openxmlformats.org/officeDocument/2006/relationships/hyperlink" Target="https://youtu.be/g2yEfwNcS9c?t=277" TargetMode="External"/><Relationship Id="rId23" Type="http://schemas.openxmlformats.org/officeDocument/2006/relationships/hyperlink" Target="https://youtu.be/YTKrw-QyFuM?t=691" TargetMode="External"/><Relationship Id="rId26" Type="http://schemas.openxmlformats.org/officeDocument/2006/relationships/hyperlink" Target="https://youtu.be/X0RRsK7vIRw?t=666" TargetMode="External"/><Relationship Id="rId25" Type="http://schemas.openxmlformats.org/officeDocument/2006/relationships/hyperlink" Target="https://youtu.be/MxlvbAilMio?t=132" TargetMode="External"/><Relationship Id="rId28" Type="http://schemas.openxmlformats.org/officeDocument/2006/relationships/hyperlink" Target="https://www.youtube.com/watch?v=1r08I_h1TBE&amp;t=28s" TargetMode="External"/><Relationship Id="rId27" Type="http://schemas.openxmlformats.org/officeDocument/2006/relationships/hyperlink" Target="https://youtu.be/u64q8nqx8PI" TargetMode="External"/><Relationship Id="rId29" Type="http://schemas.openxmlformats.org/officeDocument/2006/relationships/hyperlink" Target="https://www.youtube.com/watch?v=-MJXAyNNXaM" TargetMode="External"/><Relationship Id="rId11" Type="http://schemas.openxmlformats.org/officeDocument/2006/relationships/hyperlink" Target="https://mmo4ever.com/witcher/" TargetMode="External"/><Relationship Id="rId10" Type="http://schemas.openxmlformats.org/officeDocument/2006/relationships/hyperlink" Target="https://www.tivaprojects.com/witcher3map/i/index.html" TargetMode="External"/><Relationship Id="rId13" Type="http://schemas.openxmlformats.org/officeDocument/2006/relationships/hyperlink" Target="https://youtu.be/PUTSvC6OKBM?t=73" TargetMode="External"/><Relationship Id="rId12" Type="http://schemas.openxmlformats.org/officeDocument/2006/relationships/hyperlink" Target="https://witcherhour.com/best-witcher-3-builds/" TargetMode="External"/><Relationship Id="rId15" Type="http://schemas.openxmlformats.org/officeDocument/2006/relationships/hyperlink" Target="https://youtu.be/kEvNj8FoGsU?t=2" TargetMode="External"/><Relationship Id="rId198" Type="http://schemas.openxmlformats.org/officeDocument/2006/relationships/hyperlink" Target="https://youtu.be/wLTR5QHFJDw?t=268" TargetMode="External"/><Relationship Id="rId14" Type="http://schemas.openxmlformats.org/officeDocument/2006/relationships/hyperlink" Target="https://youtu.be/PUTSvC6OKBM?t=86" TargetMode="External"/><Relationship Id="rId197" Type="http://schemas.openxmlformats.org/officeDocument/2006/relationships/hyperlink" Target="https://youtu.be/-lab3KnfnDk?t=50" TargetMode="External"/><Relationship Id="rId17" Type="http://schemas.openxmlformats.org/officeDocument/2006/relationships/hyperlink" Target="https://youtu.be/675YpIIl6PU?t=194" TargetMode="External"/><Relationship Id="rId196" Type="http://schemas.openxmlformats.org/officeDocument/2006/relationships/hyperlink" Target="https://youtu.be/0SeWwQFmiOk?t=838" TargetMode="External"/><Relationship Id="rId16" Type="http://schemas.openxmlformats.org/officeDocument/2006/relationships/hyperlink" Target="https://www.youtube.com/watch?v=2IRqQ-6Is2s&amp;list=PLgHgYXIqVlYb0UtbPpQmlVbbomM92PNEv&amp;index=42" TargetMode="External"/><Relationship Id="rId195" Type="http://schemas.openxmlformats.org/officeDocument/2006/relationships/hyperlink" Target="https://youtu.be/0SeWwQFmiOk?t=768" TargetMode="External"/><Relationship Id="rId19" Type="http://schemas.openxmlformats.org/officeDocument/2006/relationships/hyperlink" Target="https://youtu.be/VmY9tIzdS2s?t=428" TargetMode="External"/><Relationship Id="rId18" Type="http://schemas.openxmlformats.org/officeDocument/2006/relationships/hyperlink" Target="https://www.rockpapershotgun.com/the-witcher-3-hairstyles-and-beards" TargetMode="External"/><Relationship Id="rId199" Type="http://schemas.openxmlformats.org/officeDocument/2006/relationships/hyperlink" Target="https://youtu.be/aDxSDptPgtQ?t=434" TargetMode="External"/><Relationship Id="rId84" Type="http://schemas.openxmlformats.org/officeDocument/2006/relationships/hyperlink" Target="https://youtu.be/uCp1CLtjto8?t=383" TargetMode="External"/><Relationship Id="rId83" Type="http://schemas.openxmlformats.org/officeDocument/2006/relationships/hyperlink" Target="https://youtu.be/2XtIwLqkJ0o?t=537" TargetMode="External"/><Relationship Id="rId86" Type="http://schemas.openxmlformats.org/officeDocument/2006/relationships/hyperlink" Target="https://youtu.be/8jWoKdnvRo0?t=440" TargetMode="External"/><Relationship Id="rId85" Type="http://schemas.openxmlformats.org/officeDocument/2006/relationships/hyperlink" Target="https://youtu.be/uCp1CLtjto8?t=520" TargetMode="External"/><Relationship Id="rId88" Type="http://schemas.openxmlformats.org/officeDocument/2006/relationships/hyperlink" Target="https://youtu.be/BYmT2IDy3QY?t=23" TargetMode="External"/><Relationship Id="rId150" Type="http://schemas.openxmlformats.org/officeDocument/2006/relationships/hyperlink" Target="https://youtu.be/YTKrw-QyFuM?t=341" TargetMode="External"/><Relationship Id="rId271" Type="http://schemas.openxmlformats.org/officeDocument/2006/relationships/hyperlink" Target="https://youtu.be/fL2cKVWT920?t=150" TargetMode="External"/><Relationship Id="rId87" Type="http://schemas.openxmlformats.org/officeDocument/2006/relationships/hyperlink" Target="https://youtu.be/uCp1CLtjto8?t=566" TargetMode="External"/><Relationship Id="rId270" Type="http://schemas.openxmlformats.org/officeDocument/2006/relationships/hyperlink" Target="https://youtu.be/X9UYXGo-s_k" TargetMode="External"/><Relationship Id="rId89" Type="http://schemas.openxmlformats.org/officeDocument/2006/relationships/hyperlink" Target="https://youtu.be/CiijenGdZWY?t=120" TargetMode="External"/><Relationship Id="rId80" Type="http://schemas.openxmlformats.org/officeDocument/2006/relationships/hyperlink" Target="https://youtu.be/SaheseNLfzs?t=32" TargetMode="External"/><Relationship Id="rId82" Type="http://schemas.openxmlformats.org/officeDocument/2006/relationships/hyperlink" Target="https://youtu.be/2XtIwLqkJ0o?t=356" TargetMode="External"/><Relationship Id="rId81" Type="http://schemas.openxmlformats.org/officeDocument/2006/relationships/hyperlink" Target="https://youtu.be/SaheseNLfzs?t=549" TargetMode="External"/><Relationship Id="rId1" Type="http://schemas.openxmlformats.org/officeDocument/2006/relationships/hyperlink" Target="https://www.tivaprojects.com/witcher3map/w/" TargetMode="External"/><Relationship Id="rId2" Type="http://schemas.openxmlformats.org/officeDocument/2006/relationships/hyperlink" Target="https://mmo4ever.com/witcher/maps/novigrad-no-mans-land-hearts-of-stone/" TargetMode="External"/><Relationship Id="rId3" Type="http://schemas.openxmlformats.org/officeDocument/2006/relationships/hyperlink" Target="https://www.tivaprojects.com/witcher3map/v/index.html" TargetMode="External"/><Relationship Id="rId149" Type="http://schemas.openxmlformats.org/officeDocument/2006/relationships/hyperlink" Target="https://youtu.be/Qh2mbDtOIXA?t=1195" TargetMode="External"/><Relationship Id="rId4" Type="http://schemas.openxmlformats.org/officeDocument/2006/relationships/hyperlink" Target="https://www.tivaprojects.com/witcher3map/g/index.html" TargetMode="External"/><Relationship Id="rId148" Type="http://schemas.openxmlformats.org/officeDocument/2006/relationships/hyperlink" Target="https://www.reddit.com/r/witcher/comments/za9p3k/i_discovered_an_8th_dwarf_on_the_isle_of_mist_no/" TargetMode="External"/><Relationship Id="rId269" Type="http://schemas.openxmlformats.org/officeDocument/2006/relationships/hyperlink" Target="https://youtu.be/v0AyJBydK88?t=830" TargetMode="External"/><Relationship Id="rId9" Type="http://schemas.openxmlformats.org/officeDocument/2006/relationships/hyperlink" Target="https://witcherbuilds.wordpress.com/" TargetMode="External"/><Relationship Id="rId143" Type="http://schemas.openxmlformats.org/officeDocument/2006/relationships/hyperlink" Target="https://youtu.be/oB3evQ2241s" TargetMode="External"/><Relationship Id="rId264" Type="http://schemas.openxmlformats.org/officeDocument/2006/relationships/hyperlink" Target="https://witcher.fandom.com/wiki/Portrait_of_Geralt" TargetMode="External"/><Relationship Id="rId142" Type="http://schemas.openxmlformats.org/officeDocument/2006/relationships/hyperlink" Target="https://youtu.be/Qh2mbDtOIXA?t=313" TargetMode="External"/><Relationship Id="rId263" Type="http://schemas.openxmlformats.org/officeDocument/2006/relationships/hyperlink" Target="https://youtu.be/-v4tnEx-_Fo?t=949" TargetMode="External"/><Relationship Id="rId141" Type="http://schemas.openxmlformats.org/officeDocument/2006/relationships/hyperlink" Target="https://youtu.be/-dTdJVGOPzk?t=176" TargetMode="External"/><Relationship Id="rId262" Type="http://schemas.openxmlformats.org/officeDocument/2006/relationships/hyperlink" Target="https://youtu.be/-v4tnEx-_Fo?t=756" TargetMode="External"/><Relationship Id="rId140" Type="http://schemas.openxmlformats.org/officeDocument/2006/relationships/hyperlink" Target="https://youtu.be/Qh2mbDtOIXA?t=270" TargetMode="External"/><Relationship Id="rId261" Type="http://schemas.openxmlformats.org/officeDocument/2006/relationships/hyperlink" Target="https://youtu.be/-v4tnEx-_Fo?t=687" TargetMode="External"/><Relationship Id="rId5" Type="http://schemas.openxmlformats.org/officeDocument/2006/relationships/hyperlink" Target="http://www.tivaprojects.com/witcher3map/s/" TargetMode="External"/><Relationship Id="rId147" Type="http://schemas.openxmlformats.org/officeDocument/2006/relationships/hyperlink" Target="https://www.reddit.com/r/Witcher3/comments/xpq6ow/found_this_creepy_island_in_skellige_with_a/" TargetMode="External"/><Relationship Id="rId268" Type="http://schemas.openxmlformats.org/officeDocument/2006/relationships/hyperlink" Target="https://youtu.be/v0AyJBydK88?t=709" TargetMode="External"/><Relationship Id="rId6" Type="http://schemas.openxmlformats.org/officeDocument/2006/relationships/hyperlink" Target="https://www.tivaprojects.com/witcher3map/t/index.html" TargetMode="External"/><Relationship Id="rId146" Type="http://schemas.openxmlformats.org/officeDocument/2006/relationships/hyperlink" Target="https://youtu.be/Qh2mbDtOIXA?t=1051" TargetMode="External"/><Relationship Id="rId267" Type="http://schemas.openxmlformats.org/officeDocument/2006/relationships/hyperlink" Target="https://youtu.be/qjqyOTace40?t=1224" TargetMode="External"/><Relationship Id="rId7" Type="http://schemas.openxmlformats.org/officeDocument/2006/relationships/hyperlink" Target="https://www.tivaprojects.com/witcher3map/k/index.html" TargetMode="External"/><Relationship Id="rId145" Type="http://schemas.openxmlformats.org/officeDocument/2006/relationships/hyperlink" Target="https://youtu.be/Qh2mbDtOIXA?t=923" TargetMode="External"/><Relationship Id="rId266" Type="http://schemas.openxmlformats.org/officeDocument/2006/relationships/hyperlink" Target="https://youtu.be/qjqyOTace40?t=966" TargetMode="External"/><Relationship Id="rId8" Type="http://schemas.openxmlformats.org/officeDocument/2006/relationships/hyperlink" Target="https://www.tivaprojects.com/witcher3map/f/index.html" TargetMode="External"/><Relationship Id="rId144" Type="http://schemas.openxmlformats.org/officeDocument/2006/relationships/hyperlink" Target="https://youtu.be/5lqKyLZ0MHs?t=381" TargetMode="External"/><Relationship Id="rId265" Type="http://schemas.openxmlformats.org/officeDocument/2006/relationships/hyperlink" Target="https://youtu.be/qjqyOTace40?t=614" TargetMode="External"/><Relationship Id="rId73" Type="http://schemas.openxmlformats.org/officeDocument/2006/relationships/hyperlink" Target="https://youtu.be/MxlvbAilMio?t=270" TargetMode="External"/><Relationship Id="rId72" Type="http://schemas.openxmlformats.org/officeDocument/2006/relationships/hyperlink" Target="https://youtu.be/X0RRsK7vIRw?t=291" TargetMode="External"/><Relationship Id="rId75" Type="http://schemas.openxmlformats.org/officeDocument/2006/relationships/hyperlink" Target="https://youtu.be/xZh9Ck9MxQY?t=196" TargetMode="External"/><Relationship Id="rId74" Type="http://schemas.openxmlformats.org/officeDocument/2006/relationships/hyperlink" Target="https://youtu.be/X0RRsK7vIRw?t=338" TargetMode="External"/><Relationship Id="rId77" Type="http://schemas.openxmlformats.org/officeDocument/2006/relationships/hyperlink" Target="https://youtu.be/MxlvbAilMio?t=487" TargetMode="External"/><Relationship Id="rId260" Type="http://schemas.openxmlformats.org/officeDocument/2006/relationships/hyperlink" Target="https://youtu.be/oV1cCM_YEAw?t=968" TargetMode="External"/><Relationship Id="rId76" Type="http://schemas.openxmlformats.org/officeDocument/2006/relationships/hyperlink" Target="https://youtu.be/YTKrw-QyFuM?t=401" TargetMode="External"/><Relationship Id="rId79" Type="http://schemas.openxmlformats.org/officeDocument/2006/relationships/hyperlink" Target="https://youtu.be/SKnokMVeLwA?t=310" TargetMode="External"/><Relationship Id="rId78" Type="http://schemas.openxmlformats.org/officeDocument/2006/relationships/hyperlink" Target="https://witcher.fandom.com/wiki/Nibbles" TargetMode="External"/><Relationship Id="rId71" Type="http://schemas.openxmlformats.org/officeDocument/2006/relationships/hyperlink" Target="https://youtu.be/MxlvbAilMio?t=251" TargetMode="External"/><Relationship Id="rId70" Type="http://schemas.openxmlformats.org/officeDocument/2006/relationships/hyperlink" Target="https://youtu.be/X0RRsK7vIRw?t=266" TargetMode="External"/><Relationship Id="rId139" Type="http://schemas.openxmlformats.org/officeDocument/2006/relationships/hyperlink" Target="https://youtu.be/X0RRsK7vIRw?t=47" TargetMode="External"/><Relationship Id="rId138" Type="http://schemas.openxmlformats.org/officeDocument/2006/relationships/hyperlink" Target="https://youtu.be/Z0f8MjdKAf4?t=956" TargetMode="External"/><Relationship Id="rId259" Type="http://schemas.openxmlformats.org/officeDocument/2006/relationships/hyperlink" Target="https://youtu.be/oV1cCM_YEAw?t=871" TargetMode="External"/><Relationship Id="rId137" Type="http://schemas.openxmlformats.org/officeDocument/2006/relationships/hyperlink" Target="https://youtu.be/zGL0uKJWHiw?t=126" TargetMode="External"/><Relationship Id="rId258" Type="http://schemas.openxmlformats.org/officeDocument/2006/relationships/hyperlink" Target="https://youtu.be/oV1cCM_YEAw?t=732" TargetMode="External"/><Relationship Id="rId132" Type="http://schemas.openxmlformats.org/officeDocument/2006/relationships/hyperlink" Target="https://youtu.be/SaheseNLfzs?t=669" TargetMode="External"/><Relationship Id="rId253" Type="http://schemas.openxmlformats.org/officeDocument/2006/relationships/hyperlink" Target="https://youtu.be/YTKrw-QyFuM?t=817" TargetMode="External"/><Relationship Id="rId131" Type="http://schemas.openxmlformats.org/officeDocument/2006/relationships/hyperlink" Target="https://youtu.be/-FOLXMoBy4c?t=931" TargetMode="External"/><Relationship Id="rId252" Type="http://schemas.openxmlformats.org/officeDocument/2006/relationships/hyperlink" Target="https://youtu.be/nXoH4tuidwg?t=141" TargetMode="External"/><Relationship Id="rId130" Type="http://schemas.openxmlformats.org/officeDocument/2006/relationships/hyperlink" Target="https://youtu.be/-FOLXMoBy4c?t=781" TargetMode="External"/><Relationship Id="rId251" Type="http://schemas.openxmlformats.org/officeDocument/2006/relationships/hyperlink" Target="https://youtu.be/YuF0c8Kq0-w?t=943" TargetMode="External"/><Relationship Id="rId250" Type="http://schemas.openxmlformats.org/officeDocument/2006/relationships/hyperlink" Target="https://youtu.be/YuF0c8Kq0-w?t=913" TargetMode="External"/><Relationship Id="rId136" Type="http://schemas.openxmlformats.org/officeDocument/2006/relationships/hyperlink" Target="https://youtu.be/jkHMM-6MYVk?t=341" TargetMode="External"/><Relationship Id="rId257" Type="http://schemas.openxmlformats.org/officeDocument/2006/relationships/hyperlink" Target="https://witcher.fandom.com/wiki/Recipe_for_Scrambled_Slyzard_Eggs" TargetMode="External"/><Relationship Id="rId135" Type="http://schemas.openxmlformats.org/officeDocument/2006/relationships/hyperlink" Target="https://youtu.be/2XtIwLqkJ0o?t=1008" TargetMode="External"/><Relationship Id="rId256" Type="http://schemas.openxmlformats.org/officeDocument/2006/relationships/hyperlink" Target="https://youtu.be/oV1cCM_YEAw?t=216" TargetMode="External"/><Relationship Id="rId134" Type="http://schemas.openxmlformats.org/officeDocument/2006/relationships/hyperlink" Target="https://youtu.be/2XtIwLqkJ0o?t=575" TargetMode="External"/><Relationship Id="rId255" Type="http://schemas.openxmlformats.org/officeDocument/2006/relationships/hyperlink" Target="https://youtu.be/YTKrw-QyFuM?t=86" TargetMode="External"/><Relationship Id="rId133" Type="http://schemas.openxmlformats.org/officeDocument/2006/relationships/hyperlink" Target="https://youtu.be/vYV7utov1cE?t=17" TargetMode="External"/><Relationship Id="rId254" Type="http://schemas.openxmlformats.org/officeDocument/2006/relationships/hyperlink" Target="https://youtu.be/MxlvbAilMio?t=663" TargetMode="External"/><Relationship Id="rId62" Type="http://schemas.openxmlformats.org/officeDocument/2006/relationships/hyperlink" Target="https://youtu.be/uvLonDEL-Nk?t=612" TargetMode="External"/><Relationship Id="rId61" Type="http://schemas.openxmlformats.org/officeDocument/2006/relationships/hyperlink" Target="https://youtu.be/yyPMltDjTFw?t=1" TargetMode="External"/><Relationship Id="rId64" Type="http://schemas.openxmlformats.org/officeDocument/2006/relationships/hyperlink" Target="https://youtu.be/Tg20Y3kG4DQ" TargetMode="External"/><Relationship Id="rId63" Type="http://schemas.openxmlformats.org/officeDocument/2006/relationships/hyperlink" Target="https://youtu.be/vqT-ag4Bhdg?t=554" TargetMode="External"/><Relationship Id="rId66" Type="http://schemas.openxmlformats.org/officeDocument/2006/relationships/hyperlink" Target="https://youtu.be/Tg20Y3kG4DQ?t=277" TargetMode="External"/><Relationship Id="rId172" Type="http://schemas.openxmlformats.org/officeDocument/2006/relationships/hyperlink" Target="https://youtu.be/SaheseNLfzs?t=449" TargetMode="External"/><Relationship Id="rId293" Type="http://schemas.openxmlformats.org/officeDocument/2006/relationships/hyperlink" Target="https://youtu.be/AG1zkTaPBpE?t=437" TargetMode="External"/><Relationship Id="rId65" Type="http://schemas.openxmlformats.org/officeDocument/2006/relationships/hyperlink" Target="https://youtu.be/eWdTzQJR01s?t=121" TargetMode="External"/><Relationship Id="rId171" Type="http://schemas.openxmlformats.org/officeDocument/2006/relationships/hyperlink" Target="https://youtu.be/-FOLXMoBy4c?t=606" TargetMode="External"/><Relationship Id="rId292" Type="http://schemas.openxmlformats.org/officeDocument/2006/relationships/hyperlink" Target="https://youtu.be/AG1zkTaPBpE?t=330" TargetMode="External"/><Relationship Id="rId68" Type="http://schemas.openxmlformats.org/officeDocument/2006/relationships/hyperlink" Target="https://youtu.be/Oz7EzzbmFok" TargetMode="External"/><Relationship Id="rId170" Type="http://schemas.openxmlformats.org/officeDocument/2006/relationships/hyperlink" Target="https://youtu.be/-FOLXMoBy4c?t=45" TargetMode="External"/><Relationship Id="rId291" Type="http://schemas.openxmlformats.org/officeDocument/2006/relationships/hyperlink" Target="https://youtu.be/AG1zkTaPBpE?t=149" TargetMode="External"/><Relationship Id="rId67" Type="http://schemas.openxmlformats.org/officeDocument/2006/relationships/hyperlink" Target="https://youtu.be/eWdTzQJR01s?t=722" TargetMode="External"/><Relationship Id="rId290" Type="http://schemas.openxmlformats.org/officeDocument/2006/relationships/hyperlink" Target="https://youtu.be/AG1zkTaPBpE?t=35" TargetMode="External"/><Relationship Id="rId60" Type="http://schemas.openxmlformats.org/officeDocument/2006/relationships/hyperlink" Target="https://youtu.be/Z0f8MjdKAf4?t=603" TargetMode="External"/><Relationship Id="rId165" Type="http://schemas.openxmlformats.org/officeDocument/2006/relationships/hyperlink" Target="https://youtu.be/NF94g589sOI?t=338" TargetMode="External"/><Relationship Id="rId286" Type="http://schemas.openxmlformats.org/officeDocument/2006/relationships/hyperlink" Target="https://youtu.be/E1UJPNfBTDU?t=848" TargetMode="External"/><Relationship Id="rId69" Type="http://schemas.openxmlformats.org/officeDocument/2006/relationships/hyperlink" Target="https://youtu.be/X0RRsK7vIRw?t=595" TargetMode="External"/><Relationship Id="rId164" Type="http://schemas.openxmlformats.org/officeDocument/2006/relationships/hyperlink" Target="https://youtu.be/NF94g589sOI?t=9" TargetMode="External"/><Relationship Id="rId285" Type="http://schemas.openxmlformats.org/officeDocument/2006/relationships/hyperlink" Target="https://youtu.be/E1UJPNfBTDU?t=827" TargetMode="External"/><Relationship Id="rId163" Type="http://schemas.openxmlformats.org/officeDocument/2006/relationships/hyperlink" Target="https://youtu.be/NF94g589sOI?t=717" TargetMode="External"/><Relationship Id="rId284" Type="http://schemas.openxmlformats.org/officeDocument/2006/relationships/hyperlink" Target="https://youtu.be/E1UJPNfBTDU?t=287" TargetMode="External"/><Relationship Id="rId162" Type="http://schemas.openxmlformats.org/officeDocument/2006/relationships/hyperlink" Target="https://youtu.be/jkHMM-6MYVk?t=38" TargetMode="External"/><Relationship Id="rId283" Type="http://schemas.openxmlformats.org/officeDocument/2006/relationships/hyperlink" Target="https://youtu.be/fL2cKVWT920?t=586" TargetMode="External"/><Relationship Id="rId169" Type="http://schemas.openxmlformats.org/officeDocument/2006/relationships/hyperlink" Target="https://youtu.be/NF94g589sOI?t=637" TargetMode="External"/><Relationship Id="rId168" Type="http://schemas.openxmlformats.org/officeDocument/2006/relationships/hyperlink" Target="https://youtu.be/NF94g589sOI?t=554" TargetMode="External"/><Relationship Id="rId289" Type="http://schemas.openxmlformats.org/officeDocument/2006/relationships/hyperlink" Target="https://youtu.be/SaheseNLfzs?t=193" TargetMode="External"/><Relationship Id="rId167" Type="http://schemas.openxmlformats.org/officeDocument/2006/relationships/hyperlink" Target="https://youtu.be/CtcT_WDM-vw" TargetMode="External"/><Relationship Id="rId288" Type="http://schemas.openxmlformats.org/officeDocument/2006/relationships/hyperlink" Target="https://youtu.be/6llWnCOKYQo?t=8" TargetMode="External"/><Relationship Id="rId166" Type="http://schemas.openxmlformats.org/officeDocument/2006/relationships/hyperlink" Target="https://youtu.be/NF94g589sOI?t=390" TargetMode="External"/><Relationship Id="rId287" Type="http://schemas.openxmlformats.org/officeDocument/2006/relationships/hyperlink" Target="https://youtu.be/DZDFAXM9xv0?t=100" TargetMode="External"/><Relationship Id="rId51" Type="http://schemas.openxmlformats.org/officeDocument/2006/relationships/hyperlink" Target="https://youtu.be/YikV3S3ARcI" TargetMode="External"/><Relationship Id="rId50" Type="http://schemas.openxmlformats.org/officeDocument/2006/relationships/hyperlink" Target="https://youtu.be/xg7n597DLBI?t=15" TargetMode="External"/><Relationship Id="rId53" Type="http://schemas.openxmlformats.org/officeDocument/2006/relationships/hyperlink" Target="https://youtu.be/YikV3S3ARcI?t=126" TargetMode="External"/><Relationship Id="rId52" Type="http://schemas.openxmlformats.org/officeDocument/2006/relationships/hyperlink" Target="https://youtu.be/2rUGRP3i5rg" TargetMode="External"/><Relationship Id="rId55" Type="http://schemas.openxmlformats.org/officeDocument/2006/relationships/hyperlink" Target="https://youtu.be/5lqKyLZ0MHs?t=261" TargetMode="External"/><Relationship Id="rId161" Type="http://schemas.openxmlformats.org/officeDocument/2006/relationships/hyperlink" Target="https://youtu.be/Qh2mbDtOIXA?t=1100" TargetMode="External"/><Relationship Id="rId282" Type="http://schemas.openxmlformats.org/officeDocument/2006/relationships/hyperlink" Target="https://youtu.be/E1UJPNfBTDU?t=252" TargetMode="External"/><Relationship Id="rId54" Type="http://schemas.openxmlformats.org/officeDocument/2006/relationships/hyperlink" Target="https://youtu.be/5lqKyLZ0MHs?t=75" TargetMode="External"/><Relationship Id="rId160" Type="http://schemas.openxmlformats.org/officeDocument/2006/relationships/hyperlink" Target="https://youtu.be/pkwngBL6E_0?list=PLgHgYXIqVlYb0UtbPpQmlVbbomM92PNEv&amp;t=21" TargetMode="External"/><Relationship Id="rId281" Type="http://schemas.openxmlformats.org/officeDocument/2006/relationships/hyperlink" Target="https://youtu.be/E1UJPNfBTDU?t=216" TargetMode="External"/><Relationship Id="rId57" Type="http://schemas.openxmlformats.org/officeDocument/2006/relationships/hyperlink" Target="https://youtu.be/iUaQdhz8krg?t=120" TargetMode="External"/><Relationship Id="rId280" Type="http://schemas.openxmlformats.org/officeDocument/2006/relationships/hyperlink" Target="https://youtu.be/E1UJPNfBTDU?t=197" TargetMode="External"/><Relationship Id="rId56" Type="http://schemas.openxmlformats.org/officeDocument/2006/relationships/hyperlink" Target="https://youtu.be/2rUGRP3i5rg?t=732" TargetMode="External"/><Relationship Id="rId159" Type="http://schemas.openxmlformats.org/officeDocument/2006/relationships/hyperlink" Target="https://youtu.be/QGw2-CQqSW8?list=PLgHgYXIqVlYb0UtbPpQmlVbbomM92PNEv&amp;t=48" TargetMode="External"/><Relationship Id="rId59" Type="http://schemas.openxmlformats.org/officeDocument/2006/relationships/hyperlink" Target="https://youtu.be/ylwltZ9b_qE?t=1" TargetMode="External"/><Relationship Id="rId154" Type="http://schemas.openxmlformats.org/officeDocument/2006/relationships/hyperlink" Target="https://youtu.be/MxlvbAilMio?t=19" TargetMode="External"/><Relationship Id="rId275" Type="http://schemas.openxmlformats.org/officeDocument/2006/relationships/hyperlink" Target="https://youtu.be/hZOEmwcTJtc?t=164" TargetMode="External"/><Relationship Id="rId58" Type="http://schemas.openxmlformats.org/officeDocument/2006/relationships/hyperlink" Target="https://youtu.be/Z0f8MjdKAf4?t=476" TargetMode="External"/><Relationship Id="rId153" Type="http://schemas.openxmlformats.org/officeDocument/2006/relationships/hyperlink" Target="https://youtu.be/Qh2mbDtOIXA?t=1395" TargetMode="External"/><Relationship Id="rId274" Type="http://schemas.openxmlformats.org/officeDocument/2006/relationships/hyperlink" Target="https://youtu.be/fL2cKVWT920?t=544" TargetMode="External"/><Relationship Id="rId152" Type="http://schemas.openxmlformats.org/officeDocument/2006/relationships/hyperlink" Target="https://youtu.be/MxlvbAilMio?t=58" TargetMode="External"/><Relationship Id="rId273" Type="http://schemas.openxmlformats.org/officeDocument/2006/relationships/hyperlink" Target="https://witcher.fandom.com/wiki/The_Musicians_of_Blaviken" TargetMode="External"/><Relationship Id="rId151" Type="http://schemas.openxmlformats.org/officeDocument/2006/relationships/hyperlink" Target="https://youtu.be/Qh2mbDtOIXA?t=1252" TargetMode="External"/><Relationship Id="rId272" Type="http://schemas.openxmlformats.org/officeDocument/2006/relationships/hyperlink" Target="https://youtu.be/uQab4NkNjf4?si=zcUO46LeS2uEz_h_" TargetMode="External"/><Relationship Id="rId158" Type="http://schemas.openxmlformats.org/officeDocument/2006/relationships/hyperlink" Target="https://youtu.be/3FdhKhC6kGY?t=1251" TargetMode="External"/><Relationship Id="rId279" Type="http://schemas.openxmlformats.org/officeDocument/2006/relationships/hyperlink" Target="https://youtu.be/E1UJPNfBTDU?t=92" TargetMode="External"/><Relationship Id="rId157" Type="http://schemas.openxmlformats.org/officeDocument/2006/relationships/hyperlink" Target="https://youtu.be/3FdhKhC6kGY?t=457" TargetMode="External"/><Relationship Id="rId278" Type="http://schemas.openxmlformats.org/officeDocument/2006/relationships/hyperlink" Target="https://youtu.be/hZOEmwcTJtc?t=576" TargetMode="External"/><Relationship Id="rId156" Type="http://schemas.openxmlformats.org/officeDocument/2006/relationships/hyperlink" Target="https://youtu.be/K4RuXjbWFL0?t=88" TargetMode="External"/><Relationship Id="rId277" Type="http://schemas.openxmlformats.org/officeDocument/2006/relationships/hyperlink" Target="https://youtu.be/IE-KOKL2Xjk?si=Y_-QBmmXziBH5dbt" TargetMode="External"/><Relationship Id="rId155" Type="http://schemas.openxmlformats.org/officeDocument/2006/relationships/hyperlink" Target="https://youtu.be/84sCitXOlnM?t=83" TargetMode="External"/><Relationship Id="rId276" Type="http://schemas.openxmlformats.org/officeDocument/2006/relationships/hyperlink" Target="https://youtu.be/hZOEmwcTJtc?t=505" TargetMode="External"/><Relationship Id="rId107" Type="http://schemas.openxmlformats.org/officeDocument/2006/relationships/hyperlink" Target="https://youtu.be/R6uKK4dc52U?t=1" TargetMode="External"/><Relationship Id="rId228" Type="http://schemas.openxmlformats.org/officeDocument/2006/relationships/hyperlink" Target="https://youtu.be/wLTR5QHFJDw?t=239" TargetMode="External"/><Relationship Id="rId106" Type="http://schemas.openxmlformats.org/officeDocument/2006/relationships/hyperlink" Target="https://youtu.be/0U08CldI4C4?t=2" TargetMode="External"/><Relationship Id="rId227" Type="http://schemas.openxmlformats.org/officeDocument/2006/relationships/hyperlink" Target="https://youtu.be/wLTR5QHFJDw?t=219" TargetMode="External"/><Relationship Id="rId105" Type="http://schemas.openxmlformats.org/officeDocument/2006/relationships/hyperlink" Target="https://youtu.be/Nhf23ug9fIo?t=57" TargetMode="External"/><Relationship Id="rId226" Type="http://schemas.openxmlformats.org/officeDocument/2006/relationships/hyperlink" Target="https://youtu.be/wLTR5QHFJDw?t=192" TargetMode="External"/><Relationship Id="rId104" Type="http://schemas.openxmlformats.org/officeDocument/2006/relationships/hyperlink" Target="https://youtu.be/XFXGpAHcRYc?t=792" TargetMode="External"/><Relationship Id="rId225" Type="http://schemas.openxmlformats.org/officeDocument/2006/relationships/hyperlink" Target="https://youtu.be/0SeWwQFmiOk?t=575" TargetMode="External"/><Relationship Id="rId109" Type="http://schemas.openxmlformats.org/officeDocument/2006/relationships/hyperlink" Target="https://youtu.be/ie2F8NBo8ng?t=26" TargetMode="External"/><Relationship Id="rId108" Type="http://schemas.openxmlformats.org/officeDocument/2006/relationships/hyperlink" Target="https://youtu.be/aDxSDptPgtQ?t=165" TargetMode="External"/><Relationship Id="rId229" Type="http://schemas.openxmlformats.org/officeDocument/2006/relationships/hyperlink" Target="https://youtu.be/wLTR5QHFJDw?t=251" TargetMode="External"/><Relationship Id="rId220" Type="http://schemas.openxmlformats.org/officeDocument/2006/relationships/hyperlink" Target="https://youtu.be/wLTR5QHFJDw?t=71" TargetMode="External"/><Relationship Id="rId103" Type="http://schemas.openxmlformats.org/officeDocument/2006/relationships/hyperlink" Target="https://youtu.be/XFXGpAHcRYc?t=594" TargetMode="External"/><Relationship Id="rId224" Type="http://schemas.openxmlformats.org/officeDocument/2006/relationships/hyperlink" Target="https://youtu.be/wLTR5QHFJDw?t=165" TargetMode="External"/><Relationship Id="rId102" Type="http://schemas.openxmlformats.org/officeDocument/2006/relationships/hyperlink" Target="https://youtu.be/XFXGpAHcRYc?t=111" TargetMode="External"/><Relationship Id="rId223" Type="http://schemas.openxmlformats.org/officeDocument/2006/relationships/hyperlink" Target="https://youtu.be/wLTR5QHFJDw?t=134" TargetMode="External"/><Relationship Id="rId101" Type="http://schemas.openxmlformats.org/officeDocument/2006/relationships/hyperlink" Target="https://youtu.be/XFXGpAHcRYc?t=62" TargetMode="External"/><Relationship Id="rId222" Type="http://schemas.openxmlformats.org/officeDocument/2006/relationships/hyperlink" Target="https://youtu.be/wLTR5QHFJDw?t=119" TargetMode="External"/><Relationship Id="rId100" Type="http://schemas.openxmlformats.org/officeDocument/2006/relationships/hyperlink" Target="https://youtu.be/X0RRsK7vIRw?t=213" TargetMode="External"/><Relationship Id="rId221" Type="http://schemas.openxmlformats.org/officeDocument/2006/relationships/hyperlink" Target="https://youtu.be/wLTR5QHFJDw?t=94" TargetMode="External"/><Relationship Id="rId217" Type="http://schemas.openxmlformats.org/officeDocument/2006/relationships/hyperlink" Target="https://youtu.be/SxcC8VvDA-0?t=263" TargetMode="External"/><Relationship Id="rId216" Type="http://schemas.openxmlformats.org/officeDocument/2006/relationships/hyperlink" Target="https://youtu.be/OPh0gKzWjM0?t=403" TargetMode="External"/><Relationship Id="rId215" Type="http://schemas.openxmlformats.org/officeDocument/2006/relationships/hyperlink" Target="https://youtu.be/Nhf23ug9fIo?t=390" TargetMode="External"/><Relationship Id="rId214" Type="http://schemas.openxmlformats.org/officeDocument/2006/relationships/hyperlink" Target="https://youtu.be/Nhf23ug9fIo?t=60" TargetMode="External"/><Relationship Id="rId219" Type="http://schemas.openxmlformats.org/officeDocument/2006/relationships/hyperlink" Target="https://youtu.be/wLTR5QHFJDw?t=51" TargetMode="External"/><Relationship Id="rId218" Type="http://schemas.openxmlformats.org/officeDocument/2006/relationships/hyperlink" Target="https://youtu.be/xYSjoQJzyLg?t=241" TargetMode="External"/><Relationship Id="rId213" Type="http://schemas.openxmlformats.org/officeDocument/2006/relationships/hyperlink" Target="https://youtu.be/SKnokMVeLwA?t=66" TargetMode="External"/><Relationship Id="rId212" Type="http://schemas.openxmlformats.org/officeDocument/2006/relationships/hyperlink" Target="https://youtu.be/-lab3KnfnDk?t=1684" TargetMode="External"/><Relationship Id="rId211" Type="http://schemas.openxmlformats.org/officeDocument/2006/relationships/hyperlink" Target="https://www.youtube.com/watch?v=XQTN3M8RtRM" TargetMode="External"/><Relationship Id="rId210" Type="http://schemas.openxmlformats.org/officeDocument/2006/relationships/hyperlink" Target="https://youtu.be/8X3qy4a096M" TargetMode="External"/><Relationship Id="rId129" Type="http://schemas.openxmlformats.org/officeDocument/2006/relationships/hyperlink" Target="https://youtu.be/2ZBzsBpS8zw?t=161" TargetMode="External"/><Relationship Id="rId128" Type="http://schemas.openxmlformats.org/officeDocument/2006/relationships/hyperlink" Target="https://youtu.be/2ZBzsBpS8zw?t=15" TargetMode="External"/><Relationship Id="rId249" Type="http://schemas.openxmlformats.org/officeDocument/2006/relationships/hyperlink" Target="https://youtu.be/YuF0c8Kq0-w?t=803" TargetMode="External"/><Relationship Id="rId127" Type="http://schemas.openxmlformats.org/officeDocument/2006/relationships/hyperlink" Target="https://youtu.be/uvLonDEL-Nk?t=35" TargetMode="External"/><Relationship Id="rId248" Type="http://schemas.openxmlformats.org/officeDocument/2006/relationships/hyperlink" Target="https://youtu.be/xHcg-V8cWZw?t=1217" TargetMode="External"/><Relationship Id="rId126" Type="http://schemas.openxmlformats.org/officeDocument/2006/relationships/hyperlink" Target="https://youtu.be/SxcC8VvDA-0?t=74" TargetMode="External"/><Relationship Id="rId247" Type="http://schemas.openxmlformats.org/officeDocument/2006/relationships/hyperlink" Target="https://youtu.be/xHcg-V8cWZw?t=1155" TargetMode="External"/><Relationship Id="rId121" Type="http://schemas.openxmlformats.org/officeDocument/2006/relationships/hyperlink" Target="https://youtu.be/uCp1CLtjto8?t=697" TargetMode="External"/><Relationship Id="rId242" Type="http://schemas.openxmlformats.org/officeDocument/2006/relationships/hyperlink" Target="https://youtu.be/Z0f8MjdKAf4?t=19" TargetMode="External"/><Relationship Id="rId120" Type="http://schemas.openxmlformats.org/officeDocument/2006/relationships/hyperlink" Target="https://youtu.be/uCp1CLtjto8?t=49" TargetMode="External"/><Relationship Id="rId241" Type="http://schemas.openxmlformats.org/officeDocument/2006/relationships/hyperlink" Target="https://youtu.be/xHcg-V8cWZw?t=569" TargetMode="External"/><Relationship Id="rId240" Type="http://schemas.openxmlformats.org/officeDocument/2006/relationships/hyperlink" Target="https://youtu.be/xHcg-V8cWZw?t=547" TargetMode="External"/><Relationship Id="rId125" Type="http://schemas.openxmlformats.org/officeDocument/2006/relationships/hyperlink" Target="https://youtu.be/uCp1CLtjto8?t=1092" TargetMode="External"/><Relationship Id="rId246" Type="http://schemas.openxmlformats.org/officeDocument/2006/relationships/hyperlink" Target="https://youtu.be/X0RRsK7vIRw?t=480" TargetMode="External"/><Relationship Id="rId124" Type="http://schemas.openxmlformats.org/officeDocument/2006/relationships/hyperlink" Target="https://youtu.be/uCp1CLtjto8?t=854" TargetMode="External"/><Relationship Id="rId245" Type="http://schemas.openxmlformats.org/officeDocument/2006/relationships/hyperlink" Target="https://youtu.be/xHcg-V8cWZw?t=1107" TargetMode="External"/><Relationship Id="rId123" Type="http://schemas.openxmlformats.org/officeDocument/2006/relationships/hyperlink" Target="https://youtu.be/uCp1CLtjto8?t=761" TargetMode="External"/><Relationship Id="rId244" Type="http://schemas.openxmlformats.org/officeDocument/2006/relationships/hyperlink" Target="https://youtu.be/uvLonDEL-Nk?t=676" TargetMode="External"/><Relationship Id="rId122" Type="http://schemas.openxmlformats.org/officeDocument/2006/relationships/hyperlink" Target="https://youtu.be/6Fiq6PjXaXc?t=829" TargetMode="External"/><Relationship Id="rId243" Type="http://schemas.openxmlformats.org/officeDocument/2006/relationships/hyperlink" Target="https://youtu.be/uvLonDEL-Nk?t=752" TargetMode="External"/><Relationship Id="rId95" Type="http://schemas.openxmlformats.org/officeDocument/2006/relationships/hyperlink" Target="https://youtu.be/BYmT2IDy3QY?t=674" TargetMode="External"/><Relationship Id="rId94" Type="http://schemas.openxmlformats.org/officeDocument/2006/relationships/hyperlink" Target="https://youtu.be/CiijenGdZWY?t=366" TargetMode="External"/><Relationship Id="rId97" Type="http://schemas.openxmlformats.org/officeDocument/2006/relationships/hyperlink" Target="https://youtu.be/CiijenGdZWY?t=808" TargetMode="External"/><Relationship Id="rId96" Type="http://schemas.openxmlformats.org/officeDocument/2006/relationships/hyperlink" Target="https://youtu.be/CiijenGdZWY?t=650" TargetMode="External"/><Relationship Id="rId99" Type="http://schemas.openxmlformats.org/officeDocument/2006/relationships/hyperlink" Target="https://youtu.be/zGL0uKJWHiw?t=581" TargetMode="External"/><Relationship Id="rId98" Type="http://schemas.openxmlformats.org/officeDocument/2006/relationships/hyperlink" Target="https://youtu.be/g2yEfwNcS9c?t=497" TargetMode="External"/><Relationship Id="rId91" Type="http://schemas.openxmlformats.org/officeDocument/2006/relationships/hyperlink" Target="https://www.youtube.com/watch?v=CiijenGdZWY&amp;list=PLgHgYXIqVlYb0UtbPpQmlVbbomM92PNEv&amp;index=3&amp;t=197s" TargetMode="External"/><Relationship Id="rId90" Type="http://schemas.openxmlformats.org/officeDocument/2006/relationships/hyperlink" Target="https://youtu.be/BYmT2IDy3QY?t=117" TargetMode="External"/><Relationship Id="rId93" Type="http://schemas.openxmlformats.org/officeDocument/2006/relationships/hyperlink" Target="https://youtu.be/BYmT2IDy3QY?t=569" TargetMode="External"/><Relationship Id="rId92" Type="http://schemas.openxmlformats.org/officeDocument/2006/relationships/hyperlink" Target="https://youtu.be/BYmT2IDy3QY?t=177" TargetMode="External"/><Relationship Id="rId118" Type="http://schemas.openxmlformats.org/officeDocument/2006/relationships/hyperlink" Target="https://ibb.co/cXTrfHq" TargetMode="External"/><Relationship Id="rId239" Type="http://schemas.openxmlformats.org/officeDocument/2006/relationships/hyperlink" Target="https://youtu.be/xHcg-V8cWZw?t=243" TargetMode="External"/><Relationship Id="rId117" Type="http://schemas.openxmlformats.org/officeDocument/2006/relationships/hyperlink" Target="https://youtu.be/MxlvbAilMio?t=528" TargetMode="External"/><Relationship Id="rId238" Type="http://schemas.openxmlformats.org/officeDocument/2006/relationships/hyperlink" Target="https://youtu.be/84sCitXOlnM?t=436" TargetMode="External"/><Relationship Id="rId116" Type="http://schemas.openxmlformats.org/officeDocument/2006/relationships/hyperlink" Target="https://youtu.be/sGkTAgeY3Qw?list=PLgHgYXIqVlYb0UtbPpQmlVbbomM92PNEv&amp;t=45" TargetMode="External"/><Relationship Id="rId237" Type="http://schemas.openxmlformats.org/officeDocument/2006/relationships/hyperlink" Target="https://youtu.be/84sCitXOlnM?t=393" TargetMode="External"/><Relationship Id="rId115" Type="http://schemas.openxmlformats.org/officeDocument/2006/relationships/hyperlink" Target="https://youtu.be/QaMeclEc3_w?list=PLgHgYXIqVlYb0UtbPpQmlVbbomM92PNEv&amp;t=930" TargetMode="External"/><Relationship Id="rId236" Type="http://schemas.openxmlformats.org/officeDocument/2006/relationships/hyperlink" Target="https://youtu.be/84sCitXOlnM?t=364" TargetMode="External"/><Relationship Id="rId119" Type="http://schemas.openxmlformats.org/officeDocument/2006/relationships/hyperlink" Target="https://youtu.be/6Fiq6PjXaXc?t=680" TargetMode="External"/><Relationship Id="rId110" Type="http://schemas.openxmlformats.org/officeDocument/2006/relationships/hyperlink" Target="https://youtu.be/ie2F8NBo8ng?t=107" TargetMode="External"/><Relationship Id="rId231" Type="http://schemas.openxmlformats.org/officeDocument/2006/relationships/hyperlink" Target="https://youtu.be/2XtIwLqkJ0o?t=746" TargetMode="External"/><Relationship Id="rId230" Type="http://schemas.openxmlformats.org/officeDocument/2006/relationships/hyperlink" Target="https://youtu.be/2XtIwLqkJ0o?t=677" TargetMode="External"/><Relationship Id="rId114" Type="http://schemas.openxmlformats.org/officeDocument/2006/relationships/hyperlink" Target="https://youtu.be/QaMeclEc3_w?list=PLgHgYXIqVlYb0UtbPpQmlVbbomM92PNEv&amp;t=716" TargetMode="External"/><Relationship Id="rId235" Type="http://schemas.openxmlformats.org/officeDocument/2006/relationships/hyperlink" Target="https://youtu.be/84sCitXOlnM?t=167" TargetMode="External"/><Relationship Id="rId113" Type="http://schemas.openxmlformats.org/officeDocument/2006/relationships/hyperlink" Target="https://youtu.be/knCGJGZ0Swk?t=212" TargetMode="External"/><Relationship Id="rId234" Type="http://schemas.openxmlformats.org/officeDocument/2006/relationships/hyperlink" Target="https://youtu.be/DZDFAXM9xv0?t=289" TargetMode="External"/><Relationship Id="rId112" Type="http://schemas.openxmlformats.org/officeDocument/2006/relationships/hyperlink" Target="https://youtu.be/eNkHbjYQDRY" TargetMode="External"/><Relationship Id="rId233" Type="http://schemas.openxmlformats.org/officeDocument/2006/relationships/hyperlink" Target="https://youtu.be/aDxSDptPgtQ?t=448" TargetMode="External"/><Relationship Id="rId111" Type="http://schemas.openxmlformats.org/officeDocument/2006/relationships/hyperlink" Target="https://youtu.be/WPcwNlJuvp8?t=241" TargetMode="External"/><Relationship Id="rId232" Type="http://schemas.openxmlformats.org/officeDocument/2006/relationships/hyperlink" Target="https://youtu.be/DZDFAXM9xv0?t=202" TargetMode="External"/><Relationship Id="rId302" Type="http://schemas.openxmlformats.org/officeDocument/2006/relationships/table" Target="../tables/table1.xml"/><Relationship Id="rId300" Type="http://schemas.openxmlformats.org/officeDocument/2006/relationships/drawing" Target="../drawings/drawing1.xml"/><Relationship Id="rId206" Type="http://schemas.openxmlformats.org/officeDocument/2006/relationships/hyperlink" Target="https://witcher.fandom.com/wiki/Corvo_Bianco" TargetMode="External"/><Relationship Id="rId205" Type="http://schemas.openxmlformats.org/officeDocument/2006/relationships/hyperlink" Target="https://youtu.be/-lab3KnfnDk?t=627" TargetMode="External"/><Relationship Id="rId204" Type="http://schemas.openxmlformats.org/officeDocument/2006/relationships/hyperlink" Target="https://youtu.be/wLTR5QHFJDw?t=403" TargetMode="External"/><Relationship Id="rId203" Type="http://schemas.openxmlformats.org/officeDocument/2006/relationships/hyperlink" Target="https://youtu.be/-lab3KnfnDk?t=593" TargetMode="External"/><Relationship Id="rId209" Type="http://schemas.openxmlformats.org/officeDocument/2006/relationships/hyperlink" Target="https://youtu.be/j3oGWhfVku4" TargetMode="External"/><Relationship Id="rId208" Type="http://schemas.openxmlformats.org/officeDocument/2006/relationships/hyperlink" Target="https://youtu.be/Prmhoy5tjP4?t=43" TargetMode="External"/><Relationship Id="rId207" Type="http://schemas.openxmlformats.org/officeDocument/2006/relationships/hyperlink" Target="https://youtu.be/4lBuDBeFGZg?t=37" TargetMode="External"/><Relationship Id="rId202" Type="http://schemas.openxmlformats.org/officeDocument/2006/relationships/hyperlink" Target="https://youtu.be/wLTR5QHFJDw?t=349" TargetMode="External"/><Relationship Id="rId201" Type="http://schemas.openxmlformats.org/officeDocument/2006/relationships/hyperlink" Target="https://youtu.be/wLTR5QHFJDw?t=310" TargetMode="External"/><Relationship Id="rId200" Type="http://schemas.openxmlformats.org/officeDocument/2006/relationships/hyperlink" Target="https://youtu.be/wLTR5QHFJDw?t=287"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itcher.fandom.com/wiki/Karmic_Justice?so=search" TargetMode="External"/><Relationship Id="rId194" Type="http://schemas.openxmlformats.org/officeDocument/2006/relationships/hyperlink" Target="https://witcher.fandom.com/wiki/Pyres_of_Novigrad?so=search" TargetMode="External"/><Relationship Id="rId193" Type="http://schemas.openxmlformats.org/officeDocument/2006/relationships/hyperlink" Target="https://youtu.be/QaMeclEc3_w?list=PLgHgYXIqVlYb0UtbPpQmlVbbomM92PNEv&amp;t=930" TargetMode="External"/><Relationship Id="rId192" Type="http://schemas.openxmlformats.org/officeDocument/2006/relationships/hyperlink" Target="https://witcher.fandom.com/wiki/Drunken_Rabble?so=search" TargetMode="External"/><Relationship Id="rId191" Type="http://schemas.openxmlformats.org/officeDocument/2006/relationships/hyperlink" Target="https://witcher.fandom.com/wiki/Face_Me_if_You_Dare!?so=search" TargetMode="External"/><Relationship Id="rId187" Type="http://schemas.openxmlformats.org/officeDocument/2006/relationships/hyperlink" Target="https://witcher.fandom.com/wiki/Strumpet_in_Distress?so=search" TargetMode="External"/><Relationship Id="rId186" Type="http://schemas.openxmlformats.org/officeDocument/2006/relationships/hyperlink" Target="https://witcher.fandom.com/wiki/Warehouse_of_Woe?so=search" TargetMode="External"/><Relationship Id="rId185" Type="http://schemas.openxmlformats.org/officeDocument/2006/relationships/hyperlink" Target="https://youtu.be/CiijenGdZWY?t=366" TargetMode="External"/><Relationship Id="rId184" Type="http://schemas.openxmlformats.org/officeDocument/2006/relationships/hyperlink" Target="https://witcher.fandom.com/wiki/A_Walk_on_the_Waterfront?so=search" TargetMode="External"/><Relationship Id="rId189" Type="http://schemas.openxmlformats.org/officeDocument/2006/relationships/hyperlink" Target="https://witcher.fandom.com/wiki/Racists_of_Novigrad?so=search" TargetMode="External"/><Relationship Id="rId188" Type="http://schemas.openxmlformats.org/officeDocument/2006/relationships/hyperlink" Target="https://youtu.be/WPcwNlJuvp8?t=241" TargetMode="External"/><Relationship Id="rId183" Type="http://schemas.openxmlformats.org/officeDocument/2006/relationships/hyperlink" Target="https://youtu.be/CiijenGdZWY?t=642" TargetMode="External"/><Relationship Id="rId182" Type="http://schemas.openxmlformats.org/officeDocument/2006/relationships/hyperlink" Target="https://witcher.fandom.com/wiki/Racists_of_Novigrad?so=search" TargetMode="External"/><Relationship Id="rId181" Type="http://schemas.openxmlformats.org/officeDocument/2006/relationships/hyperlink" Target="https://witcher.fandom.com/wiki/Fists_of_Fury:_Velen?so=search" TargetMode="External"/><Relationship Id="rId180" Type="http://schemas.openxmlformats.org/officeDocument/2006/relationships/hyperlink" Target="https://witcher.fandom.com/wiki/Gwent:_Old_Pals?so=search" TargetMode="External"/><Relationship Id="rId176" Type="http://schemas.openxmlformats.org/officeDocument/2006/relationships/hyperlink" Target="https://witcher.fandom.com/wiki/Cat_School_Gear?so=search" TargetMode="External"/><Relationship Id="rId175" Type="http://schemas.openxmlformats.org/officeDocument/2006/relationships/hyperlink" Target="https://witcher.fandom.com/wiki/Wolf_School_Gear?so=search" TargetMode="External"/><Relationship Id="rId174" Type="http://schemas.openxmlformats.org/officeDocument/2006/relationships/hyperlink" Target="https://witcher.fandom.com/wiki/Wolf_School_Gear?so=search" TargetMode="External"/><Relationship Id="rId173" Type="http://schemas.openxmlformats.org/officeDocument/2006/relationships/hyperlink" Target="https://witcher.fandom.com/wiki/In_the_Eternal_Fire's_Shadow?so=search" TargetMode="External"/><Relationship Id="rId179" Type="http://schemas.openxmlformats.org/officeDocument/2006/relationships/hyperlink" Target="https://witcher.fandom.com/wiki/Gwent:_Playing_Innkeeps?so=search" TargetMode="External"/><Relationship Id="rId178" Type="http://schemas.openxmlformats.org/officeDocument/2006/relationships/hyperlink" Target="https://witcher.fandom.com/wiki/Collect_'Em_All?so=search" TargetMode="External"/><Relationship Id="rId177" Type="http://schemas.openxmlformats.org/officeDocument/2006/relationships/hyperlink" Target="https://witcher.fandom.com/wiki/Cat_School_Gear?so=search" TargetMode="External"/><Relationship Id="rId198" Type="http://schemas.openxmlformats.org/officeDocument/2006/relationships/hyperlink" Target="https://youtu.be/BYmT2IDy3QY?t=177" TargetMode="External"/><Relationship Id="rId197" Type="http://schemas.openxmlformats.org/officeDocument/2006/relationships/hyperlink" Target="https://youtu.be/BYmT2IDy3QY?t=117" TargetMode="External"/><Relationship Id="rId196" Type="http://schemas.openxmlformats.org/officeDocument/2006/relationships/hyperlink" Target="https://youtu.be/BYmT2IDy3QY?t=23" TargetMode="External"/><Relationship Id="rId195" Type="http://schemas.openxmlformats.org/officeDocument/2006/relationships/hyperlink" Target="https://youtu.be/0U08CldI4C4?t=2" TargetMode="External"/><Relationship Id="rId199" Type="http://schemas.openxmlformats.org/officeDocument/2006/relationships/hyperlink" Target="https://youtu.be/BYmT2IDy3QY?t=569" TargetMode="External"/><Relationship Id="rId150" Type="http://schemas.openxmlformats.org/officeDocument/2006/relationships/hyperlink" Target="https://witcher.fandom.com/wiki/Contract:_Phantom_of_the_Trade_Route?so=search" TargetMode="External"/><Relationship Id="rId392" Type="http://schemas.openxmlformats.org/officeDocument/2006/relationships/hyperlink" Target="https://youtu.be/Qh2mbDtOIXA?t=313" TargetMode="External"/><Relationship Id="rId391" Type="http://schemas.openxmlformats.org/officeDocument/2006/relationships/hyperlink" Target="https://witcher.fandom.com/wiki/Free_Spirit?so=search" TargetMode="External"/><Relationship Id="rId390" Type="http://schemas.openxmlformats.org/officeDocument/2006/relationships/hyperlink" Target="https://witcher.fandom.com/wiki/From_a_Land_Far,_Far_Away?so=search" TargetMode="External"/><Relationship Id="rId1" Type="http://schemas.openxmlformats.org/officeDocument/2006/relationships/hyperlink" Target="https://witcher.fandom.com/wiki/Kaer_Morhen_(quest)?so=search" TargetMode="External"/><Relationship Id="rId2" Type="http://schemas.openxmlformats.org/officeDocument/2006/relationships/hyperlink" Target="https://www.reddit.com/r/witcher/s/VBeawWrPgD" TargetMode="External"/><Relationship Id="rId3" Type="http://schemas.openxmlformats.org/officeDocument/2006/relationships/hyperlink" Target="https://www.rockpapershotgun.com/the-witcher-3-hairstyles-and-beards" TargetMode="External"/><Relationship Id="rId149" Type="http://schemas.openxmlformats.org/officeDocument/2006/relationships/hyperlink" Target="https://witcher.fandom.com/wiki/Contract:_The_Mystery_of_the_Byways_Murders?so=search" TargetMode="External"/><Relationship Id="rId4" Type="http://schemas.openxmlformats.org/officeDocument/2006/relationships/hyperlink" Target="https://witcher.fandom.com/wiki/Lilac_and_Gooseberries?so=search" TargetMode="External"/><Relationship Id="rId148" Type="http://schemas.openxmlformats.org/officeDocument/2006/relationships/hyperlink" Target="https://witcher.fandom.com/wiki/Contract:_Mysterious_Tracks?so=search" TargetMode="External"/><Relationship Id="rId9" Type="http://schemas.openxmlformats.org/officeDocument/2006/relationships/hyperlink" Target="https://youtu.be/YTKrw-QyFuM?t=691" TargetMode="External"/><Relationship Id="rId143" Type="http://schemas.openxmlformats.org/officeDocument/2006/relationships/hyperlink" Target="https://witcher.fandom.com/wiki/Contract:_Shrieker" TargetMode="External"/><Relationship Id="rId385" Type="http://schemas.openxmlformats.org/officeDocument/2006/relationships/hyperlink" Target="https://youtu.be/K4RuXjbWFL0?t=88" TargetMode="External"/><Relationship Id="rId142" Type="http://schemas.openxmlformats.org/officeDocument/2006/relationships/hyperlink" Target="https://youtu.be/xg7n597DLBI?t=15" TargetMode="External"/><Relationship Id="rId384" Type="http://schemas.openxmlformats.org/officeDocument/2006/relationships/hyperlink" Target="https://youtu.be/pkwngBL6E_0?list=PLgHgYXIqVlYb0UtbPpQmlVbbomM92PNEv&amp;t=21" TargetMode="External"/><Relationship Id="rId141" Type="http://schemas.openxmlformats.org/officeDocument/2006/relationships/hyperlink" Target="https://witcher.fandom.com/wiki/Contract:_Patrol_Gone_Missing?so=search" TargetMode="External"/><Relationship Id="rId383" Type="http://schemas.openxmlformats.org/officeDocument/2006/relationships/hyperlink" Target="https://witcher.fandom.com/wiki/The_Four_Faces_of_Hemdall?so=search" TargetMode="External"/><Relationship Id="rId140" Type="http://schemas.openxmlformats.org/officeDocument/2006/relationships/hyperlink" Target="https://witcher.fandom.com/wiki/Contract:_Woodland_Beast?so=search" TargetMode="External"/><Relationship Id="rId382" Type="http://schemas.openxmlformats.org/officeDocument/2006/relationships/hyperlink" Target="https://witcher.fandom.com/wiki/Coronation?so=search" TargetMode="External"/><Relationship Id="rId5" Type="http://schemas.openxmlformats.org/officeDocument/2006/relationships/hyperlink" Target="https://youtu.be/PUTSvC6OKBM?t=73" TargetMode="External"/><Relationship Id="rId147" Type="http://schemas.openxmlformats.org/officeDocument/2006/relationships/hyperlink" Target="https://youtu.be/X0RRsK7vIRw?t=595" TargetMode="External"/><Relationship Id="rId389" Type="http://schemas.openxmlformats.org/officeDocument/2006/relationships/hyperlink" Target="https://witcher.fandom.com/wiki/A_Hallowed_Horn?so=search" TargetMode="External"/><Relationship Id="rId6" Type="http://schemas.openxmlformats.org/officeDocument/2006/relationships/hyperlink" Target="https://youtu.be/675YpIIl6PU?t=194" TargetMode="External"/><Relationship Id="rId146" Type="http://schemas.openxmlformats.org/officeDocument/2006/relationships/hyperlink" Target="https://witcher.fandom.com/wiki/Contract:_Swamp_Thing?so=search" TargetMode="External"/><Relationship Id="rId388" Type="http://schemas.openxmlformats.org/officeDocument/2006/relationships/hyperlink" Target="https://witcher.fandom.com/wiki/Fists_of_Fury:_Skellige?so=search" TargetMode="External"/><Relationship Id="rId7" Type="http://schemas.openxmlformats.org/officeDocument/2006/relationships/hyperlink" Target="https://youtu.be/PUTSvC6OKBM?t=86" TargetMode="External"/><Relationship Id="rId145" Type="http://schemas.openxmlformats.org/officeDocument/2006/relationships/hyperlink" Target="https://witcher.fandom.com/wiki/Contract:_The_Merry_Widow?so=search" TargetMode="External"/><Relationship Id="rId387" Type="http://schemas.openxmlformats.org/officeDocument/2006/relationships/hyperlink" Target="https://witcher.fandom.com/wiki/Iron_Maiden?so=search" TargetMode="External"/><Relationship Id="rId8" Type="http://schemas.openxmlformats.org/officeDocument/2006/relationships/hyperlink" Target="https://youtu.be/MxlvbAilMio?t=132" TargetMode="External"/><Relationship Id="rId144" Type="http://schemas.openxmlformats.org/officeDocument/2006/relationships/hyperlink" Target="https://witcher.fandom.com/wiki/Contract:_Jenny_o%27_the_Woods" TargetMode="External"/><Relationship Id="rId386" Type="http://schemas.openxmlformats.org/officeDocument/2006/relationships/hyperlink" Target="https://witcher.fandom.com/wiki/Brave_Fools_Die_Young?so=search" TargetMode="External"/><Relationship Id="rId381" Type="http://schemas.openxmlformats.org/officeDocument/2006/relationships/hyperlink" Target="https://external-preview.redd.it/UotFsGeU17h6Q4JW2XBdEMAdHlluWUiNlsfq-4v6OCA.jpg?auto=webp&amp;s=c99c3b972b9e1519e32fb4b535883f0359f4c4c1" TargetMode="External"/><Relationship Id="rId380" Type="http://schemas.openxmlformats.org/officeDocument/2006/relationships/hyperlink" Target="https://youtu.be/CtcT_WDM-vw" TargetMode="External"/><Relationship Id="rId139" Type="http://schemas.openxmlformats.org/officeDocument/2006/relationships/hyperlink" Target="https://witcher.fandom.com/wiki/Take_What_You_Want?so=search" TargetMode="External"/><Relationship Id="rId138" Type="http://schemas.openxmlformats.org/officeDocument/2006/relationships/hyperlink" Target="https://youtu.be/dBmTI2zEa-Y" TargetMode="External"/><Relationship Id="rId137" Type="http://schemas.openxmlformats.org/officeDocument/2006/relationships/hyperlink" Target="https://witcher.fandom.com/wiki/Where_the_Cat_and_Wolf_Play...?so=search" TargetMode="External"/><Relationship Id="rId379" Type="http://schemas.openxmlformats.org/officeDocument/2006/relationships/hyperlink" Target="https://youtu.be/NF94g589sOI?t=390" TargetMode="External"/><Relationship Id="rId132" Type="http://schemas.openxmlformats.org/officeDocument/2006/relationships/hyperlink" Target="https://witcher.fandom.com/wiki/The_Volunteer?so=search" TargetMode="External"/><Relationship Id="rId374" Type="http://schemas.openxmlformats.org/officeDocument/2006/relationships/hyperlink" Target="https://youtu.be/SaheseNLfzs?t=669" TargetMode="External"/><Relationship Id="rId131" Type="http://schemas.openxmlformats.org/officeDocument/2006/relationships/hyperlink" Target="https://witcher.fandom.com/wiki/Blood_Ties?so=search" TargetMode="External"/><Relationship Id="rId373" Type="http://schemas.openxmlformats.org/officeDocument/2006/relationships/hyperlink" Target="https://witcher.fandom.com/wiki/Contract:_Deadly_Delights?so=search" TargetMode="External"/><Relationship Id="rId130" Type="http://schemas.openxmlformats.org/officeDocument/2006/relationships/hyperlink" Target="https://witcher.fandom.com/wiki/Witcher_Wannabe?so=search" TargetMode="External"/><Relationship Id="rId372" Type="http://schemas.openxmlformats.org/officeDocument/2006/relationships/hyperlink" Target="https://www.reddit.com/r/Witcher3/comments/xpq6ow/found_this_creepy_island_in_skellige_with_a/" TargetMode="External"/><Relationship Id="rId371" Type="http://schemas.openxmlformats.org/officeDocument/2006/relationships/hyperlink" Target="https://witcher.fandom.com/wiki/The_Lord_of_Undvik?so=search" TargetMode="External"/><Relationship Id="rId136" Type="http://schemas.openxmlformats.org/officeDocument/2006/relationships/hyperlink" Target="https://witcher.fandom.com/wiki/Contract:_The_Beast_of_Honorton" TargetMode="External"/><Relationship Id="rId378" Type="http://schemas.openxmlformats.org/officeDocument/2006/relationships/hyperlink" Target="https://youtu.be/NF94g589sOI?t=338" TargetMode="External"/><Relationship Id="rId135" Type="http://schemas.openxmlformats.org/officeDocument/2006/relationships/hyperlink" Target="https://thewitcher3.wiki.fextralife.com/Contract:+Components+for+an+Armorer" TargetMode="External"/><Relationship Id="rId377" Type="http://schemas.openxmlformats.org/officeDocument/2006/relationships/hyperlink" Target="https://witcher.fandom.com/wiki/King's_Gambit?so=search" TargetMode="External"/><Relationship Id="rId134" Type="http://schemas.openxmlformats.org/officeDocument/2006/relationships/hyperlink" Target="https://witcher.fandom.com/wiki/Contract:_The_Griffin_from_the_Highlands?so=search" TargetMode="External"/><Relationship Id="rId376" Type="http://schemas.openxmlformats.org/officeDocument/2006/relationships/hyperlink" Target="https://witcher.fandom.com/wiki/Woe_is_Me?so=search" TargetMode="External"/><Relationship Id="rId133" Type="http://schemas.openxmlformats.org/officeDocument/2006/relationships/hyperlink" Target="https://witcher.fandom.com/wiki/Master_Armorers?so=search" TargetMode="External"/><Relationship Id="rId375" Type="http://schemas.openxmlformats.org/officeDocument/2006/relationships/hyperlink" Target="https://witcher.fandom.com/wiki/Out_On_Your_Arse!?so=search" TargetMode="External"/><Relationship Id="rId172" Type="http://schemas.openxmlformats.org/officeDocument/2006/relationships/hyperlink" Target="https://witcher.fandom.com/wiki/Griffin_School_Gear?so=search" TargetMode="External"/><Relationship Id="rId171" Type="http://schemas.openxmlformats.org/officeDocument/2006/relationships/hyperlink" Target="https://witcher.fandom.com/wiki/Griffin_School_Gear?so=search" TargetMode="External"/><Relationship Id="rId170" Type="http://schemas.openxmlformats.org/officeDocument/2006/relationships/hyperlink" Target="https://youtu.be/ylwltZ9b_qE?t=1" TargetMode="External"/><Relationship Id="rId165" Type="http://schemas.openxmlformats.org/officeDocument/2006/relationships/hyperlink" Target="https://witcher.fandom.com/wiki/Blood_Gold?so=search" TargetMode="External"/><Relationship Id="rId164" Type="http://schemas.openxmlformats.org/officeDocument/2006/relationships/hyperlink" Target="https://witcher.fandom.com/wiki/A_Costly_Mistake" TargetMode="External"/><Relationship Id="rId163" Type="http://schemas.openxmlformats.org/officeDocument/2006/relationships/hyperlink" Target="https://youtu.be/MxlvbAilMio?t=487" TargetMode="External"/><Relationship Id="rId162" Type="http://schemas.openxmlformats.org/officeDocument/2006/relationships/hyperlink" Target="https://youtu.be/eWdTzQJR01s?t=722" TargetMode="External"/><Relationship Id="rId169" Type="http://schemas.openxmlformats.org/officeDocument/2006/relationships/hyperlink" Target="https://witcher.fandom.com/wiki/Griffin_School_Gear?so=search" TargetMode="External"/><Relationship Id="rId168" Type="http://schemas.openxmlformats.org/officeDocument/2006/relationships/hyperlink" Target="https://witcher.fandom.com/wiki/Dowry?so=search" TargetMode="External"/><Relationship Id="rId167" Type="http://schemas.openxmlformats.org/officeDocument/2006/relationships/hyperlink" Target="https://witcher.fandom.com/wiki/A_Plea_Ignored?so=search" TargetMode="External"/><Relationship Id="rId166" Type="http://schemas.openxmlformats.org/officeDocument/2006/relationships/hyperlink" Target="https://witcher.fandom.com/wiki/Tough_Luck?so=search" TargetMode="External"/><Relationship Id="rId161" Type="http://schemas.openxmlformats.org/officeDocument/2006/relationships/hyperlink" Target="https://witcher.fandom.com/wiki/Don't_Play_with_the_Gods?so=search" TargetMode="External"/><Relationship Id="rId160" Type="http://schemas.openxmlformats.org/officeDocument/2006/relationships/hyperlink" Target="https://witcher.fandom.com/wiki/The_Things_Men_Do_For_Coin...?so=search" TargetMode="External"/><Relationship Id="rId159" Type="http://schemas.openxmlformats.org/officeDocument/2006/relationships/hyperlink" Target="https://witcher.fandom.com/wiki/The_Dead_Have_No_Defense?so=search" TargetMode="External"/><Relationship Id="rId154" Type="http://schemas.openxmlformats.org/officeDocument/2006/relationships/hyperlink" Target="https://witcher.fandom.com/wiki/Out_of_the_Frying_Pan,_into_the_Fire?so=search" TargetMode="External"/><Relationship Id="rId396" Type="http://schemas.openxmlformats.org/officeDocument/2006/relationships/hyperlink" Target="https://youtu.be/YTKrw-QyFuM?t=341" TargetMode="External"/><Relationship Id="rId153" Type="http://schemas.openxmlformats.org/officeDocument/2006/relationships/hyperlink" Target="https://witcher.fandom.com/wiki/Lost_Goods?so=search" TargetMode="External"/><Relationship Id="rId395" Type="http://schemas.openxmlformats.org/officeDocument/2006/relationships/hyperlink" Target="https://witcher.fandom.com/wiki/The_Price_of_Honor?so=search" TargetMode="External"/><Relationship Id="rId152" Type="http://schemas.openxmlformats.org/officeDocument/2006/relationships/hyperlink" Target="https://witcher.fandom.com/wiki/Queen_Zuleyka's_Treasure?so=search" TargetMode="External"/><Relationship Id="rId394" Type="http://schemas.openxmlformats.org/officeDocument/2006/relationships/hyperlink" Target="https://witcher.fandom.com/wiki/Master_of_the_Arena?so=search" TargetMode="External"/><Relationship Id="rId151" Type="http://schemas.openxmlformats.org/officeDocument/2006/relationships/hyperlink" Target="https://witcher.fandom.com/wiki/Contract:_Missing_Brother?so=search" TargetMode="External"/><Relationship Id="rId393" Type="http://schemas.openxmlformats.org/officeDocument/2006/relationships/hyperlink" Target="https://witcher.fandom.com/wiki/The_Nithing?so=search" TargetMode="External"/><Relationship Id="rId158" Type="http://schemas.openxmlformats.org/officeDocument/2006/relationships/hyperlink" Target="https://witcher.fandom.com/wiki/Hidden_from_the_World?so=search" TargetMode="External"/><Relationship Id="rId157" Type="http://schemas.openxmlformats.org/officeDocument/2006/relationships/hyperlink" Target="https://witcher.fandom.com/wiki/Sunken_Chest?so=search" TargetMode="External"/><Relationship Id="rId399" Type="http://schemas.openxmlformats.org/officeDocument/2006/relationships/hyperlink" Target="https://witcher.fandom.com/wiki/The_Family_Blade?so=search" TargetMode="External"/><Relationship Id="rId156" Type="http://schemas.openxmlformats.org/officeDocument/2006/relationships/hyperlink" Target="https://witcher.fandom.com/wiki/An_Unfortunate_Turn_of_Events?so=search" TargetMode="External"/><Relationship Id="rId398" Type="http://schemas.openxmlformats.org/officeDocument/2006/relationships/hyperlink" Target="https://youtu.be/5lqKyLZ0MHs?t=381" TargetMode="External"/><Relationship Id="rId155" Type="http://schemas.openxmlformats.org/officeDocument/2006/relationships/hyperlink" Target="https://witcher.fandom.com/wiki/Sunken_Treasure?so=search" TargetMode="External"/><Relationship Id="rId397" Type="http://schemas.openxmlformats.org/officeDocument/2006/relationships/hyperlink" Target="https://youtu.be/Qh2mbDtOIXA?t=1395" TargetMode="External"/><Relationship Id="rId40" Type="http://schemas.openxmlformats.org/officeDocument/2006/relationships/hyperlink" Target="https://witcher.fandom.com/wiki/At_the_Mercy_of_Strangers?so=search" TargetMode="External"/><Relationship Id="rId42" Type="http://schemas.openxmlformats.org/officeDocument/2006/relationships/hyperlink" Target="https://witcher.fandom.com/wiki/Deadly_Crossing?so=search" TargetMode="External"/><Relationship Id="rId41" Type="http://schemas.openxmlformats.org/officeDocument/2006/relationships/hyperlink" Target="https://witcher.fandom.com/wiki/Man%27s_Best_Friend" TargetMode="External"/><Relationship Id="rId44" Type="http://schemas.openxmlformats.org/officeDocument/2006/relationships/hyperlink" Target="https://youtu.be/w52Kkxky2jA?t=22" TargetMode="External"/><Relationship Id="rId43" Type="http://schemas.openxmlformats.org/officeDocument/2006/relationships/hyperlink" Target="https://youtu.be/6Fiq6PjXaXc?t=1100" TargetMode="External"/><Relationship Id="rId46" Type="http://schemas.openxmlformats.org/officeDocument/2006/relationships/hyperlink" Target="https://witcher.fandom.com/wiki/Caravan_Attack?so=search" TargetMode="External"/><Relationship Id="rId45" Type="http://schemas.openxmlformats.org/officeDocument/2006/relationships/hyperlink" Target="https://youtu.be/Z0f8MjdKAf4?t=603" TargetMode="External"/><Relationship Id="rId509" Type="http://schemas.openxmlformats.org/officeDocument/2006/relationships/hyperlink" Target="https://youtu.be/YikV3S3ARcI?t=126" TargetMode="External"/><Relationship Id="rId508" Type="http://schemas.openxmlformats.org/officeDocument/2006/relationships/hyperlink" Target="https://youtu.be/YikV3S3ARcI" TargetMode="External"/><Relationship Id="rId503" Type="http://schemas.openxmlformats.org/officeDocument/2006/relationships/hyperlink" Target="https://witcher.fandom.com/wiki/Blood_on_the_Battlefield?so=search" TargetMode="External"/><Relationship Id="rId745" Type="http://schemas.openxmlformats.org/officeDocument/2006/relationships/hyperlink" Target="https://youtu.be/DZDFAXM9xv0?t=100" TargetMode="External"/><Relationship Id="rId502" Type="http://schemas.openxmlformats.org/officeDocument/2006/relationships/hyperlink" Target="https://youtu.be/3J1SLpmRIlE?t=20" TargetMode="External"/><Relationship Id="rId744" Type="http://schemas.openxmlformats.org/officeDocument/2006/relationships/hyperlink" Target="https://witcher.fandom.com/wiki/Big_Game_Hunter?so=search" TargetMode="External"/><Relationship Id="rId501" Type="http://schemas.openxmlformats.org/officeDocument/2006/relationships/hyperlink" Target="https://youtu.be/zGL0uKJWHiw?t=292" TargetMode="External"/><Relationship Id="rId743" Type="http://schemas.openxmlformats.org/officeDocument/2006/relationships/hyperlink" Target="https://youtu.be/oV1cCM_YEAw?t=871" TargetMode="External"/><Relationship Id="rId500" Type="http://schemas.openxmlformats.org/officeDocument/2006/relationships/hyperlink" Target="https://youtu.be/0SeWwQFmiOk?t=768" TargetMode="External"/><Relationship Id="rId742" Type="http://schemas.openxmlformats.org/officeDocument/2006/relationships/hyperlink" Target="https://witcher.fandom.com/wiki/Knight_for_Hire?so=search" TargetMode="External"/><Relationship Id="rId507" Type="http://schemas.openxmlformats.org/officeDocument/2006/relationships/hyperlink" Target="https://youtu.be/g0nt6upE1BQ?t=526" TargetMode="External"/><Relationship Id="rId749" Type="http://schemas.openxmlformats.org/officeDocument/2006/relationships/hyperlink" Target="https://witcher.fandom.com/wiki/Vintner%27s_Contract:_Cleaning_Those_Hard-to-Reach_Places" TargetMode="External"/><Relationship Id="rId506" Type="http://schemas.openxmlformats.org/officeDocument/2006/relationships/hyperlink" Target="https://witcher.fandom.com/wiki/Bald_Mountain_(quest)?so=search" TargetMode="External"/><Relationship Id="rId748" Type="http://schemas.openxmlformats.org/officeDocument/2006/relationships/hyperlink" Target="https://witcher.fandom.com/wiki/Vintner%27s_Contract:_Chuchote_Cave" TargetMode="External"/><Relationship Id="rId505" Type="http://schemas.openxmlformats.org/officeDocument/2006/relationships/hyperlink" Target="https://youtu.be/Yg9G7x4m37Y" TargetMode="External"/><Relationship Id="rId747" Type="http://schemas.openxmlformats.org/officeDocument/2006/relationships/hyperlink" Target="https://youtu.be/-v4tnEx-_Fo?t=756" TargetMode="External"/><Relationship Id="rId504" Type="http://schemas.openxmlformats.org/officeDocument/2006/relationships/hyperlink" Target="https://youtu.be/0SeWwQFmiOk?t=838" TargetMode="External"/><Relationship Id="rId746" Type="http://schemas.openxmlformats.org/officeDocument/2006/relationships/hyperlink" Target="https://witcher.fandom.com/wiki/Vintner%27s_Contract:_Rivecalme_Storehouse" TargetMode="External"/><Relationship Id="rId48" Type="http://schemas.openxmlformats.org/officeDocument/2006/relationships/hyperlink" Target="https://youtu.be/VmY9tIzdS2s?t=6" TargetMode="External"/><Relationship Id="rId47" Type="http://schemas.openxmlformats.org/officeDocument/2006/relationships/hyperlink" Target="https://witcher.fandom.com/wiki/Harassing_a_Troll?so=search" TargetMode="External"/><Relationship Id="rId49" Type="http://schemas.openxmlformats.org/officeDocument/2006/relationships/hyperlink" Target="https://witcher.fandom.com/wiki/Looters?so=search" TargetMode="External"/><Relationship Id="rId741" Type="http://schemas.openxmlformats.org/officeDocument/2006/relationships/hyperlink" Target="https://youtu.be/DZDFAXM9xv0?t=202" TargetMode="External"/><Relationship Id="rId740" Type="http://schemas.openxmlformats.org/officeDocument/2006/relationships/hyperlink" Target="https://youtu.be/qjqyOTace40?t=614" TargetMode="External"/><Relationship Id="rId31" Type="http://schemas.openxmlformats.org/officeDocument/2006/relationships/hyperlink" Target="https://witcher.fandom.com/wiki/Collect_'Em_All?so=search" TargetMode="External"/><Relationship Id="rId30" Type="http://schemas.openxmlformats.org/officeDocument/2006/relationships/hyperlink" Target="https://witcher.fandom.com/wiki/Viper_School_Gear?so=search" TargetMode="External"/><Relationship Id="rId33" Type="http://schemas.openxmlformats.org/officeDocument/2006/relationships/hyperlink" Target="https://youtu.be/MZoVcr4o5BY?t=19" TargetMode="External"/><Relationship Id="rId32" Type="http://schemas.openxmlformats.org/officeDocument/2006/relationships/hyperlink" Target="https://witcher.fandom.com/wiki/Imperial_Audience?so=search" TargetMode="External"/><Relationship Id="rId35" Type="http://schemas.openxmlformats.org/officeDocument/2006/relationships/hyperlink" Target="https://youtu.be/g2yEfwNcS9c?t=365" TargetMode="External"/><Relationship Id="rId34" Type="http://schemas.openxmlformats.org/officeDocument/2006/relationships/hyperlink" Target="https://youtu.be/g2yEfwNcS9c?t=326" TargetMode="External"/><Relationship Id="rId739" Type="http://schemas.openxmlformats.org/officeDocument/2006/relationships/hyperlink" Target="https://witcher.fandom.com/wiki/Mutual_of_Beauclair's_Wild_Kingdom?so=search" TargetMode="External"/><Relationship Id="rId734" Type="http://schemas.openxmlformats.org/officeDocument/2006/relationships/hyperlink" Target="https://witcher.fandom.com/wiki/Big_Feet_to_Fill:_The_Third_Group?so=search" TargetMode="External"/><Relationship Id="rId733" Type="http://schemas.openxmlformats.org/officeDocument/2006/relationships/hyperlink" Target="https://witcher.fandom.com/wiki/Big_Feet_to_Fill:_The_Second_Group?so=search" TargetMode="External"/><Relationship Id="rId732" Type="http://schemas.openxmlformats.org/officeDocument/2006/relationships/hyperlink" Target="https://youtu.be/E1UJPNfBTDU?t=848" TargetMode="External"/><Relationship Id="rId731" Type="http://schemas.openxmlformats.org/officeDocument/2006/relationships/hyperlink" Target="https://witcher.fandom.com/wiki/Big_Feet_to_Fill:_The_First_Group?so=search" TargetMode="External"/><Relationship Id="rId738" Type="http://schemas.openxmlformats.org/officeDocument/2006/relationships/hyperlink" Target="https://witcher.fandom.com/wiki/The_Words_of_the_Prophets_Are_Written_on_Sarcophagi?so=search" TargetMode="External"/><Relationship Id="rId737" Type="http://schemas.openxmlformats.org/officeDocument/2006/relationships/hyperlink" Target="https://witcher.fandom.com/wiki/Master_Master_Master_Master!?so=search" TargetMode="External"/><Relationship Id="rId736" Type="http://schemas.openxmlformats.org/officeDocument/2006/relationships/hyperlink" Target="https://witcher.fandom.com/wiki/Big_Feet_to_Fill:_The_Fifth_Group?so=search" TargetMode="External"/><Relationship Id="rId735" Type="http://schemas.openxmlformats.org/officeDocument/2006/relationships/hyperlink" Target="https://witcher.fandom.com/wiki/Big_Feet_to_Fill:_The_Fourth_Group?so=search" TargetMode="External"/><Relationship Id="rId37" Type="http://schemas.openxmlformats.org/officeDocument/2006/relationships/hyperlink" Target="https://witcher.fandom.com/wiki/The_Nilfgaardian_Connection?so=search" TargetMode="External"/><Relationship Id="rId36" Type="http://schemas.openxmlformats.org/officeDocument/2006/relationships/hyperlink" Target="https://witcher.fandom.com/wiki/Collect_'Em_All?so=search" TargetMode="External"/><Relationship Id="rId39" Type="http://schemas.openxmlformats.org/officeDocument/2006/relationships/hyperlink" Target="https://youtu.be/PUTSvC6OKBM?t=29" TargetMode="External"/><Relationship Id="rId38" Type="http://schemas.openxmlformats.org/officeDocument/2006/relationships/hyperlink" Target="https://youtu.be/YTKrw-QyFuM?t=401" TargetMode="External"/><Relationship Id="rId730" Type="http://schemas.openxmlformats.org/officeDocument/2006/relationships/hyperlink" Target="https://witcher.fandom.com/wiki/Big_Feet_to_Fill?so=search" TargetMode="External"/><Relationship Id="rId20" Type="http://schemas.openxmlformats.org/officeDocument/2006/relationships/hyperlink" Target="https://youtu.be/X0RRsK7vIRw?t=666" TargetMode="External"/><Relationship Id="rId22" Type="http://schemas.openxmlformats.org/officeDocument/2006/relationships/hyperlink" Target="https://youtu.be/kEvNj8FoGsU?t=2" TargetMode="External"/><Relationship Id="rId21" Type="http://schemas.openxmlformats.org/officeDocument/2006/relationships/hyperlink" Target="https://witcher.fandom.com/wiki/The_Beast_of_White_Orchard?so=search" TargetMode="External"/><Relationship Id="rId24" Type="http://schemas.openxmlformats.org/officeDocument/2006/relationships/hyperlink" Target="https://witcher.fandom.com/wiki/Lilac_and_Gooseberries?so=search" TargetMode="External"/><Relationship Id="rId23" Type="http://schemas.openxmlformats.org/officeDocument/2006/relationships/hyperlink" Target="https://youtu.be/g2yEfwNcS9c?t=172" TargetMode="External"/><Relationship Id="rId525" Type="http://schemas.openxmlformats.org/officeDocument/2006/relationships/hyperlink" Target="https://witcher.fandom.com/wiki/Veni_Vidi_Vigo?so=search" TargetMode="External"/><Relationship Id="rId767" Type="http://schemas.openxmlformats.org/officeDocument/2006/relationships/hyperlink" Target="https://witcher.fandom.com/wiki/Around_the_World_in..._Eight_Days?so=search" TargetMode="External"/><Relationship Id="rId524" Type="http://schemas.openxmlformats.org/officeDocument/2006/relationships/hyperlink" Target="https://youtu.be/SaheseNLfzs?t=449" TargetMode="External"/><Relationship Id="rId766" Type="http://schemas.openxmlformats.org/officeDocument/2006/relationships/hyperlink" Target="https://witcher.fandom.com/wiki/Applied_Escapology?so=search" TargetMode="External"/><Relationship Id="rId523" Type="http://schemas.openxmlformats.org/officeDocument/2006/relationships/hyperlink" Target="https://witcher.fandom.com/wiki/The_Sunstone?so=search" TargetMode="External"/><Relationship Id="rId765" Type="http://schemas.openxmlformats.org/officeDocument/2006/relationships/hyperlink" Target="https://witcher.fandom.com/wiki/The_Inconstant_Gardener?so=search" TargetMode="External"/><Relationship Id="rId522" Type="http://schemas.openxmlformats.org/officeDocument/2006/relationships/hyperlink" Target="https://witcher.fandom.com/wiki/Battle_Preparations?so=search" TargetMode="External"/><Relationship Id="rId764" Type="http://schemas.openxmlformats.org/officeDocument/2006/relationships/hyperlink" Target="https://witcher.fandom.com/wiki/The_Black_Widow?so=search" TargetMode="External"/><Relationship Id="rId529" Type="http://schemas.openxmlformats.org/officeDocument/2006/relationships/hyperlink" Target="https://witcher.fandom.com/wiki/On_Thin_Ice?so=search" TargetMode="External"/><Relationship Id="rId528" Type="http://schemas.openxmlformats.org/officeDocument/2006/relationships/hyperlink" Target="https://witcher.fandom.com/wiki/Skjall's_Grave?so=search" TargetMode="External"/><Relationship Id="rId527" Type="http://schemas.openxmlformats.org/officeDocument/2006/relationships/hyperlink" Target="https://youtu.be/3FdhKhC6kGY?t=1249" TargetMode="External"/><Relationship Id="rId769" Type="http://schemas.openxmlformats.org/officeDocument/2006/relationships/hyperlink" Target="https://witcher.fandom.com/wiki/But_Other_Than_That,_How_Did_You_Enjoy_the_Play%3F?so=search" TargetMode="External"/><Relationship Id="rId526" Type="http://schemas.openxmlformats.org/officeDocument/2006/relationships/hyperlink" Target="https://witcher.fandom.com/wiki/Child_of_the_Elder_Blood?so=search" TargetMode="External"/><Relationship Id="rId768" Type="http://schemas.openxmlformats.org/officeDocument/2006/relationships/hyperlink" Target="https://witcher.fandom.com/wiki/Waiting_for_Goe_and_Doh?so=search" TargetMode="External"/><Relationship Id="rId26" Type="http://schemas.openxmlformats.org/officeDocument/2006/relationships/hyperlink" Target="https://witcher.fandom.com/wiki/Dirty_Funds?so=search" TargetMode="External"/><Relationship Id="rId25" Type="http://schemas.openxmlformats.org/officeDocument/2006/relationships/hyperlink" Target="https://witcher.fandom.com/wiki/The_Incident_at_White_Orchard?so=search" TargetMode="External"/><Relationship Id="rId28" Type="http://schemas.openxmlformats.org/officeDocument/2006/relationships/hyperlink" Target="https://witcher.fandom.com/wiki/Temerian_Valuables?so=search" TargetMode="External"/><Relationship Id="rId27" Type="http://schemas.openxmlformats.org/officeDocument/2006/relationships/hyperlink" Target="https://witcher.fandom.com/wiki/Deserter_Gold?so=search" TargetMode="External"/><Relationship Id="rId521" Type="http://schemas.openxmlformats.org/officeDocument/2006/relationships/hyperlink" Target="https://witcher.fandom.com/wiki/Through_Time_and_Space?so=search" TargetMode="External"/><Relationship Id="rId763" Type="http://schemas.openxmlformats.org/officeDocument/2006/relationships/hyperlink" Target="https://witcher.fandom.com/wiki/Don't_Take_Candy_from_a_Stranger?so=search" TargetMode="External"/><Relationship Id="rId29" Type="http://schemas.openxmlformats.org/officeDocument/2006/relationships/hyperlink" Target="https://witcher.fandom.com/wiki/Viper_School_Gear?so=search" TargetMode="External"/><Relationship Id="rId520" Type="http://schemas.openxmlformats.org/officeDocument/2006/relationships/hyperlink" Target="https://witcher.fandom.com/wiki/Payback?so=search" TargetMode="External"/><Relationship Id="rId762" Type="http://schemas.openxmlformats.org/officeDocument/2006/relationships/hyperlink" Target="https://youtu.be/E1UJPNfBTDU?t=827" TargetMode="External"/><Relationship Id="rId761" Type="http://schemas.openxmlformats.org/officeDocument/2006/relationships/hyperlink" Target="https://witcher.fandom.com/wiki/Coin_Doesn't_Stink?so=search" TargetMode="External"/><Relationship Id="rId760" Type="http://schemas.openxmlformats.org/officeDocument/2006/relationships/hyperlink" Target="https://witcher.fandom.com/wiki/Contract:_The_Tufo_Monster?so=search" TargetMode="External"/><Relationship Id="rId11" Type="http://schemas.openxmlformats.org/officeDocument/2006/relationships/hyperlink" Target="https://youtu.be/g2yEfwNcS9c?t=35" TargetMode="External"/><Relationship Id="rId10" Type="http://schemas.openxmlformats.org/officeDocument/2006/relationships/hyperlink" Target="https://www.youtube.com/watch?v=2IRqQ-6Is2s&amp;list=PLgHgYXIqVlYb0UtbPpQmlVbbomM92PNEv&amp;index=42" TargetMode="External"/><Relationship Id="rId13" Type="http://schemas.openxmlformats.org/officeDocument/2006/relationships/hyperlink" Target="https://youtu.be/g2yEfwNcS9c?t=277" TargetMode="External"/><Relationship Id="rId12" Type="http://schemas.openxmlformats.org/officeDocument/2006/relationships/hyperlink" Target="https://youtu.be/g2yEfwNcS9c?t=128" TargetMode="External"/><Relationship Id="rId519" Type="http://schemas.openxmlformats.org/officeDocument/2006/relationships/hyperlink" Target="https://witcher.fandom.com/wiki/The_Great_Escape?so=search" TargetMode="External"/><Relationship Id="rId514" Type="http://schemas.openxmlformats.org/officeDocument/2006/relationships/hyperlink" Target="https://www.youtube.com/watch?v=yPXKQxZjp_U" TargetMode="External"/><Relationship Id="rId756" Type="http://schemas.openxmlformats.org/officeDocument/2006/relationships/hyperlink" Target="https://youtu.be/AG1zkTaPBpE?t=496" TargetMode="External"/><Relationship Id="rId513" Type="http://schemas.openxmlformats.org/officeDocument/2006/relationships/hyperlink" Target="https://witcher.fandom.com/wiki/It_Takes_Three_to_Tango?so=search" TargetMode="External"/><Relationship Id="rId755" Type="http://schemas.openxmlformats.org/officeDocument/2006/relationships/hyperlink" Target="https://youtu.be/AG1zkTaPBpE?t=437" TargetMode="External"/><Relationship Id="rId512" Type="http://schemas.openxmlformats.org/officeDocument/2006/relationships/hyperlink" Target="https://witcher.fandom.com/wiki/Final_Preparations?so=search" TargetMode="External"/><Relationship Id="rId754" Type="http://schemas.openxmlformats.org/officeDocument/2006/relationships/hyperlink" Target="https://youtu.be/AG1zkTaPBpE?t=330" TargetMode="External"/><Relationship Id="rId511" Type="http://schemas.openxmlformats.org/officeDocument/2006/relationships/hyperlink" Target="https://youtu.be/5lqKyLZ0MHs?t=261" TargetMode="External"/><Relationship Id="rId753" Type="http://schemas.openxmlformats.org/officeDocument/2006/relationships/hyperlink" Target="https://witcher.fandom.com/wiki/Equine_Phantoms?so=search" TargetMode="External"/><Relationship Id="rId518" Type="http://schemas.openxmlformats.org/officeDocument/2006/relationships/hyperlink" Target="https://youtu.be/vYV7utov1cE?t=17" TargetMode="External"/><Relationship Id="rId517" Type="http://schemas.openxmlformats.org/officeDocument/2006/relationships/hyperlink" Target="https://witcher.fandom.com/wiki/Reason_of_State?so=search" TargetMode="External"/><Relationship Id="rId759" Type="http://schemas.openxmlformats.org/officeDocument/2006/relationships/hyperlink" Target="https://witcher.fandom.com/wiki/Feet_as_Cold_as_Ice?so=search" TargetMode="External"/><Relationship Id="rId516" Type="http://schemas.openxmlformats.org/officeDocument/2006/relationships/hyperlink" Target="https://youtu.be/-FOLXMoBy4c?t=781" TargetMode="External"/><Relationship Id="rId758" Type="http://schemas.openxmlformats.org/officeDocument/2006/relationships/hyperlink" Target="https://youtu.be/AG1zkTaPBpE?t=149" TargetMode="External"/><Relationship Id="rId515" Type="http://schemas.openxmlformats.org/officeDocument/2006/relationships/hyperlink" Target="https://witcher.fandom.com/wiki/Blindingly_Obvious?so=search" TargetMode="External"/><Relationship Id="rId757" Type="http://schemas.openxmlformats.org/officeDocument/2006/relationships/hyperlink" Target="https://youtu.be/AG1zkTaPBpE?t=35" TargetMode="External"/><Relationship Id="rId15" Type="http://schemas.openxmlformats.org/officeDocument/2006/relationships/hyperlink" Target="https://witcher.fandom.com/wiki/A_Frying_Pan,_Spick_and_Span?so=search" TargetMode="External"/><Relationship Id="rId14" Type="http://schemas.openxmlformats.org/officeDocument/2006/relationships/hyperlink" Target="https://witcher.fandom.com/wiki/Twisted_Firestarter?so=search" TargetMode="External"/><Relationship Id="rId17" Type="http://schemas.openxmlformats.org/officeDocument/2006/relationships/hyperlink" Target="https://witcher.fandom.com/wiki/Missing_in_Action?so=search" TargetMode="External"/><Relationship Id="rId16" Type="http://schemas.openxmlformats.org/officeDocument/2006/relationships/hyperlink" Target="https://witcher.fandom.com/wiki/Precious_Cargo?so=search" TargetMode="External"/><Relationship Id="rId19" Type="http://schemas.openxmlformats.org/officeDocument/2006/relationships/hyperlink" Target="https://witcher.fandom.com/wiki/On_Death's_Bed?so=search" TargetMode="External"/><Relationship Id="rId510" Type="http://schemas.openxmlformats.org/officeDocument/2006/relationships/hyperlink" Target="https://youtu.be/5lqKyLZ0MHs?t=75" TargetMode="External"/><Relationship Id="rId752" Type="http://schemas.openxmlformats.org/officeDocument/2006/relationships/hyperlink" Target="https://witcher.fandom.com/wiki/Vintner%27s_Contract:_Duchaton_Crest" TargetMode="External"/><Relationship Id="rId18" Type="http://schemas.openxmlformats.org/officeDocument/2006/relationships/hyperlink" Target="https://witcher.fandom.com/wiki/Devil_by_the_Well?so=search" TargetMode="External"/><Relationship Id="rId751" Type="http://schemas.openxmlformats.org/officeDocument/2006/relationships/hyperlink" Target="https://witcher.fandom.com/wiki/Vintner%27s_Contract:_Dun_Tynne_Hillside" TargetMode="External"/><Relationship Id="rId750" Type="http://schemas.openxmlformats.org/officeDocument/2006/relationships/hyperlink" Target="https://youtu.be/-v4tnEx-_Fo?t=687" TargetMode="External"/><Relationship Id="rId84" Type="http://schemas.openxmlformats.org/officeDocument/2006/relationships/hyperlink" Target="https://witcher.fandom.com/wiki/A_Favor_for_a_Friend?so=search" TargetMode="External"/><Relationship Id="rId83" Type="http://schemas.openxmlformats.org/officeDocument/2006/relationships/hyperlink" Target="https://youtu.be/X0RRsK7vIRw?t=338" TargetMode="External"/><Relationship Id="rId86" Type="http://schemas.openxmlformats.org/officeDocument/2006/relationships/hyperlink" Target="https://witcher.fandom.com/wiki/Looters?so=search" TargetMode="External"/><Relationship Id="rId85" Type="http://schemas.openxmlformats.org/officeDocument/2006/relationships/hyperlink" Target="https://witcher.fandom.com/wiki/For_the_Advancement_of_Learning?so=search" TargetMode="External"/><Relationship Id="rId88" Type="http://schemas.openxmlformats.org/officeDocument/2006/relationships/hyperlink" Target="https://witcher.fandom.com/wiki/Defender_of_the_Faith?so=search" TargetMode="External"/><Relationship Id="rId87" Type="http://schemas.openxmlformats.org/officeDocument/2006/relationships/hyperlink" Target="https://youtu.be/Oz7EzzbmFok" TargetMode="External"/><Relationship Id="rId89" Type="http://schemas.openxmlformats.org/officeDocument/2006/relationships/hyperlink" Target="https://youtu.be/iUaQdhz8krg?t=120" TargetMode="External"/><Relationship Id="rId709" Type="http://schemas.openxmlformats.org/officeDocument/2006/relationships/hyperlink" Target="https://witcher.fandom.com/wiki/Burlap_is_the_New_Stripe" TargetMode="External"/><Relationship Id="rId708" Type="http://schemas.openxmlformats.org/officeDocument/2006/relationships/hyperlink" Target="https://witcher.fandom.com/wiki/The_Perks_of_Being_a_Jailbird?so=search" TargetMode="External"/><Relationship Id="rId707" Type="http://schemas.openxmlformats.org/officeDocument/2006/relationships/hyperlink" Target="https://youtu.be/YTKrw-QyFuM?t=817" TargetMode="External"/><Relationship Id="rId706" Type="http://schemas.openxmlformats.org/officeDocument/2006/relationships/hyperlink" Target="https://witcher.fandom.com/wiki/Burlap_is_the_New_Stripe?so=search" TargetMode="External"/><Relationship Id="rId80" Type="http://schemas.openxmlformats.org/officeDocument/2006/relationships/hyperlink" Target="https://youtu.be/Tg20Y3kG4DQ?t=277" TargetMode="External"/><Relationship Id="rId82" Type="http://schemas.openxmlformats.org/officeDocument/2006/relationships/hyperlink" Target="https://youtu.be/X0RRsK7vIRw?t=291" TargetMode="External"/><Relationship Id="rId81" Type="http://schemas.openxmlformats.org/officeDocument/2006/relationships/hyperlink" Target="https://youtu.be/X0RRsK7vIRw?t=266" TargetMode="External"/><Relationship Id="rId701" Type="http://schemas.openxmlformats.org/officeDocument/2006/relationships/hyperlink" Target="https://youtu.be/qjqyOTace40?t=966" TargetMode="External"/><Relationship Id="rId700" Type="http://schemas.openxmlformats.org/officeDocument/2006/relationships/hyperlink" Target="https://witcher.fandom.com/wiki/The_Musicians_of_Blaviken" TargetMode="External"/><Relationship Id="rId705" Type="http://schemas.openxmlformats.org/officeDocument/2006/relationships/hyperlink" Target="https://youtu.be/2XtIwLqkJ0o?t=37" TargetMode="External"/><Relationship Id="rId704" Type="http://schemas.openxmlformats.org/officeDocument/2006/relationships/hyperlink" Target="https://witcher.fandom.com/wiki/Pomp_and_Strange_Circumstance?so=search" TargetMode="External"/><Relationship Id="rId703" Type="http://schemas.openxmlformats.org/officeDocument/2006/relationships/hyperlink" Target="https://witcher.fandom.com/wiki/Tesham_Mutna?so=search" TargetMode="External"/><Relationship Id="rId702" Type="http://schemas.openxmlformats.org/officeDocument/2006/relationships/hyperlink" Target="https://youtu.be/YuF0c8Kq0-w?t=943" TargetMode="External"/><Relationship Id="rId73" Type="http://schemas.openxmlformats.org/officeDocument/2006/relationships/hyperlink" Target="https://witcher.fandom.com/wiki/Hunting_a_Witch?so=search" TargetMode="External"/><Relationship Id="rId72" Type="http://schemas.openxmlformats.org/officeDocument/2006/relationships/hyperlink" Target="https://witcher.fandom.com/wiki/Ciri%27s_Story:_The_Race?so=search" TargetMode="External"/><Relationship Id="rId75" Type="http://schemas.openxmlformats.org/officeDocument/2006/relationships/hyperlink" Target="https://witcher.fandom.com/wiki/Magic_Lamp_(quest)?so=search" TargetMode="External"/><Relationship Id="rId74" Type="http://schemas.openxmlformats.org/officeDocument/2006/relationships/hyperlink" Target="https://witcher.fandom.com/wiki/Wandering_in_the_Dark?so=search" TargetMode="External"/><Relationship Id="rId77" Type="http://schemas.openxmlformats.org/officeDocument/2006/relationships/hyperlink" Target="https://witcher.fandom.com/wiki/Hazardous_Goods?so=search" TargetMode="External"/><Relationship Id="rId76" Type="http://schemas.openxmlformats.org/officeDocument/2006/relationships/hyperlink" Target="https://witcher.fandom.com/wiki/Races:_Crow%27s_Perch?so=search" TargetMode="External"/><Relationship Id="rId79" Type="http://schemas.openxmlformats.org/officeDocument/2006/relationships/hyperlink" Target="https://witcher.fandom.com/wiki/A_Towerful_of_Mice?so=search" TargetMode="External"/><Relationship Id="rId78" Type="http://schemas.openxmlformats.org/officeDocument/2006/relationships/hyperlink" Target="https://witcher.fandom.com/wiki/An_Invitation_from_Keira_Metz?so=search" TargetMode="External"/><Relationship Id="rId71" Type="http://schemas.openxmlformats.org/officeDocument/2006/relationships/hyperlink" Target="https://witcher.fandom.com/wiki/The_Most_Truest_of_Basilisks?so=search" TargetMode="External"/><Relationship Id="rId70" Type="http://schemas.openxmlformats.org/officeDocument/2006/relationships/hyperlink" Target="https://witcher.fandom.com/wiki/Lynch_Mob?so=search" TargetMode="External"/><Relationship Id="rId62" Type="http://schemas.openxmlformats.org/officeDocument/2006/relationships/hyperlink" Target="https://witcher.fandom.com/wiki/Highway_Robbery?so=search" TargetMode="External"/><Relationship Id="rId61" Type="http://schemas.openxmlformats.org/officeDocument/2006/relationships/hyperlink" Target="https://witcher.fandom.com/wiki/Deadly_Crossing?so=search" TargetMode="External"/><Relationship Id="rId64" Type="http://schemas.openxmlformats.org/officeDocument/2006/relationships/hyperlink" Target="https://witcher.fandom.com/wiki/A_Princess_in_Distress?so=search" TargetMode="External"/><Relationship Id="rId63" Type="http://schemas.openxmlformats.org/officeDocument/2006/relationships/hyperlink" Target="https://witcher.fandom.com/wiki/Highwayman's_Cache?so=search" TargetMode="External"/><Relationship Id="rId66" Type="http://schemas.openxmlformats.org/officeDocument/2006/relationships/hyperlink" Target="https://www.tivaprojects.com/witcher3map/v/index.html" TargetMode="External"/><Relationship Id="rId65" Type="http://schemas.openxmlformats.org/officeDocument/2006/relationships/hyperlink" Target="https://youtu.be/SaheseNLfzs?t=549" TargetMode="External"/><Relationship Id="rId68" Type="http://schemas.openxmlformats.org/officeDocument/2006/relationships/hyperlink" Target="https://witcher.fandom.com/wiki/Deadly_Crossing?so=search" TargetMode="External"/><Relationship Id="rId67" Type="http://schemas.openxmlformats.org/officeDocument/2006/relationships/hyperlink" Target="https://witcher.fandom.com/wiki/Thou_Shalt_Not_Pass?so=search" TargetMode="External"/><Relationship Id="rId729" Type="http://schemas.openxmlformats.org/officeDocument/2006/relationships/hyperlink" Target="https://youtu.be/IBauBYV_A3g" TargetMode="External"/><Relationship Id="rId728" Type="http://schemas.openxmlformats.org/officeDocument/2006/relationships/hyperlink" Target="https://witcher.fandom.com/wiki/A_Knight's_Tales?so=search" TargetMode="External"/><Relationship Id="rId60" Type="http://schemas.openxmlformats.org/officeDocument/2006/relationships/hyperlink" Target="https://youtu.be/3eIU1IT3NMo" TargetMode="External"/><Relationship Id="rId723" Type="http://schemas.openxmlformats.org/officeDocument/2006/relationships/hyperlink" Target="https://youtu.be/SaheseNLfzs?t=193" TargetMode="External"/><Relationship Id="rId722" Type="http://schemas.openxmlformats.org/officeDocument/2006/relationships/hyperlink" Target="https://witcher.fandom.com/wiki/Paperchase?so=search" TargetMode="External"/><Relationship Id="rId721" Type="http://schemas.openxmlformats.org/officeDocument/2006/relationships/hyperlink" Target="https://witcher.fandom.com/wiki/Mutagenerator" TargetMode="External"/><Relationship Id="rId720" Type="http://schemas.openxmlformats.org/officeDocument/2006/relationships/hyperlink" Target="https://witcher.fandom.com/wiki/Be_It_Ever_So_Humble...?so=search" TargetMode="External"/><Relationship Id="rId727" Type="http://schemas.openxmlformats.org/officeDocument/2006/relationships/hyperlink" Target="https://youtu.be/uvLonDEL-Nk?t=752" TargetMode="External"/><Relationship Id="rId726" Type="http://schemas.openxmlformats.org/officeDocument/2006/relationships/hyperlink" Target="https://youtu.be/E1UJPNfBTDU?t=287" TargetMode="External"/><Relationship Id="rId725" Type="http://schemas.openxmlformats.org/officeDocument/2006/relationships/hyperlink" Target="https://witcher.fandom.com/wiki/Father_Knows_Worst?so=search" TargetMode="External"/><Relationship Id="rId724" Type="http://schemas.openxmlformats.org/officeDocument/2006/relationships/hyperlink" Target="https://witcher.fandom.com/wiki/Goodness,_Gracious,_Great_Balls_of_Granite!?so=search" TargetMode="External"/><Relationship Id="rId69" Type="http://schemas.openxmlformats.org/officeDocument/2006/relationships/hyperlink" Target="https://witcher.fandom.com/wiki/Death_By_Fire?so=search" TargetMode="External"/><Relationship Id="rId51" Type="http://schemas.openxmlformats.org/officeDocument/2006/relationships/hyperlink" Target="https://witcher.fandom.com/wiki/Bloody_Baron_(quest)?so=search" TargetMode="External"/><Relationship Id="rId50" Type="http://schemas.openxmlformats.org/officeDocument/2006/relationships/hyperlink" Target="https://witcher.fandom.com/wiki/Face_Me_if_You_Dare!?so=search" TargetMode="External"/><Relationship Id="rId53" Type="http://schemas.openxmlformats.org/officeDocument/2006/relationships/hyperlink" Target="https://youtu.be/ZpOGFPHpMk4?t=3" TargetMode="External"/><Relationship Id="rId52" Type="http://schemas.openxmlformats.org/officeDocument/2006/relationships/hyperlink" Target="https://youtu.be/0awxfvgPUj0" TargetMode="External"/><Relationship Id="rId55" Type="http://schemas.openxmlformats.org/officeDocument/2006/relationships/hyperlink" Target="https://witcher.fandom.com/wiki/Family_Matters?so=search" TargetMode="External"/><Relationship Id="rId54" Type="http://schemas.openxmlformats.org/officeDocument/2006/relationships/hyperlink" Target="https://witcher.fandom.com/wiki/Ciri%27s_Story:_The_King_of_the_Wolves?so=search" TargetMode="External"/><Relationship Id="rId57" Type="http://schemas.openxmlformats.org/officeDocument/2006/relationships/hyperlink" Target="https://youtu.be/R6uKK4dc52U?t=1" TargetMode="External"/><Relationship Id="rId56" Type="http://schemas.openxmlformats.org/officeDocument/2006/relationships/hyperlink" Target="https://witcher.fandom.com/wiki/Nibbles" TargetMode="External"/><Relationship Id="rId719" Type="http://schemas.openxmlformats.org/officeDocument/2006/relationships/hyperlink" Target="https://youtu.be/2XtIwLqkJ0o?t=37" TargetMode="External"/><Relationship Id="rId718" Type="http://schemas.openxmlformats.org/officeDocument/2006/relationships/hyperlink" Target="https://witcher.fandom.com/wiki/Pomp_and_Strange_Circumstance?so=search" TargetMode="External"/><Relationship Id="rId717" Type="http://schemas.openxmlformats.org/officeDocument/2006/relationships/hyperlink" Target="https://witcher.fandom.com/wiki/Tesham_Mutna?so=search" TargetMode="External"/><Relationship Id="rId712" Type="http://schemas.openxmlformats.org/officeDocument/2006/relationships/hyperlink" Target="https://witcher.fandom.com/wiki/Blood_Simple?so=search" TargetMode="External"/><Relationship Id="rId711" Type="http://schemas.openxmlformats.org/officeDocument/2006/relationships/hyperlink" Target="https://witcher.fandom.com/wiki/Mutagenerator" TargetMode="External"/><Relationship Id="rId710" Type="http://schemas.openxmlformats.org/officeDocument/2006/relationships/hyperlink" Target="https://witcher.fandom.com/wiki/Be_It_Ever_So_Humble...?so=search" TargetMode="External"/><Relationship Id="rId716" Type="http://schemas.openxmlformats.org/officeDocument/2006/relationships/hyperlink" Target="https://youtu.be/84sCitXOlnM?t=393" TargetMode="External"/><Relationship Id="rId715" Type="http://schemas.openxmlformats.org/officeDocument/2006/relationships/hyperlink" Target="https://youtu.be/2XtIwLqkJ0o?t=811" TargetMode="External"/><Relationship Id="rId714" Type="http://schemas.openxmlformats.org/officeDocument/2006/relationships/hyperlink" Target="https://witcher.fandom.com/wiki/What_Lies_Unseen?so=search" TargetMode="External"/><Relationship Id="rId713" Type="http://schemas.openxmlformats.org/officeDocument/2006/relationships/hyperlink" Target="https://youtu.be/fL2cKVWT920?t=150" TargetMode="External"/><Relationship Id="rId59" Type="http://schemas.openxmlformats.org/officeDocument/2006/relationships/hyperlink" Target="https://witcher.fandom.com/wiki/A_Mysterious_Passenger" TargetMode="External"/><Relationship Id="rId58" Type="http://schemas.openxmlformats.org/officeDocument/2006/relationships/hyperlink" Target="https://witcher.fandom.com/wiki/Ciri's_Room?so=search" TargetMode="External"/><Relationship Id="rId590" Type="http://schemas.openxmlformats.org/officeDocument/2006/relationships/hyperlink" Target="https://youtu.be/j3oGWhfVku4" TargetMode="External"/><Relationship Id="rId107" Type="http://schemas.openxmlformats.org/officeDocument/2006/relationships/hyperlink" Target="https://witcher.fandom.com/wiki/The_Whispering_Hillock?so=search" TargetMode="External"/><Relationship Id="rId349" Type="http://schemas.openxmlformats.org/officeDocument/2006/relationships/hyperlink" Target="https://witcher.fandom.com/wiki/Yustianna_Disturbed?so=search" TargetMode="External"/><Relationship Id="rId106" Type="http://schemas.openxmlformats.org/officeDocument/2006/relationships/hyperlink" Target="https://youtu.be/hZOEmwcTJtc?t=576" TargetMode="External"/><Relationship Id="rId348" Type="http://schemas.openxmlformats.org/officeDocument/2006/relationships/hyperlink" Target="https://witcher.fandom.com/wiki/The_Last_Wish_(quest)?so=search" TargetMode="External"/><Relationship Id="rId105" Type="http://schemas.openxmlformats.org/officeDocument/2006/relationships/hyperlink" Target="https://witcher.fandom.com/wiki/Ladies_of_the_Wood?so=search" TargetMode="External"/><Relationship Id="rId347" Type="http://schemas.openxmlformats.org/officeDocument/2006/relationships/hyperlink" Target="https://witcher.fandom.com/wiki/Redania's_Most_Wanted?so=search" TargetMode="External"/><Relationship Id="rId589" Type="http://schemas.openxmlformats.org/officeDocument/2006/relationships/hyperlink" Target="https://youtu.be/Prmhoy5tjP4?t=43" TargetMode="External"/><Relationship Id="rId104" Type="http://schemas.openxmlformats.org/officeDocument/2006/relationships/hyperlink" Target="https://witcher.fandom.com/wiki/Fake_Papers?so=search" TargetMode="External"/><Relationship Id="rId346" Type="http://schemas.openxmlformats.org/officeDocument/2006/relationships/hyperlink" Target="https://youtu.be/Qh2mbDtOIXA?t=903" TargetMode="External"/><Relationship Id="rId588" Type="http://schemas.openxmlformats.org/officeDocument/2006/relationships/hyperlink" Target="https://www.tivaprojects.com/witcher3map/g/index.html" TargetMode="External"/><Relationship Id="rId109" Type="http://schemas.openxmlformats.org/officeDocument/2006/relationships/hyperlink" Target="https://youtu.be/SaheseNLfzs?t=32" TargetMode="External"/><Relationship Id="rId108" Type="http://schemas.openxmlformats.org/officeDocument/2006/relationships/hyperlink" Target="https://witcher.fandom.com/wiki/Ciri%27s_Story:_Fleeing_the_Bog?so=search" TargetMode="External"/><Relationship Id="rId341" Type="http://schemas.openxmlformats.org/officeDocument/2006/relationships/hyperlink" Target="https://youtu.be/Qh2mbDtOIXA?t=903" TargetMode="External"/><Relationship Id="rId583" Type="http://schemas.openxmlformats.org/officeDocument/2006/relationships/hyperlink" Target="https://youtu.be/OPh0gKzWjM0?t=403" TargetMode="External"/><Relationship Id="rId340" Type="http://schemas.openxmlformats.org/officeDocument/2006/relationships/hyperlink" Target="https://witcher.fandom.com/wiki/Nameless?so=search" TargetMode="External"/><Relationship Id="rId582" Type="http://schemas.openxmlformats.org/officeDocument/2006/relationships/hyperlink" Target="https://witcher.fandom.com/wiki/Scenes_From_a_Marriage?so=search" TargetMode="External"/><Relationship Id="rId581" Type="http://schemas.openxmlformats.org/officeDocument/2006/relationships/hyperlink" Target="https://witcher.fandom.com/wiki/Corvo_Bianco" TargetMode="External"/><Relationship Id="rId580" Type="http://schemas.openxmlformats.org/officeDocument/2006/relationships/hyperlink" Target="https://witcher.fandom.com/wiki/Avid_Collector?so=search" TargetMode="External"/><Relationship Id="rId103" Type="http://schemas.openxmlformats.org/officeDocument/2006/relationships/hyperlink" Target="https://witcher.fandom.com/wiki/Bitter_Harvest?so=search" TargetMode="External"/><Relationship Id="rId345" Type="http://schemas.openxmlformats.org/officeDocument/2006/relationships/hyperlink" Target="https://witcher.fandom.com/wiki/In_Wolf's_Clothing?so=search" TargetMode="External"/><Relationship Id="rId587" Type="http://schemas.openxmlformats.org/officeDocument/2006/relationships/hyperlink" Target="https://youtu.be/4f5rItAtjIM?t=555" TargetMode="External"/><Relationship Id="rId102" Type="http://schemas.openxmlformats.org/officeDocument/2006/relationships/hyperlink" Target="https://witcher.fandom.com/wiki/Looters?so=search" TargetMode="External"/><Relationship Id="rId344" Type="http://schemas.openxmlformats.org/officeDocument/2006/relationships/hyperlink" Target="https://witcher.fandom.com/wiki/In_Ciri%27s_Footsteps" TargetMode="External"/><Relationship Id="rId586" Type="http://schemas.openxmlformats.org/officeDocument/2006/relationships/hyperlink" Target="https://witcher.fandom.com/wiki/Whatsoever_a_Man_Soweth...?so=search" TargetMode="External"/><Relationship Id="rId101" Type="http://schemas.openxmlformats.org/officeDocument/2006/relationships/hyperlink" Target="https://witcher.fandom.com/wiki/Gwent:_Velen_Players?so=search" TargetMode="External"/><Relationship Id="rId343" Type="http://schemas.openxmlformats.org/officeDocument/2006/relationships/hyperlink" Target="https://witcher.fandom.com/wiki/In_Ciri%27s_Footsteps" TargetMode="External"/><Relationship Id="rId585" Type="http://schemas.openxmlformats.org/officeDocument/2006/relationships/hyperlink" Target="https://youtu.be/aDxSDptPgtQ?t=434" TargetMode="External"/><Relationship Id="rId100" Type="http://schemas.openxmlformats.org/officeDocument/2006/relationships/hyperlink" Target="https://youtu.be/jCvo5fedols?t=552" TargetMode="External"/><Relationship Id="rId342" Type="http://schemas.openxmlformats.org/officeDocument/2006/relationships/hyperlink" Target="https://witcher.fandom.com/wiki/The_Calm_Before_the_Storm?so=search" TargetMode="External"/><Relationship Id="rId584" Type="http://schemas.openxmlformats.org/officeDocument/2006/relationships/hyperlink" Target="https://witcher.fandom.com/wiki/Viper_School_Gear?so=search" TargetMode="External"/><Relationship Id="rId338" Type="http://schemas.openxmlformats.org/officeDocument/2006/relationships/hyperlink" Target="https://witcher.fandom.com/wiki/Missing_Persons?so=search" TargetMode="External"/><Relationship Id="rId337" Type="http://schemas.openxmlformats.org/officeDocument/2006/relationships/hyperlink" Target="https://witcher.fandom.com/wiki/Taken_as_a_Lass?so=search" TargetMode="External"/><Relationship Id="rId579" Type="http://schemas.openxmlformats.org/officeDocument/2006/relationships/hyperlink" Target="https://witcher.fandom.com/wiki/A_Dark_Legacy?so=search" TargetMode="External"/><Relationship Id="rId336" Type="http://schemas.openxmlformats.org/officeDocument/2006/relationships/hyperlink" Target="https://youtu.be/84sCitXOlnM?t=83" TargetMode="External"/><Relationship Id="rId578" Type="http://schemas.openxmlformats.org/officeDocument/2006/relationships/hyperlink" Target="https://youtu.be/Nhf23ug9fIo?t=390" TargetMode="External"/><Relationship Id="rId335" Type="http://schemas.openxmlformats.org/officeDocument/2006/relationships/hyperlink" Target="https://witcher.fandom.com/wiki/Echoes_of_the_Past?so=search" TargetMode="External"/><Relationship Id="rId577" Type="http://schemas.openxmlformats.org/officeDocument/2006/relationships/hyperlink" Target="https://www.youtube.com/watch?v=XQTN3M8RtRM" TargetMode="External"/><Relationship Id="rId339" Type="http://schemas.openxmlformats.org/officeDocument/2006/relationships/hyperlink" Target="https://youtu.be/jkHMM-6MYVk?list=PLMpNwDjXWh0wH-pQvAeulaTXA7_mgbt8Y&amp;t=36" TargetMode="External"/><Relationship Id="rId330" Type="http://schemas.openxmlformats.org/officeDocument/2006/relationships/hyperlink" Target="https://youtu.be/oB3evQ2241s" TargetMode="External"/><Relationship Id="rId572" Type="http://schemas.openxmlformats.org/officeDocument/2006/relationships/hyperlink" Target="https://witcher.fandom.com/wiki/Open_Sesame:_The_Safecracker" TargetMode="External"/><Relationship Id="rId571" Type="http://schemas.openxmlformats.org/officeDocument/2006/relationships/hyperlink" Target="https://youtu.be/-lab3KnfnDk?t=1684" TargetMode="External"/><Relationship Id="rId570" Type="http://schemas.openxmlformats.org/officeDocument/2006/relationships/hyperlink" Target="https://youtu.be/-lab3KnfnDk?t=587" TargetMode="External"/><Relationship Id="rId334" Type="http://schemas.openxmlformats.org/officeDocument/2006/relationships/hyperlink" Target="https://static.wikia.nocookie.net/witcher/images/8/8f/Tw3_map_ard_skellig_11.png/revision/latest/scale-to-width-down/1000?cb=20190410054903" TargetMode="External"/><Relationship Id="rId576" Type="http://schemas.openxmlformats.org/officeDocument/2006/relationships/hyperlink" Target="https://youtu.be/2XtIwLqkJ0o?t=677" TargetMode="External"/><Relationship Id="rId333" Type="http://schemas.openxmlformats.org/officeDocument/2006/relationships/hyperlink" Target="https://static.wikia.nocookie.net/witcher/images/4/49/Tw3_map_ard_skellig_03.png/revision/latest/scale-to-width-down/1000?cb=20190403053914" TargetMode="External"/><Relationship Id="rId575" Type="http://schemas.openxmlformats.org/officeDocument/2006/relationships/hyperlink" Target="https://witcher.fandom.com/wiki/Open_Sesame!_(Hearts_of_Stone)?so=search" TargetMode="External"/><Relationship Id="rId332" Type="http://schemas.openxmlformats.org/officeDocument/2006/relationships/hyperlink" Target="https://static.wikia.nocookie.net/witcher/images/6/69/Tw3_map_ard_skellig_01.png/revision/latest?cb=20190410054048" TargetMode="External"/><Relationship Id="rId574" Type="http://schemas.openxmlformats.org/officeDocument/2006/relationships/hyperlink" Target="https://witcher.fandom.com/wiki/Open_Sesame:_Witcher_Seasonings" TargetMode="External"/><Relationship Id="rId331" Type="http://schemas.openxmlformats.org/officeDocument/2006/relationships/hyperlink" Target="https://witcher.fandom.com/wiki/Worthy_of_Trust?so=search" TargetMode="External"/><Relationship Id="rId573" Type="http://schemas.openxmlformats.org/officeDocument/2006/relationships/hyperlink" Target="https://witcher.fandom.com/wiki/Open_Sesame:_Breaking_and_Entering" TargetMode="External"/><Relationship Id="rId370" Type="http://schemas.openxmlformats.org/officeDocument/2006/relationships/hyperlink" Target="https://witcher.fandom.com/wiki/Possession_(quest)?so=search" TargetMode="External"/><Relationship Id="rId129" Type="http://schemas.openxmlformats.org/officeDocument/2006/relationships/hyperlink" Target="https://youtu.be/xZh9Ck9MxQY?t=196" TargetMode="External"/><Relationship Id="rId128" Type="http://schemas.openxmlformats.org/officeDocument/2006/relationships/hyperlink" Target="https://witcher.fandom.com/wiki/Love's_Cruel_Snares?so=search" TargetMode="External"/><Relationship Id="rId127" Type="http://schemas.openxmlformats.org/officeDocument/2006/relationships/hyperlink" Target="https://witcher.fandom.com/wiki/Last_Rites?so=search" TargetMode="External"/><Relationship Id="rId369" Type="http://schemas.openxmlformats.org/officeDocument/2006/relationships/hyperlink" Target="https://www.youtube.com/watch?v=PWrQxYQzaXs&amp;t=26s" TargetMode="External"/><Relationship Id="rId126" Type="http://schemas.openxmlformats.org/officeDocument/2006/relationships/hyperlink" Target="https://witcher.fandom.com/wiki/A_Greedy_God?so=search" TargetMode="External"/><Relationship Id="rId368" Type="http://schemas.openxmlformats.org/officeDocument/2006/relationships/hyperlink" Target="https://witcher.fandom.com/wiki/Farting_Trolls?so=search" TargetMode="External"/><Relationship Id="rId121" Type="http://schemas.openxmlformats.org/officeDocument/2006/relationships/hyperlink" Target="https://youtu.be/eWdTzQJR01s?t=121" TargetMode="External"/><Relationship Id="rId363" Type="http://schemas.openxmlformats.org/officeDocument/2006/relationships/hyperlink" Target="https://witcher.fandom.com/wiki/The_Cave_of_Dreams" TargetMode="External"/><Relationship Id="rId120" Type="http://schemas.openxmlformats.org/officeDocument/2006/relationships/hyperlink" Target="https://youtu.be/2XtIwLqkJ0o?t=356" TargetMode="External"/><Relationship Id="rId362" Type="http://schemas.openxmlformats.org/officeDocument/2006/relationships/hyperlink" Target="https://witcher.fandom.com/wiki/The_Cave_of_Dreams?so=search" TargetMode="External"/><Relationship Id="rId361" Type="http://schemas.openxmlformats.org/officeDocument/2006/relationships/hyperlink" Target="https://witcher.fandom.com/wiki/Stranger_in_a_Strange_Land" TargetMode="External"/><Relationship Id="rId360" Type="http://schemas.openxmlformats.org/officeDocument/2006/relationships/hyperlink" Target="https://witcher.fandom.com/wiki/Stranger_in_a_Strange_Land?so=search" TargetMode="External"/><Relationship Id="rId125" Type="http://schemas.openxmlformats.org/officeDocument/2006/relationships/hyperlink" Target="https://witcher.fandom.com/wiki/Forefathers'_Eve?so=search" TargetMode="External"/><Relationship Id="rId367" Type="http://schemas.openxmlformats.org/officeDocument/2006/relationships/hyperlink" Target="https://witcher.fandom.com/wiki/Simun_Brambling" TargetMode="External"/><Relationship Id="rId124" Type="http://schemas.openxmlformats.org/officeDocument/2006/relationships/hyperlink" Target="https://witcher.fandom.com/wiki/Wild_at_Heart?so=search" TargetMode="External"/><Relationship Id="rId366" Type="http://schemas.openxmlformats.org/officeDocument/2006/relationships/hyperlink" Target="https://witcher.fandom.com/wiki/An_Unpaid_Debt?so=search" TargetMode="External"/><Relationship Id="rId123" Type="http://schemas.openxmlformats.org/officeDocument/2006/relationships/hyperlink" Target="https://youtu.be/MxlvbAilMio?t=270" TargetMode="External"/><Relationship Id="rId365" Type="http://schemas.openxmlformats.org/officeDocument/2006/relationships/hyperlink" Target="https://youtu.be/NF94g589sOI?t=554" TargetMode="External"/><Relationship Id="rId122" Type="http://schemas.openxmlformats.org/officeDocument/2006/relationships/hyperlink" Target="https://youtu.be/MxlvbAilMio?t=251" TargetMode="External"/><Relationship Id="rId364" Type="http://schemas.openxmlformats.org/officeDocument/2006/relationships/hyperlink" Target="https://youtu.be/NF94g589sOI?t=637" TargetMode="External"/><Relationship Id="rId95" Type="http://schemas.openxmlformats.org/officeDocument/2006/relationships/hyperlink" Target="https://witcher.fandom.com/wiki/In_the_Eternal_Fire%27s_Shadow" TargetMode="External"/><Relationship Id="rId94" Type="http://schemas.openxmlformats.org/officeDocument/2006/relationships/hyperlink" Target="https://witcher.fandom.com/wiki/Ghosts_of_the_Past?so=search" TargetMode="External"/><Relationship Id="rId97" Type="http://schemas.openxmlformats.org/officeDocument/2006/relationships/hyperlink" Target="https://youtu.be/UDk_z5rOatA?t=60" TargetMode="External"/><Relationship Id="rId96" Type="http://schemas.openxmlformats.org/officeDocument/2006/relationships/hyperlink" Target="https://www.youtube.com/watch?v=jCvo5fedols&amp;list=WL&amp;index=28&amp;t=465s" TargetMode="External"/><Relationship Id="rId99" Type="http://schemas.openxmlformats.org/officeDocument/2006/relationships/hyperlink" Target="https://youtu.be/jCvo5fedols?t=533" TargetMode="External"/><Relationship Id="rId98" Type="http://schemas.openxmlformats.org/officeDocument/2006/relationships/hyperlink" Target="https://youtu.be/jCvo5fedols?t=500" TargetMode="External"/><Relationship Id="rId91" Type="http://schemas.openxmlformats.org/officeDocument/2006/relationships/hyperlink" Target="https://witcher.fandom.com/wiki/A_Dog's_Life?so=search" TargetMode="External"/><Relationship Id="rId90" Type="http://schemas.openxmlformats.org/officeDocument/2006/relationships/hyperlink" Target="https://witcher.fandom.com/wiki/Defender_of_the_Faith?so=search" TargetMode="External"/><Relationship Id="rId93" Type="http://schemas.openxmlformats.org/officeDocument/2006/relationships/hyperlink" Target="https://youtu.be/2rUGRP3i5rg" TargetMode="External"/><Relationship Id="rId92" Type="http://schemas.openxmlformats.org/officeDocument/2006/relationships/hyperlink" Target="https://witcher.fandom.com/wiki/The_Fall_of_the_House_of_Reardon?so=search" TargetMode="External"/><Relationship Id="rId118" Type="http://schemas.openxmlformats.org/officeDocument/2006/relationships/hyperlink" Target="https://youtu.be/2XtIwLqkJ0o?t=537" TargetMode="External"/><Relationship Id="rId117" Type="http://schemas.openxmlformats.org/officeDocument/2006/relationships/hyperlink" Target="https://witcher.fandom.com/wiki/Funeral_Pyres?so=search" TargetMode="External"/><Relationship Id="rId359" Type="http://schemas.openxmlformats.org/officeDocument/2006/relationships/hyperlink" Target="https://youtu.be/NF94g589sOI?t=717" TargetMode="External"/><Relationship Id="rId116" Type="http://schemas.openxmlformats.org/officeDocument/2006/relationships/hyperlink" Target="https://witcher.fandom.com/wiki/The_Truth_is_in_the_Stars?so=search" TargetMode="External"/><Relationship Id="rId358" Type="http://schemas.openxmlformats.org/officeDocument/2006/relationships/hyperlink" Target="https://youtu.be/NF94g589sOI?t=9" TargetMode="External"/><Relationship Id="rId115" Type="http://schemas.openxmlformats.org/officeDocument/2006/relationships/hyperlink" Target="https://www.tivaprojects.com/witcher3map/v/index.html" TargetMode="External"/><Relationship Id="rId357" Type="http://schemas.openxmlformats.org/officeDocument/2006/relationships/hyperlink" Target="https://witcher.fandom.com/wiki/Contract:_The_Phantom_of_Eldberg?so=search" TargetMode="External"/><Relationship Id="rId599" Type="http://schemas.openxmlformats.org/officeDocument/2006/relationships/hyperlink" Target="https://witcher.fandom.com/wiki/Rose_on_a_Red_Field?so=search" TargetMode="External"/><Relationship Id="rId119" Type="http://schemas.openxmlformats.org/officeDocument/2006/relationships/hyperlink" Target="https://witcher.fandom.com/wiki/Fools'_Gold?so=search" TargetMode="External"/><Relationship Id="rId110" Type="http://schemas.openxmlformats.org/officeDocument/2006/relationships/hyperlink" Target="https://witcher.fandom.com/wiki/Family_Matters?so=search" TargetMode="External"/><Relationship Id="rId352" Type="http://schemas.openxmlformats.org/officeDocument/2006/relationships/hyperlink" Target="https://witcher.fandom.com/wiki/Call_of_the_Wild?so=search" TargetMode="External"/><Relationship Id="rId594" Type="http://schemas.openxmlformats.org/officeDocument/2006/relationships/hyperlink" Target="https://youtu.be/SKnokMVeLwA?t=310" TargetMode="External"/><Relationship Id="rId351" Type="http://schemas.openxmlformats.org/officeDocument/2006/relationships/hyperlink" Target="https://witcher.fandom.com/wiki/Finders_Keepers_(The_Witcher_3)?so=search" TargetMode="External"/><Relationship Id="rId593" Type="http://schemas.openxmlformats.org/officeDocument/2006/relationships/hyperlink" Target="https://youtu.be/SKnokMVeLwA?t=66" TargetMode="External"/><Relationship Id="rId350" Type="http://schemas.openxmlformats.org/officeDocument/2006/relationships/hyperlink" Target="https://youtu.be/X0RRsK7vIRw?t=47" TargetMode="External"/><Relationship Id="rId592" Type="http://schemas.openxmlformats.org/officeDocument/2006/relationships/hyperlink" Target="https://youtu.be/4lBuDBeFGZg?t=37" TargetMode="External"/><Relationship Id="rId591" Type="http://schemas.openxmlformats.org/officeDocument/2006/relationships/hyperlink" Target="https://www.reddit.com/r/Witcher3/comments/141lpgw/fistfights_have_never_been_so_much_fun/?utm_source=share&amp;utm_medium=android_app&amp;utm_name=androidcss&amp;utm_term=1&amp;utm_content=share_button" TargetMode="External"/><Relationship Id="rId114" Type="http://schemas.openxmlformats.org/officeDocument/2006/relationships/hyperlink" Target="https://www.tivaprojects.com/witcher3map/v/index.html" TargetMode="External"/><Relationship Id="rId356" Type="http://schemas.openxmlformats.org/officeDocument/2006/relationships/hyperlink" Target="https://witcher.fandom.com/wiki/Never_Trust_Children?so=search" TargetMode="External"/><Relationship Id="rId598" Type="http://schemas.openxmlformats.org/officeDocument/2006/relationships/hyperlink" Target="https://witcher.fandom.com/wiki/Without_a_Trace?so=search" TargetMode="External"/><Relationship Id="rId113" Type="http://schemas.openxmlformats.org/officeDocument/2006/relationships/hyperlink" Target="https://witcher.fandom.com/wiki/Return_to_Crookback_Bog?so=search" TargetMode="External"/><Relationship Id="rId355" Type="http://schemas.openxmlformats.org/officeDocument/2006/relationships/hyperlink" Target="https://youtu.be/Qh2mbDtOIXA?t=1100" TargetMode="External"/><Relationship Id="rId597" Type="http://schemas.openxmlformats.org/officeDocument/2006/relationships/hyperlink" Target="https://witcher.fandom.com/wiki/The_Taxman_Cometh?so=search" TargetMode="External"/><Relationship Id="rId112" Type="http://schemas.openxmlformats.org/officeDocument/2006/relationships/hyperlink" Target="https://witcher.fandom.com/wiki/In_Ciri%27s_Footsteps" TargetMode="External"/><Relationship Id="rId354" Type="http://schemas.openxmlformats.org/officeDocument/2006/relationships/hyperlink" Target="https://youtu.be/Qh2mbDtOIXA?t=1051" TargetMode="External"/><Relationship Id="rId596" Type="http://schemas.openxmlformats.org/officeDocument/2006/relationships/hyperlink" Target="https://witcher.fandom.com/wiki/Enchanting:_Quality_Has_Its_Price?so=search" TargetMode="External"/><Relationship Id="rId111" Type="http://schemas.openxmlformats.org/officeDocument/2006/relationships/hyperlink" Target="https://witcher.fandom.com/wiki/Ciri%27s_Story:_Out_of_the_Shadows?so=search" TargetMode="External"/><Relationship Id="rId353" Type="http://schemas.openxmlformats.org/officeDocument/2006/relationships/hyperlink" Target="https://witcher.fandom.com/wiki/Siren's_Call?so=search" TargetMode="External"/><Relationship Id="rId595" Type="http://schemas.openxmlformats.org/officeDocument/2006/relationships/hyperlink" Target="https://witcher.fandom.com/wiki/Enchanting:_Start-up_Costs?so=search" TargetMode="External"/><Relationship Id="rId305" Type="http://schemas.openxmlformats.org/officeDocument/2006/relationships/hyperlink" Target="https://youtu.be/ie2F8NBo8ng?t=26" TargetMode="External"/><Relationship Id="rId547" Type="http://schemas.openxmlformats.org/officeDocument/2006/relationships/hyperlink" Target="https://youtu.be/wLTR5QHFJDw?t=119" TargetMode="External"/><Relationship Id="rId789" Type="http://schemas.openxmlformats.org/officeDocument/2006/relationships/drawing" Target="../drawings/drawing2.xml"/><Relationship Id="rId304" Type="http://schemas.openxmlformats.org/officeDocument/2006/relationships/hyperlink" Target="https://youtu.be/ie2F8NBo8ng?t=107" TargetMode="External"/><Relationship Id="rId546" Type="http://schemas.openxmlformats.org/officeDocument/2006/relationships/hyperlink" Target="https://youtu.be/wLTR5QHFJDw?t=94" TargetMode="External"/><Relationship Id="rId788" Type="http://schemas.openxmlformats.org/officeDocument/2006/relationships/hyperlink" Target="https://witcher.fandom.com/wiki/Gwent:_To_Everything_-_Turn,_Turn,_Tournament!?so=search" TargetMode="External"/><Relationship Id="rId303" Type="http://schemas.openxmlformats.org/officeDocument/2006/relationships/hyperlink" Target="https://witcher.fandom.com/wiki/Of_Swords_and_Dumplings?so=search" TargetMode="External"/><Relationship Id="rId545" Type="http://schemas.openxmlformats.org/officeDocument/2006/relationships/hyperlink" Target="https://youtu.be/wLTR5QHFJDw?t=70" TargetMode="External"/><Relationship Id="rId787" Type="http://schemas.openxmlformats.org/officeDocument/2006/relationships/hyperlink" Target="https://witcher.fandom.com/wiki/Gwent:_Never_Fear,_Skellige%27s_Here?so=search" TargetMode="External"/><Relationship Id="rId302" Type="http://schemas.openxmlformats.org/officeDocument/2006/relationships/hyperlink" Target="https://witcher.fandom.com/wiki/A_Feast_for_Crows?so=search" TargetMode="External"/><Relationship Id="rId544" Type="http://schemas.openxmlformats.org/officeDocument/2006/relationships/hyperlink" Target="https://youtu.be/wLTR5QHFJDw?t=51" TargetMode="External"/><Relationship Id="rId786" Type="http://schemas.openxmlformats.org/officeDocument/2006/relationships/hyperlink" Target="https://youtu.be/g5TfQ7Emgr0" TargetMode="External"/><Relationship Id="rId309" Type="http://schemas.openxmlformats.org/officeDocument/2006/relationships/hyperlink" Target="https://witcher.fandom.com/wiki/Contract:_The_Apiarian_Phantom?so=search" TargetMode="External"/><Relationship Id="rId308" Type="http://schemas.openxmlformats.org/officeDocument/2006/relationships/hyperlink" Target="https://witcher.fandom.com/wiki/Contract:_An_Elusive_Thief?so=search" TargetMode="External"/><Relationship Id="rId307" Type="http://schemas.openxmlformats.org/officeDocument/2006/relationships/hyperlink" Target="https://youtu.be/hZmrXfPLr_E" TargetMode="External"/><Relationship Id="rId549" Type="http://schemas.openxmlformats.org/officeDocument/2006/relationships/hyperlink" Target="https://youtu.be/wLTR5QHFJDw?t=165" TargetMode="External"/><Relationship Id="rId306" Type="http://schemas.openxmlformats.org/officeDocument/2006/relationships/hyperlink" Target="https://witcher.fandom.com/wiki/A_Final_Kindness?so=search" TargetMode="External"/><Relationship Id="rId548" Type="http://schemas.openxmlformats.org/officeDocument/2006/relationships/hyperlink" Target="https://youtu.be/wLTR5QHFJDw?t=130" TargetMode="External"/><Relationship Id="rId781" Type="http://schemas.openxmlformats.org/officeDocument/2006/relationships/hyperlink" Target="https://witcher.fandom.com/wiki/Scavenger_Hunt:_Grandmaster_Manticore_Gear" TargetMode="External"/><Relationship Id="rId780" Type="http://schemas.openxmlformats.org/officeDocument/2006/relationships/hyperlink" Target="https://youtu.be/fF6r_SdezoU" TargetMode="External"/><Relationship Id="rId301" Type="http://schemas.openxmlformats.org/officeDocument/2006/relationships/hyperlink" Target="https://witcher.fandom.com/wiki/Little_Red_(quest)?so=search" TargetMode="External"/><Relationship Id="rId543" Type="http://schemas.openxmlformats.org/officeDocument/2006/relationships/hyperlink" Target="https://witcher.fandom.com/wiki/Dead_Man's_Party?so=search" TargetMode="External"/><Relationship Id="rId785" Type="http://schemas.openxmlformats.org/officeDocument/2006/relationships/hyperlink" Target="https://witcher.fandom.com/wiki/Scavenger_Hunt:_Grandmaster_Wolven_Gear" TargetMode="External"/><Relationship Id="rId300" Type="http://schemas.openxmlformats.org/officeDocument/2006/relationships/hyperlink" Target="https://witcher.fandom.com/wiki/Black_Pearl_(quest)?so=search" TargetMode="External"/><Relationship Id="rId542" Type="http://schemas.openxmlformats.org/officeDocument/2006/relationships/hyperlink" Target="https://youtu.be/SxcC8VvDA-0?t=263" TargetMode="External"/><Relationship Id="rId784" Type="http://schemas.openxmlformats.org/officeDocument/2006/relationships/hyperlink" Target="https://youtu.be/BNp0Fr8L2ps" TargetMode="External"/><Relationship Id="rId541" Type="http://schemas.openxmlformats.org/officeDocument/2006/relationships/hyperlink" Target="https://witcher.fandom.com/wiki/Evil's_Soft_First_Touches?so=search" TargetMode="External"/><Relationship Id="rId783" Type="http://schemas.openxmlformats.org/officeDocument/2006/relationships/hyperlink" Target="https://witcher.fandom.com/wiki/Scavenger_Hunt:_Grandmaster_Ursine_Gear" TargetMode="External"/><Relationship Id="rId540" Type="http://schemas.openxmlformats.org/officeDocument/2006/relationships/hyperlink" Target="https://www.youtube.com/watch?v=-MJXAyNNXaM" TargetMode="External"/><Relationship Id="rId782" Type="http://schemas.openxmlformats.org/officeDocument/2006/relationships/hyperlink" Target="https://youtu.be/OLeAW5zvUNo" TargetMode="External"/><Relationship Id="rId536" Type="http://schemas.openxmlformats.org/officeDocument/2006/relationships/hyperlink" Target="https://youtu.be/yyPMltDjTFw?t=1" TargetMode="External"/><Relationship Id="rId778" Type="http://schemas.openxmlformats.org/officeDocument/2006/relationships/hyperlink" Target="https://youtu.be/BmF_URHCYm0" TargetMode="External"/><Relationship Id="rId535" Type="http://schemas.openxmlformats.org/officeDocument/2006/relationships/hyperlink" Target="https://witcher.fandom.com/wiki/Something_Ends,_Something_Begins_(quest)?so=search" TargetMode="External"/><Relationship Id="rId777" Type="http://schemas.openxmlformats.org/officeDocument/2006/relationships/hyperlink" Target="https://witcher.fandom.com/wiki/Scavenger_Hunt:_Grandmaster_Feline_Gear" TargetMode="External"/><Relationship Id="rId534" Type="http://schemas.openxmlformats.org/officeDocument/2006/relationships/hyperlink" Target="https://witcher.fandom.com/wiki/Faithful_Friend?so=search" TargetMode="External"/><Relationship Id="rId776" Type="http://schemas.openxmlformats.org/officeDocument/2006/relationships/hyperlink" Target="https://witcher.fandom.com/wiki/Filibert_Always_Pays_His_Debts?so=search" TargetMode="External"/><Relationship Id="rId533" Type="http://schemas.openxmlformats.org/officeDocument/2006/relationships/hyperlink" Target="https://youtu.be/MxlvbAilMio?t=58" TargetMode="External"/><Relationship Id="rId775" Type="http://schemas.openxmlformats.org/officeDocument/2006/relationships/hyperlink" Target="https://witcher.fandom.com/wiki/The_Toussaint_Prison_Experiment?so=search" TargetMode="External"/><Relationship Id="rId539" Type="http://schemas.openxmlformats.org/officeDocument/2006/relationships/hyperlink" Target="https://www.youtube.com/watch?v=1r08I_h1TBE&amp;t=28s" TargetMode="External"/><Relationship Id="rId538" Type="http://schemas.openxmlformats.org/officeDocument/2006/relationships/hyperlink" Target="https://youtu.be/u64q8nqx8PI" TargetMode="External"/><Relationship Id="rId537" Type="http://schemas.openxmlformats.org/officeDocument/2006/relationships/hyperlink" Target="https://youtu.be/-FOLXMoBy4c?t=490" TargetMode="External"/><Relationship Id="rId779" Type="http://schemas.openxmlformats.org/officeDocument/2006/relationships/hyperlink" Target="https://witcher.fandom.com/wiki/Scavenger_Hunt:_Grandmaster_Griffin_Gear" TargetMode="External"/><Relationship Id="rId770" Type="http://schemas.openxmlformats.org/officeDocument/2006/relationships/hyperlink" Target="https://witcher.fandom.com/wiki/What_Was_This_About_Again%3F?so=search" TargetMode="External"/><Relationship Id="rId532" Type="http://schemas.openxmlformats.org/officeDocument/2006/relationships/hyperlink" Target="https://youtu.be/MxlvbAilMio?t=19" TargetMode="External"/><Relationship Id="rId774" Type="http://schemas.openxmlformats.org/officeDocument/2006/relationships/hyperlink" Target="https://youtu.be/hZOEmwcTJtc?t=164" TargetMode="External"/><Relationship Id="rId531" Type="http://schemas.openxmlformats.org/officeDocument/2006/relationships/hyperlink" Target="https://witcher.fandom.com/wiki/Tedd_Deireadh,_The_Final_Age?so=search" TargetMode="External"/><Relationship Id="rId773" Type="http://schemas.openxmlformats.org/officeDocument/2006/relationships/hyperlink" Target="https://youtu.be/84sCitXOlnM?t=167" TargetMode="External"/><Relationship Id="rId530" Type="http://schemas.openxmlformats.org/officeDocument/2006/relationships/hyperlink" Target="https://youtu.be/zGL0uKJWHiw?t=119" TargetMode="External"/><Relationship Id="rId772" Type="http://schemas.openxmlformats.org/officeDocument/2006/relationships/hyperlink" Target="https://witcher.fandom.com/wiki/The_Suffering_of_Young_Francois?so=search" TargetMode="External"/><Relationship Id="rId771" Type="http://schemas.openxmlformats.org/officeDocument/2006/relationships/hyperlink" Target="https://witcher.fandom.com/wiki/The_Curse_of_Carnarvon?so=search" TargetMode="External"/><Relationship Id="rId327" Type="http://schemas.openxmlformats.org/officeDocument/2006/relationships/hyperlink" Target="https://witcher.fandom.com/wiki/The_King_is_Dead_%E2%80%93_Long_Live_the_King?so=search" TargetMode="External"/><Relationship Id="rId569" Type="http://schemas.openxmlformats.org/officeDocument/2006/relationships/hyperlink" Target="https://youtu.be/-lab3KnfnDk?t=627" TargetMode="External"/><Relationship Id="rId326" Type="http://schemas.openxmlformats.org/officeDocument/2006/relationships/hyperlink" Target="https://witcher.fandom.com/wiki/Hard_Times?so=search" TargetMode="External"/><Relationship Id="rId568" Type="http://schemas.openxmlformats.org/officeDocument/2006/relationships/hyperlink" Target="https://youtu.be/Nhf23ug9fIo?t=27" TargetMode="External"/><Relationship Id="rId325" Type="http://schemas.openxmlformats.org/officeDocument/2006/relationships/hyperlink" Target="https://witcher.fandom.com/wiki/Fists_of_Fury:_Novigrad?so=search" TargetMode="External"/><Relationship Id="rId567" Type="http://schemas.openxmlformats.org/officeDocument/2006/relationships/hyperlink" Target="https://witcher.fandom.com/wiki/Open_Sesame!_(Hearts_of_Stone)?so=search" TargetMode="External"/><Relationship Id="rId324" Type="http://schemas.openxmlformats.org/officeDocument/2006/relationships/hyperlink" Target="https://witcher.fandom.com/wiki/High_Stakes?so=search" TargetMode="External"/><Relationship Id="rId566" Type="http://schemas.openxmlformats.org/officeDocument/2006/relationships/hyperlink" Target="https://witcher.fandom.com/wiki/Viper_School_Gear?so=search" TargetMode="External"/><Relationship Id="rId329" Type="http://schemas.openxmlformats.org/officeDocument/2006/relationships/hyperlink" Target="https://witcher.fandom.com/wiki/The_Lonesome_World_Guide_to_Ard_Skellig" TargetMode="External"/><Relationship Id="rId328" Type="http://schemas.openxmlformats.org/officeDocument/2006/relationships/hyperlink" Target="https://youtu.be/-dTdJVGOPzk?t=176" TargetMode="External"/><Relationship Id="rId561" Type="http://schemas.openxmlformats.org/officeDocument/2006/relationships/hyperlink" Target="https://youtu.be/2XtIwLqkJ0o?t=746" TargetMode="External"/><Relationship Id="rId560" Type="http://schemas.openxmlformats.org/officeDocument/2006/relationships/hyperlink" Target="https://youtu.be/-lab3KnfnDk?t=386" TargetMode="External"/><Relationship Id="rId323" Type="http://schemas.openxmlformats.org/officeDocument/2006/relationships/hyperlink" Target="https://witcher.fandom.com/wiki/Gwent:_Old_Pals?so=search" TargetMode="External"/><Relationship Id="rId565" Type="http://schemas.openxmlformats.org/officeDocument/2006/relationships/hyperlink" Target="https://youtu.be/SgLEh3vvn54" TargetMode="External"/><Relationship Id="rId322" Type="http://schemas.openxmlformats.org/officeDocument/2006/relationships/hyperlink" Target="https://witcher.fandom.com/wiki/Gwent:_Big_City_Players?so=search" TargetMode="External"/><Relationship Id="rId564" Type="http://schemas.openxmlformats.org/officeDocument/2006/relationships/hyperlink" Target="https://witcher.fandom.com/wiki/Viper_School_Gear?so=search" TargetMode="External"/><Relationship Id="rId321" Type="http://schemas.openxmlformats.org/officeDocument/2006/relationships/hyperlink" Target="https://witcher.fandom.com/wiki/Collect_'Em_All?so=search" TargetMode="External"/><Relationship Id="rId563" Type="http://schemas.openxmlformats.org/officeDocument/2006/relationships/hyperlink" Target="https://witcher.fandom.com/wiki/A_Midnight_Clear?so=search" TargetMode="External"/><Relationship Id="rId320" Type="http://schemas.openxmlformats.org/officeDocument/2006/relationships/hyperlink" Target="https://witcher.fandom.com/wiki/Cat_School_Gear?so=search" TargetMode="External"/><Relationship Id="rId562" Type="http://schemas.openxmlformats.org/officeDocument/2006/relationships/hyperlink" Target="https://witcher.fandom.com/wiki/The_Cursed_Chapel?so=search" TargetMode="External"/><Relationship Id="rId316" Type="http://schemas.openxmlformats.org/officeDocument/2006/relationships/hyperlink" Target="https://witcher.fandom.com/wiki/Coast_of_Wrecks_(quest)?so=search" TargetMode="External"/><Relationship Id="rId558" Type="http://schemas.openxmlformats.org/officeDocument/2006/relationships/hyperlink" Target="https://youtu.be/wLTR5QHFJDw?t=403" TargetMode="External"/><Relationship Id="rId315" Type="http://schemas.openxmlformats.org/officeDocument/2006/relationships/hyperlink" Target="https://youtu.be/3FdhKhC6kGY?t=853" TargetMode="External"/><Relationship Id="rId557" Type="http://schemas.openxmlformats.org/officeDocument/2006/relationships/hyperlink" Target="https://youtu.be/wLTR5QHFJDw?t=349" TargetMode="External"/><Relationship Id="rId314" Type="http://schemas.openxmlformats.org/officeDocument/2006/relationships/hyperlink" Target="https://witcher.fandom.com/wiki/Contract:_Lord_of_the_Wood?so=search" TargetMode="External"/><Relationship Id="rId556" Type="http://schemas.openxmlformats.org/officeDocument/2006/relationships/hyperlink" Target="https://youtu.be/wLTR5QHFJDw?t=310" TargetMode="External"/><Relationship Id="rId313" Type="http://schemas.openxmlformats.org/officeDocument/2006/relationships/hyperlink" Target="https://youtu.be/6Fiq6PjXaXc?t=727" TargetMode="External"/><Relationship Id="rId555" Type="http://schemas.openxmlformats.org/officeDocument/2006/relationships/hyperlink" Target="https://youtu.be/wLTR5QHFJDw?t=287" TargetMode="External"/><Relationship Id="rId319" Type="http://schemas.openxmlformats.org/officeDocument/2006/relationships/hyperlink" Target="https://youtu.be/SxcC8VvDA-0?t=74" TargetMode="External"/><Relationship Id="rId318" Type="http://schemas.openxmlformats.org/officeDocument/2006/relationships/hyperlink" Target="https://witcher.fandom.com/wiki/Cat_School_Gear?so=search" TargetMode="External"/><Relationship Id="rId317" Type="http://schemas.openxmlformats.org/officeDocument/2006/relationships/hyperlink" Target="https://witcher.fandom.com/wiki/Battlefield_Loot?so=search" TargetMode="External"/><Relationship Id="rId559" Type="http://schemas.openxmlformats.org/officeDocument/2006/relationships/hyperlink" Target="https://youtu.be/0SeWwQFmiOk?t=575" TargetMode="External"/><Relationship Id="rId550" Type="http://schemas.openxmlformats.org/officeDocument/2006/relationships/hyperlink" Target="https://youtu.be/wLTR5QHFJDw?t=192" TargetMode="External"/><Relationship Id="rId312" Type="http://schemas.openxmlformats.org/officeDocument/2006/relationships/hyperlink" Target="https://youtu.be/6Fiq6PjXaXc?t=1195" TargetMode="External"/><Relationship Id="rId554" Type="http://schemas.openxmlformats.org/officeDocument/2006/relationships/hyperlink" Target="https://youtu.be/wLTR5QHFJDw?t=265" TargetMode="External"/><Relationship Id="rId311" Type="http://schemas.openxmlformats.org/officeDocument/2006/relationships/hyperlink" Target="https://witcher.fandom.com/wiki/Contract:_Doors_Slamming_Shut?so=search" TargetMode="External"/><Relationship Id="rId553" Type="http://schemas.openxmlformats.org/officeDocument/2006/relationships/hyperlink" Target="https://youtu.be/wLTR5QHFJDw?t=251" TargetMode="External"/><Relationship Id="rId310" Type="http://schemas.openxmlformats.org/officeDocument/2006/relationships/hyperlink" Target="https://witcher.fandom.com/wiki/Contract:_The_White_Lady?so=search" TargetMode="External"/><Relationship Id="rId552" Type="http://schemas.openxmlformats.org/officeDocument/2006/relationships/hyperlink" Target="https://youtu.be/wLTR5QHFJDw?t=239" TargetMode="External"/><Relationship Id="rId551" Type="http://schemas.openxmlformats.org/officeDocument/2006/relationships/hyperlink" Target="https://youtu.be/wLTR5QHFJDw?t=219" TargetMode="External"/><Relationship Id="rId297" Type="http://schemas.openxmlformats.org/officeDocument/2006/relationships/hyperlink" Target="https://witcher.fandom.com/wiki/Of_Dairy_and_Darkness?so=search" TargetMode="External"/><Relationship Id="rId296" Type="http://schemas.openxmlformats.org/officeDocument/2006/relationships/hyperlink" Target="https://witcher.fandom.com/wiki/Novigrad_Hospitality?so=search" TargetMode="External"/><Relationship Id="rId295" Type="http://schemas.openxmlformats.org/officeDocument/2006/relationships/hyperlink" Target="https://ibb.co/cXTrfHq" TargetMode="External"/><Relationship Id="rId294" Type="http://schemas.openxmlformats.org/officeDocument/2006/relationships/hyperlink" Target="https://witcher.fandom.com/wiki/Hey,_You_Wanna_Look_at_my_Stuff%3F?so=search" TargetMode="External"/><Relationship Id="rId299" Type="http://schemas.openxmlformats.org/officeDocument/2006/relationships/hyperlink" Target="https://witcher.fandom.com/wiki/Spooked_Mare?so=search" TargetMode="External"/><Relationship Id="rId298" Type="http://schemas.openxmlformats.org/officeDocument/2006/relationships/hyperlink" Target="https://youtu.be/-FOLXMoBy4c?t=931" TargetMode="External"/><Relationship Id="rId271" Type="http://schemas.openxmlformats.org/officeDocument/2006/relationships/hyperlink" Target="https://youtu.be/2XtIwLqkJ0o?t=575" TargetMode="External"/><Relationship Id="rId270" Type="http://schemas.openxmlformats.org/officeDocument/2006/relationships/hyperlink" Target="https://www.tivaprojects.com/witcher3map/v/index.html" TargetMode="External"/><Relationship Id="rId269" Type="http://schemas.openxmlformats.org/officeDocument/2006/relationships/hyperlink" Target="https://www.tivaprojects.com/witcher3map/v/index.html" TargetMode="External"/><Relationship Id="rId264" Type="http://schemas.openxmlformats.org/officeDocument/2006/relationships/hyperlink" Target="https://youtu.be/2ZBzsBpS8zw?t=161" TargetMode="External"/><Relationship Id="rId263" Type="http://schemas.openxmlformats.org/officeDocument/2006/relationships/hyperlink" Target="https://witcher.fandom.com/wiki/A_Matter_of_Life_and_Death_(The_Witcher_3)?so=search" TargetMode="External"/><Relationship Id="rId262" Type="http://schemas.openxmlformats.org/officeDocument/2006/relationships/hyperlink" Target="https://witcher.fandom.com/wiki/Race:_The_Great_Erasmus_Vegelbud_Memorial_Derby" TargetMode="External"/><Relationship Id="rId261" Type="http://schemas.openxmlformats.org/officeDocument/2006/relationships/hyperlink" Target="https://witcher.fandom.com/wiki/The_Soldier_Statuette?so=search" TargetMode="External"/><Relationship Id="rId268" Type="http://schemas.openxmlformats.org/officeDocument/2006/relationships/hyperlink" Target="https://www.youtube.com/watch?v=CiijenGdZWY&amp;list=PLgHgYXIqVlYb0UtbPpQmlVbbomM92PNEv&amp;index=3&amp;t=197s" TargetMode="External"/><Relationship Id="rId267" Type="http://schemas.openxmlformats.org/officeDocument/2006/relationships/hyperlink" Target="https://youtu.be/8jWoKdnvRo0?t=440" TargetMode="External"/><Relationship Id="rId266" Type="http://schemas.openxmlformats.org/officeDocument/2006/relationships/hyperlink" Target="https://youtu.be/uvLonDEL-Nk?t=35" TargetMode="External"/><Relationship Id="rId265" Type="http://schemas.openxmlformats.org/officeDocument/2006/relationships/hyperlink" Target="https://youtu.be/knCGJGZ0Swk?t=212" TargetMode="External"/><Relationship Id="rId260" Type="http://schemas.openxmlformats.org/officeDocument/2006/relationships/hyperlink" Target="https://witcher.fandom.com/wiki/The_Nobleman_Statuette?so=search" TargetMode="External"/><Relationship Id="rId259" Type="http://schemas.openxmlformats.org/officeDocument/2006/relationships/hyperlink" Target="https://witcher.fandom.com/wiki/Face_Me_if_You_Dare!?so=search" TargetMode="External"/><Relationship Id="rId258" Type="http://schemas.openxmlformats.org/officeDocument/2006/relationships/hyperlink" Target="https://youtu.be/6Fiq6PjXaXc" TargetMode="External"/><Relationship Id="rId253" Type="http://schemas.openxmlformats.org/officeDocument/2006/relationships/hyperlink" Target="https://witcher.fandom.com/wiki/Ciri%27s_Story:_Breakneck_Speed?so=search" TargetMode="External"/><Relationship Id="rId495" Type="http://schemas.openxmlformats.org/officeDocument/2006/relationships/hyperlink" Target="https://youtu.be/QEDFxOoaPv8" TargetMode="External"/><Relationship Id="rId252" Type="http://schemas.openxmlformats.org/officeDocument/2006/relationships/hyperlink" Target="https://youtu.be/6Fiq6PjXaXc?t=680" TargetMode="External"/><Relationship Id="rId494" Type="http://schemas.openxmlformats.org/officeDocument/2006/relationships/hyperlink" Target="https://witcher.fandom.com/wiki/The_Isle_of_Mists_(quest)?so=search" TargetMode="External"/><Relationship Id="rId251" Type="http://schemas.openxmlformats.org/officeDocument/2006/relationships/hyperlink" Target="https://youtu.be/CiijenGdZWY?t=808" TargetMode="External"/><Relationship Id="rId493" Type="http://schemas.openxmlformats.org/officeDocument/2006/relationships/hyperlink" Target="https://witcher.fandom.com/wiki/Brothers_In_Arms:_Skellige?so=search" TargetMode="External"/><Relationship Id="rId250" Type="http://schemas.openxmlformats.org/officeDocument/2006/relationships/hyperlink" Target="https://witcher.fandom.com/wiki/A_Poet_Under_Pressure?so=search" TargetMode="External"/><Relationship Id="rId492" Type="http://schemas.openxmlformats.org/officeDocument/2006/relationships/hyperlink" Target="https://witcher.fandom.com/wiki/Brothers_In_Arms:_Nilfgaard?so=search" TargetMode="External"/><Relationship Id="rId257" Type="http://schemas.openxmlformats.org/officeDocument/2006/relationships/hyperlink" Target="https://witcher.fandom.com/wiki/Cabaret?so=search" TargetMode="External"/><Relationship Id="rId499" Type="http://schemas.openxmlformats.org/officeDocument/2006/relationships/hyperlink" Target="https://youtu.be/4f5rItAtjIM?t=27" TargetMode="External"/><Relationship Id="rId256" Type="http://schemas.openxmlformats.org/officeDocument/2006/relationships/hyperlink" Target="https://witcher.fandom.com/wiki/A_Tome_Entombed?so=search" TargetMode="External"/><Relationship Id="rId498" Type="http://schemas.openxmlformats.org/officeDocument/2006/relationships/hyperlink" Target="https://witcher.fandom.com/wiki/The_Battle_of_Kaer_Morhen?so=search" TargetMode="External"/><Relationship Id="rId255" Type="http://schemas.openxmlformats.org/officeDocument/2006/relationships/hyperlink" Target="https://witcher.fandom.com/wiki/A_Dangerous_Game?so=search" TargetMode="External"/><Relationship Id="rId497" Type="http://schemas.openxmlformats.org/officeDocument/2006/relationships/hyperlink" Target="https://www.reddit.com/r/witcher/comments/za9p3k/i_discovered_an_8th_dwarf_on_the_isle_of_mist_no/" TargetMode="External"/><Relationship Id="rId254" Type="http://schemas.openxmlformats.org/officeDocument/2006/relationships/hyperlink" Target="https://witcher.fandom.com/wiki/In_Ciri%27s_Footsteps" TargetMode="External"/><Relationship Id="rId496" Type="http://schemas.openxmlformats.org/officeDocument/2006/relationships/hyperlink" Target="https://witcher.fandom.com/wiki/The_Isle_of_Mists_(quest)?so=search" TargetMode="External"/><Relationship Id="rId293" Type="http://schemas.openxmlformats.org/officeDocument/2006/relationships/hyperlink" Target="https://witcher.fandom.com/wiki/The_Dwarven_Document_Dilemma?so=search" TargetMode="External"/><Relationship Id="rId292" Type="http://schemas.openxmlformats.org/officeDocument/2006/relationships/hyperlink" Target="https://witcher.fandom.com/wiki/Empty_Coop?so=search" TargetMode="External"/><Relationship Id="rId291" Type="http://schemas.openxmlformats.org/officeDocument/2006/relationships/hyperlink" Target="https://witcher.fandom.com/wiki/Message_from_an_Old_Friend?so=search" TargetMode="External"/><Relationship Id="rId290" Type="http://schemas.openxmlformats.org/officeDocument/2006/relationships/hyperlink" Target="https://youtu.be/MxlvbAilMio?t=528" TargetMode="External"/><Relationship Id="rId286" Type="http://schemas.openxmlformats.org/officeDocument/2006/relationships/hyperlink" Target="https://youtu.be/XFXGpAHcRYc?t=111" TargetMode="External"/><Relationship Id="rId285" Type="http://schemas.openxmlformats.org/officeDocument/2006/relationships/hyperlink" Target="https://witcher.fandom.com/wiki/Rough_Neighborhood?so=search" TargetMode="External"/><Relationship Id="rId284" Type="http://schemas.openxmlformats.org/officeDocument/2006/relationships/hyperlink" Target="https://witcher.fandom.com/wiki/The_Price_of_Passage?so=search" TargetMode="External"/><Relationship Id="rId283" Type="http://schemas.openxmlformats.org/officeDocument/2006/relationships/hyperlink" Target="https://witcher.fandom.com/wiki/The_Price_of_Passage?so=search" TargetMode="External"/><Relationship Id="rId289" Type="http://schemas.openxmlformats.org/officeDocument/2006/relationships/hyperlink" Target="https://youtu.be/Nhf23ug9fIo?t=92" TargetMode="External"/><Relationship Id="rId288" Type="http://schemas.openxmlformats.org/officeDocument/2006/relationships/hyperlink" Target="https://youtu.be/Nhf23ug9fIo?t=45" TargetMode="External"/><Relationship Id="rId287" Type="http://schemas.openxmlformats.org/officeDocument/2006/relationships/hyperlink" Target="https://witcher.fandom.com/wiki/Contract:_The_Creature_from_Oxenfurt_Forest?so=search" TargetMode="External"/><Relationship Id="rId282" Type="http://schemas.openxmlformats.org/officeDocument/2006/relationships/hyperlink" Target="https://youtu.be/XFXGpAHcRYc?t=62" TargetMode="External"/><Relationship Id="rId281" Type="http://schemas.openxmlformats.org/officeDocument/2006/relationships/hyperlink" Target="https://youtu.be/XFXGpAHcRYc?t=594" TargetMode="External"/><Relationship Id="rId280" Type="http://schemas.openxmlformats.org/officeDocument/2006/relationships/hyperlink" Target="https://witcher.fandom.com/wiki/Contract:_The_Oxenfurt_Drunk?so=search" TargetMode="External"/><Relationship Id="rId275" Type="http://schemas.openxmlformats.org/officeDocument/2006/relationships/hyperlink" Target="https://witcher.fandom.com/wiki/Now_or_Never?so=search" TargetMode="External"/><Relationship Id="rId274" Type="http://schemas.openxmlformats.org/officeDocument/2006/relationships/hyperlink" Target="https://youtu.be/aDxSDptPgtQ?t=160" TargetMode="External"/><Relationship Id="rId273" Type="http://schemas.openxmlformats.org/officeDocument/2006/relationships/hyperlink" Target="https://witcher.fandom.com/wiki/Carnal_Sins?so=search" TargetMode="External"/><Relationship Id="rId272" Type="http://schemas.openxmlformats.org/officeDocument/2006/relationships/hyperlink" Target="https://www.tivaprojects.com/witcher3map/v/index.html" TargetMode="External"/><Relationship Id="rId279" Type="http://schemas.openxmlformats.org/officeDocument/2006/relationships/hyperlink" Target="https://witcher.fandom.com/wiki/The_Price_of_Passage?so=search" TargetMode="External"/><Relationship Id="rId278" Type="http://schemas.openxmlformats.org/officeDocument/2006/relationships/hyperlink" Target="https://witcher.fandom.com/wiki/Gwent:_Playing_Thaler?so=search" TargetMode="External"/><Relationship Id="rId277" Type="http://schemas.openxmlformats.org/officeDocument/2006/relationships/hyperlink" Target="https://witcher.fandom.com/wiki/A_Deadly_Plot?so=search" TargetMode="External"/><Relationship Id="rId276" Type="http://schemas.openxmlformats.org/officeDocument/2006/relationships/hyperlink" Target="https://youtu.be/2ZBzsBpS8zw?t=161" TargetMode="External"/><Relationship Id="rId629" Type="http://schemas.openxmlformats.org/officeDocument/2006/relationships/hyperlink" Target="https://youtu.be/2XtIwLqkJ0o?t=423" TargetMode="External"/><Relationship Id="rId624" Type="http://schemas.openxmlformats.org/officeDocument/2006/relationships/hyperlink" Target="https://youtu.be/xHcg-V8cWZw?t=547" TargetMode="External"/><Relationship Id="rId623" Type="http://schemas.openxmlformats.org/officeDocument/2006/relationships/hyperlink" Target="https://witcher.fandom.com/wiki/Blood_Run?so=search" TargetMode="External"/><Relationship Id="rId622" Type="http://schemas.openxmlformats.org/officeDocument/2006/relationships/hyperlink" Target="https://youtu.be/xHcg-V8cWZw?t=309" TargetMode="External"/><Relationship Id="rId621" Type="http://schemas.openxmlformats.org/officeDocument/2006/relationships/hyperlink" Target="https://youtu.be/E1UJPNfBTDU?t=197" TargetMode="External"/><Relationship Id="rId628" Type="http://schemas.openxmlformats.org/officeDocument/2006/relationships/hyperlink" Target="https://witcher.fandom.com/wiki/Turn_and_Face_the_Strange?so=search" TargetMode="External"/><Relationship Id="rId627" Type="http://schemas.openxmlformats.org/officeDocument/2006/relationships/hyperlink" Target="https://youtu.be/MxlvbAilMio?t=663" TargetMode="External"/><Relationship Id="rId626" Type="http://schemas.openxmlformats.org/officeDocument/2006/relationships/hyperlink" Target="https://witcher.fandom.com/wiki/No_Place_Like_Home_(Blood_and_Wine)?so=search" TargetMode="External"/><Relationship Id="rId625" Type="http://schemas.openxmlformats.org/officeDocument/2006/relationships/hyperlink" Target="https://youtu.be/hZOEmwcTJtc?t=505" TargetMode="External"/><Relationship Id="rId620" Type="http://schemas.openxmlformats.org/officeDocument/2006/relationships/hyperlink" Target="https://youtu.be/E1UJPNfBTDU?t=216" TargetMode="External"/><Relationship Id="rId619" Type="http://schemas.openxmlformats.org/officeDocument/2006/relationships/hyperlink" Target="https://youtu.be/xHcg-V8cWZw?t=243" TargetMode="External"/><Relationship Id="rId618" Type="http://schemas.openxmlformats.org/officeDocument/2006/relationships/hyperlink" Target="https://youtu.be/oV1cCM_YEAw?t=732" TargetMode="External"/><Relationship Id="rId613" Type="http://schemas.openxmlformats.org/officeDocument/2006/relationships/hyperlink" Target="https://youtu.be/xHcg-V8cWZw?t=1217" TargetMode="External"/><Relationship Id="rId612" Type="http://schemas.openxmlformats.org/officeDocument/2006/relationships/hyperlink" Target="https://witcher.fandom.com/wiki/The_Beast_of_Toussaint?so=search" TargetMode="External"/><Relationship Id="rId611" Type="http://schemas.openxmlformats.org/officeDocument/2006/relationships/hyperlink" Target="https://preview.redd.it/h4lu5ks9sd481.png?width=1920&amp;format=png&amp;auto=webp&amp;s=1b794c11a98c939b4ab66897f1aedda088fd2375" TargetMode="External"/><Relationship Id="rId610" Type="http://schemas.openxmlformats.org/officeDocument/2006/relationships/hyperlink" Target="https://witcher.fandom.com/wiki/Envoys,_Wineboys" TargetMode="External"/><Relationship Id="rId617" Type="http://schemas.openxmlformats.org/officeDocument/2006/relationships/hyperlink" Target="https://youtu.be/xHcg-V8cWZw?t=1155" TargetMode="External"/><Relationship Id="rId616" Type="http://schemas.openxmlformats.org/officeDocument/2006/relationships/hyperlink" Target="https://cdn.segmentnextimages.com/wp-content/uploads/2023/01/The-Witcher-3-Mere-Lachaiselongue-Cemetery-Location-1116x628.jpg" TargetMode="External"/><Relationship Id="rId615" Type="http://schemas.openxmlformats.org/officeDocument/2006/relationships/hyperlink" Target="https://www.ordinaryreviews.com/wp-content/uploads/2020/02/the-witcher-3-where-children-toil-toys-waste-away-guide-800x450.jpg" TargetMode="External"/><Relationship Id="rId614" Type="http://schemas.openxmlformats.org/officeDocument/2006/relationships/hyperlink" Target="https://youtu.be/YTKrw-QyFuM?t=86" TargetMode="External"/><Relationship Id="rId409" Type="http://schemas.openxmlformats.org/officeDocument/2006/relationships/hyperlink" Target="https://witcher.fandom.com/wiki/Peace_Disturbed?so=search" TargetMode="External"/><Relationship Id="rId404" Type="http://schemas.openxmlformats.org/officeDocument/2006/relationships/hyperlink" Target="https://witcher.fandom.com/wiki/Crime_and_Punishment?so=search" TargetMode="External"/><Relationship Id="rId646" Type="http://schemas.openxmlformats.org/officeDocument/2006/relationships/hyperlink" Target="https://witcher.fandom.com/wiki/Wine_Wars:_Belgaard?so=search" TargetMode="External"/><Relationship Id="rId403" Type="http://schemas.openxmlformats.org/officeDocument/2006/relationships/hyperlink" Target="https://witcher.fandom.com/wiki/The_Path_of_Warriors?so=search" TargetMode="External"/><Relationship Id="rId645" Type="http://schemas.openxmlformats.org/officeDocument/2006/relationships/hyperlink" Target="https://www.ign.com/wikis/the-witcher-3-wild-hunt/Wine_Wars:_Consorting" TargetMode="External"/><Relationship Id="rId402" Type="http://schemas.openxmlformats.org/officeDocument/2006/relationships/hyperlink" Target="https://witcher.fandom.com/wiki/A_Bard's_Beloved?so=search" TargetMode="External"/><Relationship Id="rId644" Type="http://schemas.openxmlformats.org/officeDocument/2006/relationships/hyperlink" Target="https://witcher.fandom.com/wiki/Wine_Wars:_Consorting?so=search" TargetMode="External"/><Relationship Id="rId401" Type="http://schemas.openxmlformats.org/officeDocument/2006/relationships/hyperlink" Target="https://witcher.fandom.com/wiki/Armed_Assault?so=search" TargetMode="External"/><Relationship Id="rId643" Type="http://schemas.openxmlformats.org/officeDocument/2006/relationships/hyperlink" Target="https://www.ign.com/wikis/the-witcher-3-wild-hunt/Wine_Wars:_Consorting" TargetMode="External"/><Relationship Id="rId408" Type="http://schemas.openxmlformats.org/officeDocument/2006/relationships/hyperlink" Target="https://witcher.fandom.com/wiki/Abandoned_Sawmill_(quest)?so=search" TargetMode="External"/><Relationship Id="rId407" Type="http://schemas.openxmlformats.org/officeDocument/2006/relationships/hyperlink" Target="https://witcher.fandom.com/wiki/Practicum_in_Advanced_Alchemy?so=search" TargetMode="External"/><Relationship Id="rId649" Type="http://schemas.openxmlformats.org/officeDocument/2006/relationships/hyperlink" Target="https://youtu.be/oV1cCM_YEAw?t=216" TargetMode="External"/><Relationship Id="rId406" Type="http://schemas.openxmlformats.org/officeDocument/2006/relationships/hyperlink" Target="https://witcher.fandom.com/wiki/Shock_Therapy?so=search" TargetMode="External"/><Relationship Id="rId648" Type="http://schemas.openxmlformats.org/officeDocument/2006/relationships/hyperlink" Target="https://youtu.be/oV1cCM_YEAw?t=968" TargetMode="External"/><Relationship Id="rId405" Type="http://schemas.openxmlformats.org/officeDocument/2006/relationships/hyperlink" Target="https://youtu.be/-FOLXMoBy4c?t=45" TargetMode="External"/><Relationship Id="rId647" Type="http://schemas.openxmlformats.org/officeDocument/2006/relationships/hyperlink" Target="https://witcher.fandom.com/wiki/The_Warble_of_a_Smitten_Knight?so=search" TargetMode="External"/><Relationship Id="rId400" Type="http://schemas.openxmlformats.org/officeDocument/2006/relationships/hyperlink" Target="https://witcher.fandom.com/wiki/For_Fame_and_Glory?so=search" TargetMode="External"/><Relationship Id="rId642" Type="http://schemas.openxmlformats.org/officeDocument/2006/relationships/hyperlink" Target="https://witcher.fandom.com/wiki/Wine_Wars:_The_Deus_in_the_Machina?so=search" TargetMode="External"/><Relationship Id="rId641" Type="http://schemas.openxmlformats.org/officeDocument/2006/relationships/hyperlink" Target="https://www.ign.com/wikis/the-witcher-3-wild-hunt/Wine_Wars:_Consorting" TargetMode="External"/><Relationship Id="rId640" Type="http://schemas.openxmlformats.org/officeDocument/2006/relationships/hyperlink" Target="https://witcher.fandom.com/wiki/Wine_Wars:_Vermentino?so=search" TargetMode="External"/><Relationship Id="rId635" Type="http://schemas.openxmlformats.org/officeDocument/2006/relationships/hyperlink" Target="https://witcher.fandom.com/wiki/Wine_Wars:_Belgaard?so=search" TargetMode="External"/><Relationship Id="rId634" Type="http://schemas.openxmlformats.org/officeDocument/2006/relationships/hyperlink" Target="https://witcher.fandom.com/wiki/Raging_Wolf?so=search" TargetMode="External"/><Relationship Id="rId633" Type="http://schemas.openxmlformats.org/officeDocument/2006/relationships/hyperlink" Target="https://witcher.fandom.com/wiki/Fists_of_Fury:_Toussaint?so=search" TargetMode="External"/><Relationship Id="rId632" Type="http://schemas.openxmlformats.org/officeDocument/2006/relationships/hyperlink" Target="https://witcher.fandom.com/wiki/There_Can_Be_Only_One?so=search" TargetMode="External"/><Relationship Id="rId639" Type="http://schemas.openxmlformats.org/officeDocument/2006/relationships/hyperlink" Target="https://www.ign.com/wikis/the-witcher-3-wild-hunt/Wine_Wars:_Consorting" TargetMode="External"/><Relationship Id="rId638" Type="http://schemas.openxmlformats.org/officeDocument/2006/relationships/hyperlink" Target="https://witcher.fandom.com/wiki/Wine_Wars:_Coronata?so=search" TargetMode="External"/><Relationship Id="rId637" Type="http://schemas.openxmlformats.org/officeDocument/2006/relationships/hyperlink" Target="https://youtu.be/2XtIwLqkJ0o?t=145" TargetMode="External"/><Relationship Id="rId636" Type="http://schemas.openxmlformats.org/officeDocument/2006/relationships/hyperlink" Target="https://youtu.be/Z0f8MjdKAf4?t=19" TargetMode="External"/><Relationship Id="rId631" Type="http://schemas.openxmlformats.org/officeDocument/2006/relationships/hyperlink" Target="https://witcher.fandom.com/wiki/There_Can_Be_Only_One?so=search" TargetMode="External"/><Relationship Id="rId630" Type="http://schemas.openxmlformats.org/officeDocument/2006/relationships/hyperlink" Target="https://youtu.be/-v4tnEx-_Fo?t=949" TargetMode="External"/><Relationship Id="rId609" Type="http://schemas.openxmlformats.org/officeDocument/2006/relationships/hyperlink" Target="https://witcher.fandom.com/wiki/Races:_Swift_as_the_Western_Winds?so=search" TargetMode="External"/><Relationship Id="rId608" Type="http://schemas.openxmlformats.org/officeDocument/2006/relationships/hyperlink" Target="https://witcher.fandom.com/wiki/A_Surprise_Inheritance?so=search" TargetMode="External"/><Relationship Id="rId607" Type="http://schemas.openxmlformats.org/officeDocument/2006/relationships/hyperlink" Target="https://witcher.fandom.com/wiki/The_Drakenborg_Redemption?so=search" TargetMode="External"/><Relationship Id="rId602" Type="http://schemas.openxmlformats.org/officeDocument/2006/relationships/hyperlink" Target="https://guides.gamepressure.com/thewitcher3/guide.asp?ID=32044" TargetMode="External"/><Relationship Id="rId601" Type="http://schemas.openxmlformats.org/officeDocument/2006/relationships/hyperlink" Target="https://witcher.fandom.com/wiki/From_Ofier's_Distant_Shores?so=search" TargetMode="External"/><Relationship Id="rId600" Type="http://schemas.openxmlformats.org/officeDocument/2006/relationships/hyperlink" Target="https://witcher.fandom.com/wiki/Tinker,_Hunter,_Soldier,_Spy?so=search" TargetMode="External"/><Relationship Id="rId606" Type="http://schemas.openxmlformats.org/officeDocument/2006/relationships/hyperlink" Target="https://witcher.fandom.com/wiki/The_Secret_Life_of_Count_Romilly?so=search" TargetMode="External"/><Relationship Id="rId605" Type="http://schemas.openxmlformats.org/officeDocument/2006/relationships/hyperlink" Target="https://witcher.fandom.com/wiki/The_Sword,_Famine_and_Perfidy?so=search" TargetMode="External"/><Relationship Id="rId604" Type="http://schemas.openxmlformats.org/officeDocument/2006/relationships/hyperlink" Target="https://youtu.be/xYSjoQJzyLg?t=241" TargetMode="External"/><Relationship Id="rId603" Type="http://schemas.openxmlformats.org/officeDocument/2006/relationships/hyperlink" Target="https://witcher.fandom.com/wiki/The_Royal_Air_Force?so=search" TargetMode="External"/><Relationship Id="rId228" Type="http://schemas.openxmlformats.org/officeDocument/2006/relationships/hyperlink" Target="https://youtu.be/uCp1CLtjto8?t=854" TargetMode="External"/><Relationship Id="rId227" Type="http://schemas.openxmlformats.org/officeDocument/2006/relationships/hyperlink" Target="https://youtu.be/zGL0uKJWHiw?t=581" TargetMode="External"/><Relationship Id="rId469" Type="http://schemas.openxmlformats.org/officeDocument/2006/relationships/hyperlink" Target="https://witcher.fandom.com/wiki/Berengar's_Blade?so=search" TargetMode="External"/><Relationship Id="rId226" Type="http://schemas.openxmlformats.org/officeDocument/2006/relationships/hyperlink" Target="https://youtu.be/uCp1CLtjto8?t=1092" TargetMode="External"/><Relationship Id="rId468" Type="http://schemas.openxmlformats.org/officeDocument/2006/relationships/hyperlink" Target="https://witcher.fandom.com/wiki/Gwent:_Old_Pals?so=search" TargetMode="External"/><Relationship Id="rId225" Type="http://schemas.openxmlformats.org/officeDocument/2006/relationships/hyperlink" Target="https://youtu.be/uCp1CLtjto8?t=566" TargetMode="External"/><Relationship Id="rId467" Type="http://schemas.openxmlformats.org/officeDocument/2006/relationships/hyperlink" Target="https://youtu.be/0SeWwQFmiOk?t=618" TargetMode="External"/><Relationship Id="rId229" Type="http://schemas.openxmlformats.org/officeDocument/2006/relationships/hyperlink" Target="https://witcher.fandom.com/wiki/Fencing_Lessons?so=search" TargetMode="External"/><Relationship Id="rId220" Type="http://schemas.openxmlformats.org/officeDocument/2006/relationships/hyperlink" Target="https://youtu.be/uCp1CLtjto8?t=761" TargetMode="External"/><Relationship Id="rId462" Type="http://schemas.openxmlformats.org/officeDocument/2006/relationships/hyperlink" Target="https://youtu.be/0SeWwQFmiOk?t=286" TargetMode="External"/><Relationship Id="rId461" Type="http://schemas.openxmlformats.org/officeDocument/2006/relationships/hyperlink" Target="https://youtu.be/0SeWwQFmiOk?t=217" TargetMode="External"/><Relationship Id="rId460" Type="http://schemas.openxmlformats.org/officeDocument/2006/relationships/hyperlink" Target="https://youtu.be/0SeWwQFmiOk?t=153" TargetMode="External"/><Relationship Id="rId224" Type="http://schemas.openxmlformats.org/officeDocument/2006/relationships/hyperlink" Target="https://youtu.be/uCp1CLtjto8?t=580" TargetMode="External"/><Relationship Id="rId466" Type="http://schemas.openxmlformats.org/officeDocument/2006/relationships/hyperlink" Target="https://youtu.be/0SeWwQFmiOk?t=575" TargetMode="External"/><Relationship Id="rId223" Type="http://schemas.openxmlformats.org/officeDocument/2006/relationships/hyperlink" Target="https://youtu.be/uCp1CLtjto8?t=520" TargetMode="External"/><Relationship Id="rId465" Type="http://schemas.openxmlformats.org/officeDocument/2006/relationships/hyperlink" Target="https://youtu.be/0SeWwQFmiOk?t=500" TargetMode="External"/><Relationship Id="rId222" Type="http://schemas.openxmlformats.org/officeDocument/2006/relationships/hyperlink" Target="https://youtu.be/uCp1CLtjto8?t=49" TargetMode="External"/><Relationship Id="rId464" Type="http://schemas.openxmlformats.org/officeDocument/2006/relationships/hyperlink" Target="https://youtu.be/0SeWwQFmiOk?t=440" TargetMode="External"/><Relationship Id="rId221" Type="http://schemas.openxmlformats.org/officeDocument/2006/relationships/hyperlink" Target="https://youtu.be/uCp1CLtjto8?t=383" TargetMode="External"/><Relationship Id="rId463" Type="http://schemas.openxmlformats.org/officeDocument/2006/relationships/hyperlink" Target="https://youtu.be/0SeWwQFmiOk?t=371" TargetMode="External"/><Relationship Id="rId217" Type="http://schemas.openxmlformats.org/officeDocument/2006/relationships/hyperlink" Target="https://youtu.be/Qh2mbDtOIXA?t=42" TargetMode="External"/><Relationship Id="rId459" Type="http://schemas.openxmlformats.org/officeDocument/2006/relationships/hyperlink" Target="https://youtu.be/0SeWwQFmiOk?t=87" TargetMode="External"/><Relationship Id="rId216" Type="http://schemas.openxmlformats.org/officeDocument/2006/relationships/hyperlink" Target="https://youtu.be/Qh2mbDtOIXA?t=248" TargetMode="External"/><Relationship Id="rId458" Type="http://schemas.openxmlformats.org/officeDocument/2006/relationships/hyperlink" Target="https://youtu.be/0SeWwQFmiOk?t=43" TargetMode="External"/><Relationship Id="rId215" Type="http://schemas.openxmlformats.org/officeDocument/2006/relationships/hyperlink" Target="https://witcher.fandom.com/wiki/Destination:_Skellige?so=search" TargetMode="External"/><Relationship Id="rId457" Type="http://schemas.openxmlformats.org/officeDocument/2006/relationships/hyperlink" Target="https://youtu.be/eWdTzQJR01s?t=204" TargetMode="External"/><Relationship Id="rId699" Type="http://schemas.openxmlformats.org/officeDocument/2006/relationships/hyperlink" Target="https://youtu.be/YuF0c8Kq0-w?t=913" TargetMode="External"/><Relationship Id="rId214" Type="http://schemas.openxmlformats.org/officeDocument/2006/relationships/hyperlink" Target="https://witcher.fandom.com/wiki/Haunted_House_(quest)?so=search" TargetMode="External"/><Relationship Id="rId456" Type="http://schemas.openxmlformats.org/officeDocument/2006/relationships/hyperlink" Target="https://witcher.fandom.com/wiki/The_Final_Trial?so=search" TargetMode="External"/><Relationship Id="rId698" Type="http://schemas.openxmlformats.org/officeDocument/2006/relationships/hyperlink" Target="https://youtu.be/YuF0c8Kq0-w?t=803" TargetMode="External"/><Relationship Id="rId219" Type="http://schemas.openxmlformats.org/officeDocument/2006/relationships/hyperlink" Target="https://witcher.fandom.com/wiki/Broken_Flowers?so=search" TargetMode="External"/><Relationship Id="rId218" Type="http://schemas.openxmlformats.org/officeDocument/2006/relationships/hyperlink" Target="https://witcher.fandom.com/wiki/Flesh_for_Sale?so=search" TargetMode="External"/><Relationship Id="rId451" Type="http://schemas.openxmlformats.org/officeDocument/2006/relationships/hyperlink" Target="https://witcher.fandom.com/wiki/Ugly_Baby?so=search" TargetMode="External"/><Relationship Id="rId693" Type="http://schemas.openxmlformats.org/officeDocument/2006/relationships/hyperlink" Target="https://youtu.be/IE-KOKL2Xjk?si=Y_-QBmmXziBH5dbt" TargetMode="External"/><Relationship Id="rId450" Type="http://schemas.openxmlformats.org/officeDocument/2006/relationships/hyperlink" Target="https://witcher.fandom.com/wiki/The_Heroes%27_Pursuits:_For_the_Goddess%27_Glory!?so=search" TargetMode="External"/><Relationship Id="rId692" Type="http://schemas.openxmlformats.org/officeDocument/2006/relationships/hyperlink" Target="https://youtu.be/E1UJPNfBTDU?t=92" TargetMode="External"/><Relationship Id="rId691" Type="http://schemas.openxmlformats.org/officeDocument/2006/relationships/hyperlink" Target="https://youtu.be/fL2cKVWT920?t=586" TargetMode="External"/><Relationship Id="rId690" Type="http://schemas.openxmlformats.org/officeDocument/2006/relationships/hyperlink" Target="https://youtu.be/fL2cKVWT920?t=544" TargetMode="External"/><Relationship Id="rId213" Type="http://schemas.openxmlformats.org/officeDocument/2006/relationships/hyperlink" Target="https://youtu.be/jimpnTMldbY" TargetMode="External"/><Relationship Id="rId455" Type="http://schemas.openxmlformats.org/officeDocument/2006/relationships/hyperlink" Target="https://youtu.be/0SeWwQFmiOk?t=736" TargetMode="External"/><Relationship Id="rId697" Type="http://schemas.openxmlformats.org/officeDocument/2006/relationships/hyperlink" Target="https://youtu.be/84sCitXOlnM?t=364" TargetMode="External"/><Relationship Id="rId212" Type="http://schemas.openxmlformats.org/officeDocument/2006/relationships/hyperlink" Target="https://witcher.fandom.com/wiki/Novigrad_Dreaming?so=search" TargetMode="External"/><Relationship Id="rId454" Type="http://schemas.openxmlformats.org/officeDocument/2006/relationships/hyperlink" Target="https://witcher.fandom.com/wiki/To_Bait_a_Forktail...?so=search" TargetMode="External"/><Relationship Id="rId696" Type="http://schemas.openxmlformats.org/officeDocument/2006/relationships/hyperlink" Target="https://youtu.be/nXoH4tuidwg?t=141" TargetMode="External"/><Relationship Id="rId211" Type="http://schemas.openxmlformats.org/officeDocument/2006/relationships/hyperlink" Target="https://witcher.fandom.com/wiki/The_Flame_of_Hatred?so=search" TargetMode="External"/><Relationship Id="rId453" Type="http://schemas.openxmlformats.org/officeDocument/2006/relationships/hyperlink" Target="https://witcher.fandom.com/wiki/Disturbance?so=search" TargetMode="External"/><Relationship Id="rId695" Type="http://schemas.openxmlformats.org/officeDocument/2006/relationships/hyperlink" Target="https://witcher.fandom.com/wiki/Beyond_Hill_and_Dale...?so=search" TargetMode="External"/><Relationship Id="rId210" Type="http://schemas.openxmlformats.org/officeDocument/2006/relationships/hyperlink" Target="https://witcher.fandom.com/wiki/Hidden_Messages_of_the_Nilfgaardian_Kind" TargetMode="External"/><Relationship Id="rId452" Type="http://schemas.openxmlformats.org/officeDocument/2006/relationships/hyperlink" Target="https://youtu.be/N2CWiIU3NwM?t=640" TargetMode="External"/><Relationship Id="rId694" Type="http://schemas.openxmlformats.org/officeDocument/2006/relationships/hyperlink" Target="https://witcher.fandom.com/wiki/Duck,_Duck,_Goosed!?so=search" TargetMode="External"/><Relationship Id="rId491" Type="http://schemas.openxmlformats.org/officeDocument/2006/relationships/hyperlink" Target="https://witcher.fandom.com/wiki/Brothers_In_Arms:_Novigrad?so=search" TargetMode="External"/><Relationship Id="rId490" Type="http://schemas.openxmlformats.org/officeDocument/2006/relationships/hyperlink" Target="https://youtu.be/8X3qy4a096M" TargetMode="External"/><Relationship Id="rId249" Type="http://schemas.openxmlformats.org/officeDocument/2006/relationships/hyperlink" Target="https://witcher.fandom.com/wiki/Gwent:_Playing_Innkeeps?so=search" TargetMode="External"/><Relationship Id="rId248" Type="http://schemas.openxmlformats.org/officeDocument/2006/relationships/hyperlink" Target="https://youtu.be/g2yEfwNcS9c?t=497" TargetMode="External"/><Relationship Id="rId247" Type="http://schemas.openxmlformats.org/officeDocument/2006/relationships/hyperlink" Target="https://witcher.fandom.com/wiki/The_Play's_the_Thing?so=search" TargetMode="External"/><Relationship Id="rId489" Type="http://schemas.openxmlformats.org/officeDocument/2006/relationships/hyperlink" Target="https://witcher.fandom.com/wiki/Brothers_In_Arms:_Velen?so=search" TargetMode="External"/><Relationship Id="rId242" Type="http://schemas.openxmlformats.org/officeDocument/2006/relationships/hyperlink" Target="https://witcher.fandom.com/wiki/A_Warm_Welcome?so=search" TargetMode="External"/><Relationship Id="rId484" Type="http://schemas.openxmlformats.org/officeDocument/2006/relationships/hyperlink" Target="https://witcher.fandom.com/wiki/Wolf_School_Gear?so=search" TargetMode="External"/><Relationship Id="rId241" Type="http://schemas.openxmlformats.org/officeDocument/2006/relationships/hyperlink" Target="https://witcher.fandom.com/wiki/Honor_Among_Thieves?so=search" TargetMode="External"/><Relationship Id="rId483" Type="http://schemas.openxmlformats.org/officeDocument/2006/relationships/hyperlink" Target="https://witcher.fandom.com/wiki/Wolf_School_Gear?so=search" TargetMode="External"/><Relationship Id="rId240" Type="http://schemas.openxmlformats.org/officeDocument/2006/relationships/hyperlink" Target="https://witcher.fandom.com/wiki/A_Favor_for_Radovid?so=search" TargetMode="External"/><Relationship Id="rId482" Type="http://schemas.openxmlformats.org/officeDocument/2006/relationships/hyperlink" Target="https://youtu.be/N2CWiIU3NwM?t=230" TargetMode="External"/><Relationship Id="rId481" Type="http://schemas.openxmlformats.org/officeDocument/2006/relationships/hyperlink" Target="https://witcher.fandom.com/wiki/The_Witchers'_Forge?so=search" TargetMode="External"/><Relationship Id="rId246" Type="http://schemas.openxmlformats.org/officeDocument/2006/relationships/hyperlink" Target="https://witcher.fandom.com/wiki/Count_Reuven's_Treasure?so=search" TargetMode="External"/><Relationship Id="rId488" Type="http://schemas.openxmlformats.org/officeDocument/2006/relationships/hyperlink" Target="https://witcher.fandom.com/wiki/Collect_'Em_All?so=search" TargetMode="External"/><Relationship Id="rId245" Type="http://schemas.openxmlformats.org/officeDocument/2006/relationships/hyperlink" Target="https://witcher.fandom.com/wiki/An_Eye_for_an_Eye?so=search" TargetMode="External"/><Relationship Id="rId487" Type="http://schemas.openxmlformats.org/officeDocument/2006/relationships/hyperlink" Target="https://witcher.fandom.com/wiki/Forgotten_Wolf_School_Gear?so=search" TargetMode="External"/><Relationship Id="rId244" Type="http://schemas.openxmlformats.org/officeDocument/2006/relationships/hyperlink" Target="https://witcher.fandom.com/wiki/A_Barnful_of_Trouble?so=search" TargetMode="External"/><Relationship Id="rId486" Type="http://schemas.openxmlformats.org/officeDocument/2006/relationships/hyperlink" Target="https://witcher.fandom.com/wiki/Scavenger_Hunt:_Forgotten_Wolf_School_Gear_Diagrams?so=search" TargetMode="External"/><Relationship Id="rId243" Type="http://schemas.openxmlformats.org/officeDocument/2006/relationships/hyperlink" Target="https://witcher.fandom.com/wiki/Strangers_in_the_Night_(The_Witcher_3)?so=search" TargetMode="External"/><Relationship Id="rId485" Type="http://schemas.openxmlformats.org/officeDocument/2006/relationships/hyperlink" Target="https://witcher.fandom.com/wiki/Wolf_School_Gear?so=search" TargetMode="External"/><Relationship Id="rId480" Type="http://schemas.openxmlformats.org/officeDocument/2006/relationships/hyperlink" Target="https://witcher.fandom.com/wiki/Greenhouse_Effect?so=search" TargetMode="External"/><Relationship Id="rId239" Type="http://schemas.openxmlformats.org/officeDocument/2006/relationships/hyperlink" Target="https://youtu.be/eNkHbjYQDRY" TargetMode="External"/><Relationship Id="rId238" Type="http://schemas.openxmlformats.org/officeDocument/2006/relationships/hyperlink" Target="https://witcher.fandom.com/wiki/Ciri%27s_Story:_Visiting_Junior?so=search" TargetMode="External"/><Relationship Id="rId237" Type="http://schemas.openxmlformats.org/officeDocument/2006/relationships/hyperlink" Target="https://witcher.fandom.com/wiki/The_Gangs_of_Novigrad?so=search" TargetMode="External"/><Relationship Id="rId479" Type="http://schemas.openxmlformats.org/officeDocument/2006/relationships/hyperlink" Target="https://youtu.be/DVBk8iIE6FQ?t=19" TargetMode="External"/><Relationship Id="rId236" Type="http://schemas.openxmlformats.org/officeDocument/2006/relationships/hyperlink" Target="https://www.reddit.com/r/Witcher3/comments/pl6ref/get_junior_and_gangs_of_novigrad_no_failures_all/" TargetMode="External"/><Relationship Id="rId478" Type="http://schemas.openxmlformats.org/officeDocument/2006/relationships/hyperlink" Target="https://witcher.fandom.com/wiki/Monster_Slayer?so=search" TargetMode="External"/><Relationship Id="rId231" Type="http://schemas.openxmlformats.org/officeDocument/2006/relationships/hyperlink" Target="https://witcher.fandom.com/wiki/Following_the_Thread_(The_Witcher_3)?so=search" TargetMode="External"/><Relationship Id="rId473" Type="http://schemas.openxmlformats.org/officeDocument/2006/relationships/hyperlink" Target="https://youtu.be/0SeWwQFmiOk?t=672" TargetMode="External"/><Relationship Id="rId230" Type="http://schemas.openxmlformats.org/officeDocument/2006/relationships/hyperlink" Target="https://youtu.be/uCp1CLtjto8?t=697" TargetMode="External"/><Relationship Id="rId472" Type="http://schemas.openxmlformats.org/officeDocument/2006/relationships/hyperlink" Target="https://youtu.be/X9W2mhx1jgc?t=108" TargetMode="External"/><Relationship Id="rId471" Type="http://schemas.openxmlformats.org/officeDocument/2006/relationships/hyperlink" Target="https://witcher.fandom.com/wiki/No_Place_Like_Home?so=search" TargetMode="External"/><Relationship Id="rId470" Type="http://schemas.openxmlformats.org/officeDocument/2006/relationships/hyperlink" Target="https://witcher.fandom.com/wiki/Trail_of_Echoes?so=search" TargetMode="External"/><Relationship Id="rId235" Type="http://schemas.openxmlformats.org/officeDocument/2006/relationships/hyperlink" Target="https://www.reddit.com/r/Witcher3/comments/pl6ref/get_junior_and_gangs_of_novigrad_no_failures_all/" TargetMode="External"/><Relationship Id="rId477" Type="http://schemas.openxmlformats.org/officeDocument/2006/relationships/hyperlink" Target="https://youtu.be/g2yEfwNcS9c?t=750" TargetMode="External"/><Relationship Id="rId234" Type="http://schemas.openxmlformats.org/officeDocument/2006/relationships/hyperlink" Target="https://witcher.fandom.com/wiki/Get_Junior?so=search" TargetMode="External"/><Relationship Id="rId476" Type="http://schemas.openxmlformats.org/officeDocument/2006/relationships/hyperlink" Target="https://witcher.fandom.com/wiki/Bastion?so=search" TargetMode="External"/><Relationship Id="rId233" Type="http://schemas.openxmlformats.org/officeDocument/2006/relationships/hyperlink" Target="https://witcher.fandom.com/wiki/The_Nowhere_Inn?so=search" TargetMode="External"/><Relationship Id="rId475" Type="http://schemas.openxmlformats.org/officeDocument/2006/relationships/hyperlink" Target="https://witcher.fandom.com/wiki/Va_Fail,_Elaine?so=search" TargetMode="External"/><Relationship Id="rId232" Type="http://schemas.openxmlformats.org/officeDocument/2006/relationships/hyperlink" Target="https://youtu.be/2XtIwLqkJ0o?t=1008" TargetMode="External"/><Relationship Id="rId474" Type="http://schemas.openxmlformats.org/officeDocument/2006/relationships/hyperlink" Target="https://youtu.be/0SeWwQFmiOk?t=709" TargetMode="External"/><Relationship Id="rId426" Type="http://schemas.openxmlformats.org/officeDocument/2006/relationships/hyperlink" Target="https://witcher.fandom.com/wiki/Precious_Haul?so=search" TargetMode="External"/><Relationship Id="rId668" Type="http://schemas.openxmlformats.org/officeDocument/2006/relationships/hyperlink" Target="https://youtu.be/84sCitXOlnM?t=436" TargetMode="External"/><Relationship Id="rId425" Type="http://schemas.openxmlformats.org/officeDocument/2006/relationships/hyperlink" Target="https://witcher.fandom.com/wiki/Nilfgaardian_Treasure?so=search" TargetMode="External"/><Relationship Id="rId667" Type="http://schemas.openxmlformats.org/officeDocument/2006/relationships/hyperlink" Target="https://youtu.be/X0RRsK7vIRw?t=480" TargetMode="External"/><Relationship Id="rId424" Type="http://schemas.openxmlformats.org/officeDocument/2006/relationships/hyperlink" Target="https://witcher.fandom.com/wiki/Pearls_of_the_Coast?so=search" TargetMode="External"/><Relationship Id="rId666" Type="http://schemas.openxmlformats.org/officeDocument/2006/relationships/hyperlink" Target="https://youtu.be/xHcg-V8cWZw?t=569" TargetMode="External"/><Relationship Id="rId423" Type="http://schemas.openxmlformats.org/officeDocument/2006/relationships/hyperlink" Target="https://witcher.fandom.com/wiki/Family_Fortune?so=search" TargetMode="External"/><Relationship Id="rId665" Type="http://schemas.openxmlformats.org/officeDocument/2006/relationships/hyperlink" Target="https://witcher.fandom.com/wiki/La_Cage_au_Fou?so=search" TargetMode="External"/><Relationship Id="rId429" Type="http://schemas.openxmlformats.org/officeDocument/2006/relationships/hyperlink" Target="https://witcher.fandom.com/wiki/Inheritance?so=search" TargetMode="External"/><Relationship Id="rId428" Type="http://schemas.openxmlformats.org/officeDocument/2006/relationships/hyperlink" Target="https://witcher.fandom.com/wiki/Ironsides'_Treasure?so=search" TargetMode="External"/><Relationship Id="rId427" Type="http://schemas.openxmlformats.org/officeDocument/2006/relationships/hyperlink" Target="https://witcher.fandom.com/wiki/Shortcut?so=search" TargetMode="External"/><Relationship Id="rId669" Type="http://schemas.openxmlformats.org/officeDocument/2006/relationships/hyperlink" Target="https://witcher.fandom.com/wiki/Spoontaneous_Profits!?so=search" TargetMode="External"/><Relationship Id="rId660" Type="http://schemas.openxmlformats.org/officeDocument/2006/relationships/hyperlink" Target="https://youtu.be/E1UJPNfBTDU?t=252" TargetMode="External"/><Relationship Id="rId422" Type="http://schemas.openxmlformats.org/officeDocument/2006/relationships/hyperlink" Target="https://witcher.fandom.com/wiki/X_Marks_the_Spot?so=search" TargetMode="External"/><Relationship Id="rId664" Type="http://schemas.openxmlformats.org/officeDocument/2006/relationships/hyperlink" Target="https://witcher.fandom.com/wiki/Extreme_Cosplay?so=search" TargetMode="External"/><Relationship Id="rId421" Type="http://schemas.openxmlformats.org/officeDocument/2006/relationships/hyperlink" Target="https://witcher.fandom.com/wiki/Not_Only_Eagles_Dare?so=search" TargetMode="External"/><Relationship Id="rId663" Type="http://schemas.openxmlformats.org/officeDocument/2006/relationships/hyperlink" Target="https://witcher.fandom.com/wiki/Recipe_for_Scrambled_Slyzard_Eggs" TargetMode="External"/><Relationship Id="rId420" Type="http://schemas.openxmlformats.org/officeDocument/2006/relationships/hyperlink" Target="https://witcher.fandom.com/wiki/Freya_Be_Praised!?so=search" TargetMode="External"/><Relationship Id="rId662" Type="http://schemas.openxmlformats.org/officeDocument/2006/relationships/hyperlink" Target="https://witcher.fandom.com/wiki/Contract:_Bovine_Blues?so=search" TargetMode="External"/><Relationship Id="rId661" Type="http://schemas.openxmlformats.org/officeDocument/2006/relationships/hyperlink" Target="https://youtu.be/qjqyOTace40?t=1224" TargetMode="External"/><Relationship Id="rId415" Type="http://schemas.openxmlformats.org/officeDocument/2006/relationships/hyperlink" Target="https://witcher.fandom.com/wiki/In_the_Heart_of_the_Woods?so=search" TargetMode="External"/><Relationship Id="rId657" Type="http://schemas.openxmlformats.org/officeDocument/2006/relationships/hyperlink" Target="https://witcher.fandom.com/wiki/M%C3%A8re-Lachaiselongue_Cemetery" TargetMode="External"/><Relationship Id="rId414" Type="http://schemas.openxmlformats.org/officeDocument/2006/relationships/hyperlink" Target="https://witcher.fandom.com/wiki/Contract:_Here_Comes_the_Groom?so=search" TargetMode="External"/><Relationship Id="rId656" Type="http://schemas.openxmlformats.org/officeDocument/2006/relationships/hyperlink" Target="https://witcher.fandom.com/wiki/Till_Death_Do_You_Part?so=search" TargetMode="External"/><Relationship Id="rId413" Type="http://schemas.openxmlformats.org/officeDocument/2006/relationships/hyperlink" Target="https://witcher.fandom.com/wiki/Contract:_Muire_D%27yaeblen?so=search" TargetMode="External"/><Relationship Id="rId655" Type="http://schemas.openxmlformats.org/officeDocument/2006/relationships/hyperlink" Target="https://youtu.be/6llWnCOKYQo?t=8" TargetMode="External"/><Relationship Id="rId412" Type="http://schemas.openxmlformats.org/officeDocument/2006/relationships/hyperlink" Target="https://youtu.be/-FOLXMoBy4c?t=606" TargetMode="External"/><Relationship Id="rId654" Type="http://schemas.openxmlformats.org/officeDocument/2006/relationships/hyperlink" Target="https://witcher.fandom.com/wiki/The_Last_Exploits_of_Selina's_Gang?so=search" TargetMode="External"/><Relationship Id="rId419" Type="http://schemas.openxmlformats.org/officeDocument/2006/relationships/hyperlink" Target="https://witcher.fandom.com/wiki/Contract:_Missing_Son?so=search" TargetMode="External"/><Relationship Id="rId418" Type="http://schemas.openxmlformats.org/officeDocument/2006/relationships/hyperlink" Target="https://witcher.fandom.com/wiki/Contract:_Skellige%27s_Most_Wanted?so=search" TargetMode="External"/><Relationship Id="rId417" Type="http://schemas.openxmlformats.org/officeDocument/2006/relationships/hyperlink" Target="https://witcher.fandom.com/wiki/Contract:_Dragon?so=search" TargetMode="External"/><Relationship Id="rId659" Type="http://schemas.openxmlformats.org/officeDocument/2006/relationships/hyperlink" Target="https://youtu.be/2XtIwLqkJ0o?t=227" TargetMode="External"/><Relationship Id="rId416" Type="http://schemas.openxmlformats.org/officeDocument/2006/relationships/hyperlink" Target="https://witcher.fandom.com/wiki/Contract:_Missing_Miners?so=search" TargetMode="External"/><Relationship Id="rId658" Type="http://schemas.openxmlformats.org/officeDocument/2006/relationships/hyperlink" Target="https://witcher.fandom.com/wiki/Orl%C3%A9murs_Cemetery" TargetMode="External"/><Relationship Id="rId411" Type="http://schemas.openxmlformats.org/officeDocument/2006/relationships/hyperlink" Target="https://witcher.fandom.com/wiki/Contract:_Strange_Beast?so=search" TargetMode="External"/><Relationship Id="rId653" Type="http://schemas.openxmlformats.org/officeDocument/2006/relationships/hyperlink" Target="https://youtu.be/NZZ9p1HbeHs?t=256" TargetMode="External"/><Relationship Id="rId410" Type="http://schemas.openxmlformats.org/officeDocument/2006/relationships/hyperlink" Target="https://witcher.fandom.com/wiki/The_Tower_Outta_Nowheres?so=search" TargetMode="External"/><Relationship Id="rId652" Type="http://schemas.openxmlformats.org/officeDocument/2006/relationships/hyperlink" Target="https://youtu.be/X9UYXGo-s_k" TargetMode="External"/><Relationship Id="rId651" Type="http://schemas.openxmlformats.org/officeDocument/2006/relationships/hyperlink" Target="https://youtu.be/NZZ9p1HbeHs?t=28" TargetMode="External"/><Relationship Id="rId650" Type="http://schemas.openxmlformats.org/officeDocument/2006/relationships/hyperlink" Target="https://youtu.be/uQab4NkNjf4?si=zcUO46LeS2uEz_h_" TargetMode="External"/><Relationship Id="rId206" Type="http://schemas.openxmlformats.org/officeDocument/2006/relationships/hyperlink" Target="https://youtu.be/Z0f8MjdKAf4?t=476" TargetMode="External"/><Relationship Id="rId448" Type="http://schemas.openxmlformats.org/officeDocument/2006/relationships/hyperlink" Target="https://witcher.fandom.com/wiki/The_Heroes%27_Pursuits:_Fyresdal?so=search" TargetMode="External"/><Relationship Id="rId205" Type="http://schemas.openxmlformats.org/officeDocument/2006/relationships/hyperlink" Target="https://youtu.be/SxcC8VvDA-0?t=74" TargetMode="External"/><Relationship Id="rId447" Type="http://schemas.openxmlformats.org/officeDocument/2006/relationships/hyperlink" Target="https://witcher.fandom.com/wiki/The_Heroes%27_Pursuits:_Fayrlund?so=search" TargetMode="External"/><Relationship Id="rId689" Type="http://schemas.openxmlformats.org/officeDocument/2006/relationships/hyperlink" Target="https://youtu.be/DZDFAXM9xv0?t=289" TargetMode="External"/><Relationship Id="rId204" Type="http://schemas.openxmlformats.org/officeDocument/2006/relationships/hyperlink" Target="https://youtu.be/sGkTAgeY3Qw?list=PLgHgYXIqVlYb0UtbPpQmlVbbomM92PNEv&amp;t=45" TargetMode="External"/><Relationship Id="rId446" Type="http://schemas.openxmlformats.org/officeDocument/2006/relationships/hyperlink" Target="https://witcher.fandom.com/wiki/Fists_of_Fury:_Champion_of_Champions?so=search" TargetMode="External"/><Relationship Id="rId688" Type="http://schemas.openxmlformats.org/officeDocument/2006/relationships/hyperlink" Target="https://youtu.be/aDxSDptPgtQ?t=448" TargetMode="External"/><Relationship Id="rId203" Type="http://schemas.openxmlformats.org/officeDocument/2006/relationships/hyperlink" Target="https://witcher.fandom.com/wiki/Witch_Hunter_Raids?so=search" TargetMode="External"/><Relationship Id="rId445" Type="http://schemas.openxmlformats.org/officeDocument/2006/relationships/hyperlink" Target="https://witcher.fandom.com/wiki/Gwent:_Skellige_Style?so=search" TargetMode="External"/><Relationship Id="rId687" Type="http://schemas.openxmlformats.org/officeDocument/2006/relationships/hyperlink" Target="https://witcher.fandom.com/wiki/The_Night_of_Long_Fangs?so=search" TargetMode="External"/><Relationship Id="rId209" Type="http://schemas.openxmlformats.org/officeDocument/2006/relationships/hyperlink" Target="https://witcher.fandom.com/wiki/Never_Trust_Children?so=search" TargetMode="External"/><Relationship Id="rId208" Type="http://schemas.openxmlformats.org/officeDocument/2006/relationships/hyperlink" Target="https://witcher.fandom.com/wiki/The_Flame_of_Hatred?so=search" TargetMode="External"/><Relationship Id="rId207" Type="http://schemas.openxmlformats.org/officeDocument/2006/relationships/hyperlink" Target="https://youtu.be/CiijenGdZWY?t=117" TargetMode="External"/><Relationship Id="rId449" Type="http://schemas.openxmlformats.org/officeDocument/2006/relationships/hyperlink" Target="https://witcher.fandom.com/wiki/The_Heroes%27_Pursuits:_Kaer_Trolde?so=search" TargetMode="External"/><Relationship Id="rId440" Type="http://schemas.openxmlformats.org/officeDocument/2006/relationships/hyperlink" Target="https://witcher.fandom.com/wiki/Griffin_School_Gear?so=search" TargetMode="External"/><Relationship Id="rId682" Type="http://schemas.openxmlformats.org/officeDocument/2006/relationships/hyperlink" Target="https://witcher.fandom.com/wiki/The_Man_from_Cintra?so=search" TargetMode="External"/><Relationship Id="rId681" Type="http://schemas.openxmlformats.org/officeDocument/2006/relationships/hyperlink" Target="https://witcher.fandom.com/wiki/Of_Sheers_and_a_Witcher_I_Sing?so=search" TargetMode="External"/><Relationship Id="rId680" Type="http://schemas.openxmlformats.org/officeDocument/2006/relationships/hyperlink" Target="https://youtu.be/WPcwNlJuvp8?t=561" TargetMode="External"/><Relationship Id="rId202" Type="http://schemas.openxmlformats.org/officeDocument/2006/relationships/hyperlink" Target="https://witcher.fandom.com/wiki/Suspicious_Shakedown" TargetMode="External"/><Relationship Id="rId444" Type="http://schemas.openxmlformats.org/officeDocument/2006/relationships/hyperlink" Target="https://witcher.fandom.com/wiki/Collect_'Em_All?so=search" TargetMode="External"/><Relationship Id="rId686" Type="http://schemas.openxmlformats.org/officeDocument/2006/relationships/hyperlink" Target="https://youtu.be/4f5rItAtjIM?t=659" TargetMode="External"/><Relationship Id="rId201" Type="http://schemas.openxmlformats.org/officeDocument/2006/relationships/hyperlink" Target="https://youtu.be/QaMeclEc3_w?t=714" TargetMode="External"/><Relationship Id="rId443" Type="http://schemas.openxmlformats.org/officeDocument/2006/relationships/hyperlink" Target="https://witcher.fandom.com/wiki/Wolf_School_Gear?so=search" TargetMode="External"/><Relationship Id="rId685" Type="http://schemas.openxmlformats.org/officeDocument/2006/relationships/hyperlink" Target="https://www.gamepressure.com/thewitcher3bloodandwine/available-endings/z38f14" TargetMode="External"/><Relationship Id="rId200" Type="http://schemas.openxmlformats.org/officeDocument/2006/relationships/hyperlink" Target="https://youtu.be/BYmT2IDy3QY?t=674" TargetMode="External"/><Relationship Id="rId442" Type="http://schemas.openxmlformats.org/officeDocument/2006/relationships/hyperlink" Target="https://witcher.fandom.com/wiki/Wolf_School_Gear?so=search" TargetMode="External"/><Relationship Id="rId684" Type="http://schemas.openxmlformats.org/officeDocument/2006/relationships/hyperlink" Target="https://witcher.fandom.com/wiki/Capture_the_Castle?so=search" TargetMode="External"/><Relationship Id="rId441" Type="http://schemas.openxmlformats.org/officeDocument/2006/relationships/hyperlink" Target="https://witcher.fandom.com/wiki/Griffin_School_Gear?so=search" TargetMode="External"/><Relationship Id="rId683" Type="http://schemas.openxmlformats.org/officeDocument/2006/relationships/hyperlink" Target="https://youtu.be/xHcg-V8cWZw?t=1107" TargetMode="External"/><Relationship Id="rId437" Type="http://schemas.openxmlformats.org/officeDocument/2006/relationships/hyperlink" Target="https://witcher.fandom.com/wiki/Bear_School_Gear?so=search" TargetMode="External"/><Relationship Id="rId679" Type="http://schemas.openxmlformats.org/officeDocument/2006/relationships/hyperlink" Target="https://witcher.fandom.com/wiki/Portrait_of_Geralt" TargetMode="External"/><Relationship Id="rId436" Type="http://schemas.openxmlformats.org/officeDocument/2006/relationships/hyperlink" Target="https://vulkk.com/2016/05/14/tyrion-lannisters-dead-body-witcher-3-wild-hunt-easter-egg/" TargetMode="External"/><Relationship Id="rId678" Type="http://schemas.openxmlformats.org/officeDocument/2006/relationships/hyperlink" Target="https://witcher.fandom.com/wiki/A_Portrait_of_the_Witcher_as_an_Old_Man?so=search" TargetMode="External"/><Relationship Id="rId435" Type="http://schemas.openxmlformats.org/officeDocument/2006/relationships/hyperlink" Target="https://witcher.fandom.com/wiki/Bear_School_Gear?so=search" TargetMode="External"/><Relationship Id="rId677" Type="http://schemas.openxmlformats.org/officeDocument/2006/relationships/hyperlink" Target="https://youtu.be/uvLonDEL-Nk?t=676" TargetMode="External"/><Relationship Id="rId434" Type="http://schemas.openxmlformats.org/officeDocument/2006/relationships/hyperlink" Target="https://witcher.fandom.com/wiki/Bear_School_Gear?so=search" TargetMode="External"/><Relationship Id="rId676" Type="http://schemas.openxmlformats.org/officeDocument/2006/relationships/hyperlink" Target="https://witcher.fandom.com/wiki/Wine_is_Sacred?so=search" TargetMode="External"/><Relationship Id="rId439" Type="http://schemas.openxmlformats.org/officeDocument/2006/relationships/hyperlink" Target="https://witcher.fandom.com/wiki/Cat_School_Gear?so=search" TargetMode="External"/><Relationship Id="rId438" Type="http://schemas.openxmlformats.org/officeDocument/2006/relationships/hyperlink" Target="https://witcher.fandom.com/wiki/Bear_School_Gear?so=search" TargetMode="External"/><Relationship Id="rId671" Type="http://schemas.openxmlformats.org/officeDocument/2006/relationships/hyperlink" Target="https://witcher.fandom.com/wiki/The_Hunger_Game?so=search" TargetMode="External"/><Relationship Id="rId670" Type="http://schemas.openxmlformats.org/officeDocument/2006/relationships/hyperlink" Target="https://witcher.fandom.com/wiki/Amidst_the_Mill's_Grist?so=search" TargetMode="External"/><Relationship Id="rId433" Type="http://schemas.openxmlformats.org/officeDocument/2006/relationships/hyperlink" Target="https://witcher.fandom.com/wiki/Bear_School_Gear?so=search" TargetMode="External"/><Relationship Id="rId675" Type="http://schemas.openxmlformats.org/officeDocument/2006/relationships/hyperlink" Target="https://youtu.be/v0AyJBydK88?t=830" TargetMode="External"/><Relationship Id="rId432" Type="http://schemas.openxmlformats.org/officeDocument/2006/relationships/hyperlink" Target="https://witcher.fandom.com/wiki/Unlucky's_Treasure?so=search" TargetMode="External"/><Relationship Id="rId674" Type="http://schemas.openxmlformats.org/officeDocument/2006/relationships/hyperlink" Target="https://youtu.be/v0AyJBydK88?t=709" TargetMode="External"/><Relationship Id="rId431" Type="http://schemas.openxmlformats.org/officeDocument/2006/relationships/hyperlink" Target="https://witcher.fandom.com/wiki/Hidden_in_the_Depths?so=search" TargetMode="External"/><Relationship Id="rId673" Type="http://schemas.openxmlformats.org/officeDocument/2006/relationships/hyperlink" Target="https://witcher-games.fandom.com/wiki/La_Compassion_Orphanage" TargetMode="External"/><Relationship Id="rId430" Type="http://schemas.openxmlformats.org/officeDocument/2006/relationships/hyperlink" Target="https://witcher.fandom.com/wiki/Ruins,_Hidden_Treasure,_You_Know...?so=search" TargetMode="External"/><Relationship Id="rId672" Type="http://schemas.openxmlformats.org/officeDocument/2006/relationships/hyperlink" Target="https://witcher.fandom.com/wiki/Where_Children_Toil,_Toys_Waste_Away?so=search"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NF94g589sOI?t=9" TargetMode="External"/><Relationship Id="rId2" Type="http://schemas.openxmlformats.org/officeDocument/2006/relationships/hyperlink" Target="https://youtu.be/NF94g589sOI?t=338" TargetMode="External"/><Relationship Id="rId3" Type="http://schemas.openxmlformats.org/officeDocument/2006/relationships/hyperlink" Target="https://youtu.be/NF94g589sOI?t=390" TargetMode="External"/><Relationship Id="rId4" Type="http://schemas.openxmlformats.org/officeDocument/2006/relationships/hyperlink" Target="https://youtu.be/CtcT_WDM-vw" TargetMode="External"/><Relationship Id="rId9" Type="http://schemas.openxmlformats.org/officeDocument/2006/relationships/hyperlink" Target="https://youtu.be/-FOLXMoBy4c?t=45" TargetMode="External"/><Relationship Id="rId5" Type="http://schemas.openxmlformats.org/officeDocument/2006/relationships/hyperlink" Target="https://youtu.be/NF94g589sOI?t=554" TargetMode="External"/><Relationship Id="rId6" Type="http://schemas.openxmlformats.org/officeDocument/2006/relationships/hyperlink" Target="https://youtu.be/NF94g589sOI?t=637" TargetMode="External"/><Relationship Id="rId7" Type="http://schemas.openxmlformats.org/officeDocument/2006/relationships/hyperlink" Target="https://youtu.be/2ZBzsBpS8zw?t=15" TargetMode="External"/><Relationship Id="rId8" Type="http://schemas.openxmlformats.org/officeDocument/2006/relationships/hyperlink" Target="https://youtu.be/2ZBzsBpS8zw?t=161" TargetMode="External"/><Relationship Id="rId40" Type="http://schemas.openxmlformats.org/officeDocument/2006/relationships/hyperlink" Target="https://www.youtube.com/watch?v=jCvo5fedols&amp;list=WL&amp;index=28&amp;t=465s" TargetMode="External"/><Relationship Id="rId42" Type="http://schemas.openxmlformats.org/officeDocument/2006/relationships/hyperlink" Target="https://youtu.be/jCvo5fedols?t=500" TargetMode="External"/><Relationship Id="rId41" Type="http://schemas.openxmlformats.org/officeDocument/2006/relationships/hyperlink" Target="https://youtu.be/UDk_z5rOatA?t=60" TargetMode="External"/><Relationship Id="rId44" Type="http://schemas.openxmlformats.org/officeDocument/2006/relationships/hyperlink" Target="https://youtu.be/jCvo5fedols?t=552" TargetMode="External"/><Relationship Id="rId43" Type="http://schemas.openxmlformats.org/officeDocument/2006/relationships/hyperlink" Target="https://youtu.be/jCvo5fedols?t=533" TargetMode="External"/><Relationship Id="rId46" Type="http://schemas.openxmlformats.org/officeDocument/2006/relationships/hyperlink" Target="https://youtu.be/Yg9G7x4m37Y" TargetMode="External"/><Relationship Id="rId45" Type="http://schemas.openxmlformats.org/officeDocument/2006/relationships/hyperlink" Target="https://youtu.be/g0nt6upE1BQ?t=526" TargetMode="External"/><Relationship Id="rId48" Type="http://schemas.openxmlformats.org/officeDocument/2006/relationships/hyperlink" Target="https://youtu.be/0awxfvgPUj0" TargetMode="External"/><Relationship Id="rId47" Type="http://schemas.openxmlformats.org/officeDocument/2006/relationships/hyperlink" Target="https://witcher.fandom.com/wiki/Corvo_Bianco" TargetMode="External"/><Relationship Id="rId49" Type="http://schemas.openxmlformats.org/officeDocument/2006/relationships/hyperlink" Target="https://youtu.be/ZpOGFPHpMk4?t=3" TargetMode="External"/><Relationship Id="rId31" Type="http://schemas.openxmlformats.org/officeDocument/2006/relationships/hyperlink" Target="https://youtu.be/2XtIwLqkJ0o?t=537" TargetMode="External"/><Relationship Id="rId30" Type="http://schemas.openxmlformats.org/officeDocument/2006/relationships/hyperlink" Target="https://youtu.be/2XtIwLqkJ0o?t=423" TargetMode="External"/><Relationship Id="rId33" Type="http://schemas.openxmlformats.org/officeDocument/2006/relationships/hyperlink" Target="https://youtu.be/2XtIwLqkJ0o?t=677" TargetMode="External"/><Relationship Id="rId32" Type="http://schemas.openxmlformats.org/officeDocument/2006/relationships/hyperlink" Target="https://youtu.be/2XtIwLqkJ0o?t=575" TargetMode="External"/><Relationship Id="rId35" Type="http://schemas.openxmlformats.org/officeDocument/2006/relationships/hyperlink" Target="https://youtu.be/2XtIwLqkJ0o?t=811" TargetMode="External"/><Relationship Id="rId34" Type="http://schemas.openxmlformats.org/officeDocument/2006/relationships/hyperlink" Target="https://youtu.be/2XtIwLqkJ0o?t=746" TargetMode="External"/><Relationship Id="rId37" Type="http://schemas.openxmlformats.org/officeDocument/2006/relationships/hyperlink" Target="https://youtu.be/PUTSvC6OKBM?t=29" TargetMode="External"/><Relationship Id="rId36" Type="http://schemas.openxmlformats.org/officeDocument/2006/relationships/hyperlink" Target="https://youtu.be/2XtIwLqkJ0o?t=1008" TargetMode="External"/><Relationship Id="rId39" Type="http://schemas.openxmlformats.org/officeDocument/2006/relationships/hyperlink" Target="https://youtu.be/PUTSvC6OKBM?t=86" TargetMode="External"/><Relationship Id="rId38" Type="http://schemas.openxmlformats.org/officeDocument/2006/relationships/hyperlink" Target="https://youtu.be/PUTSvC6OKBM?t=73" TargetMode="External"/><Relationship Id="rId20" Type="http://schemas.openxmlformats.org/officeDocument/2006/relationships/hyperlink" Target="https://youtu.be/AG1zkTaPBpE?t=35" TargetMode="External"/><Relationship Id="rId22" Type="http://schemas.openxmlformats.org/officeDocument/2006/relationships/hyperlink" Target="https://youtu.be/AG1zkTaPBpE?t=330" TargetMode="External"/><Relationship Id="rId21" Type="http://schemas.openxmlformats.org/officeDocument/2006/relationships/hyperlink" Target="https://youtu.be/AG1zkTaPBpE?t=149" TargetMode="External"/><Relationship Id="rId24" Type="http://schemas.openxmlformats.org/officeDocument/2006/relationships/hyperlink" Target="https://youtu.be/AG1zkTaPBpE?t=496" TargetMode="External"/><Relationship Id="rId23" Type="http://schemas.openxmlformats.org/officeDocument/2006/relationships/hyperlink" Target="https://youtu.be/AG1zkTaPBpE?t=437" TargetMode="External"/><Relationship Id="rId26" Type="http://schemas.openxmlformats.org/officeDocument/2006/relationships/hyperlink" Target="https://youtu.be/2XtIwLqkJ0o?t=37" TargetMode="External"/><Relationship Id="rId25" Type="http://schemas.openxmlformats.org/officeDocument/2006/relationships/hyperlink" Target="https://youtu.be/vYV7utov1cE?t=17" TargetMode="External"/><Relationship Id="rId28" Type="http://schemas.openxmlformats.org/officeDocument/2006/relationships/hyperlink" Target="https://youtu.be/2XtIwLqkJ0o?t=227" TargetMode="External"/><Relationship Id="rId27" Type="http://schemas.openxmlformats.org/officeDocument/2006/relationships/hyperlink" Target="https://youtu.be/2XtIwLqkJ0o?t=145" TargetMode="External"/><Relationship Id="rId29" Type="http://schemas.openxmlformats.org/officeDocument/2006/relationships/hyperlink" Target="https://youtu.be/2XtIwLqkJ0o?t=356" TargetMode="External"/><Relationship Id="rId11" Type="http://schemas.openxmlformats.org/officeDocument/2006/relationships/hyperlink" Target="https://youtu.be/-FOLXMoBy4c?t=606" TargetMode="External"/><Relationship Id="rId10" Type="http://schemas.openxmlformats.org/officeDocument/2006/relationships/hyperlink" Target="https://youtu.be/-FOLXMoBy4c?t=490" TargetMode="External"/><Relationship Id="rId13" Type="http://schemas.openxmlformats.org/officeDocument/2006/relationships/hyperlink" Target="https://youtu.be/-FOLXMoBy4c?t=931" TargetMode="External"/><Relationship Id="rId12" Type="http://schemas.openxmlformats.org/officeDocument/2006/relationships/hyperlink" Target="https://youtu.be/-FOLXMoBy4c?t=781" TargetMode="External"/><Relationship Id="rId15" Type="http://schemas.openxmlformats.org/officeDocument/2006/relationships/hyperlink" Target="https://youtu.be/SaheseNLfzs?t=32" TargetMode="External"/><Relationship Id="rId14" Type="http://schemas.openxmlformats.org/officeDocument/2006/relationships/hyperlink" Target="https://youtu.be/6llWnCOKYQo?t=8" TargetMode="External"/><Relationship Id="rId17" Type="http://schemas.openxmlformats.org/officeDocument/2006/relationships/hyperlink" Target="https://youtu.be/SaheseNLfzs?t=449" TargetMode="External"/><Relationship Id="rId16" Type="http://schemas.openxmlformats.org/officeDocument/2006/relationships/hyperlink" Target="https://youtu.be/SaheseNLfzs?t=193" TargetMode="External"/><Relationship Id="rId19" Type="http://schemas.openxmlformats.org/officeDocument/2006/relationships/hyperlink" Target="https://youtu.be/SaheseNLfzs?t=669" TargetMode="External"/><Relationship Id="rId18" Type="http://schemas.openxmlformats.org/officeDocument/2006/relationships/hyperlink" Target="https://youtu.be/SaheseNLfzs?t=549" TargetMode="External"/><Relationship Id="rId73" Type="http://schemas.openxmlformats.org/officeDocument/2006/relationships/hyperlink" Target="https://youtu.be/QEDFxOoaPv8" TargetMode="External"/><Relationship Id="rId72" Type="http://schemas.openxmlformats.org/officeDocument/2006/relationships/hyperlink" Target="https://youtu.be/eNkHbjYQDRY" TargetMode="External"/><Relationship Id="rId75" Type="http://schemas.openxmlformats.org/officeDocument/2006/relationships/hyperlink" Target="https://youtu.be/Prmhoy5tjP4?t=43" TargetMode="External"/><Relationship Id="rId74" Type="http://schemas.openxmlformats.org/officeDocument/2006/relationships/hyperlink" Target="https://youtu.be/5lqKyLZ0MHs?t=381" TargetMode="External"/><Relationship Id="rId77" Type="http://schemas.openxmlformats.org/officeDocument/2006/relationships/hyperlink" Target="https://youtu.be/knCGJGZ0Swk?t=212" TargetMode="External"/><Relationship Id="rId76" Type="http://schemas.openxmlformats.org/officeDocument/2006/relationships/hyperlink" Target="https://youtu.be/8X3qy4a096M" TargetMode="External"/><Relationship Id="rId79" Type="http://schemas.openxmlformats.org/officeDocument/2006/relationships/drawing" Target="../drawings/drawing3.xml"/><Relationship Id="rId78" Type="http://schemas.openxmlformats.org/officeDocument/2006/relationships/hyperlink" Target="https://www.reddit.com/r/Witcher3/comments/pl6ref/get_junior_and_gangs_of_novigrad_no_failures_all/" TargetMode="External"/><Relationship Id="rId71" Type="http://schemas.openxmlformats.org/officeDocument/2006/relationships/hyperlink" Target="https://youtu.be/Oz7EzzbmFok" TargetMode="External"/><Relationship Id="rId70" Type="http://schemas.openxmlformats.org/officeDocument/2006/relationships/hyperlink" Target="https://youtu.be/ie2F8NBo8ng?t=107" TargetMode="External"/><Relationship Id="rId62" Type="http://schemas.openxmlformats.org/officeDocument/2006/relationships/hyperlink" Target="https://youtu.be/5lqKyLZ0MHs?t=75" TargetMode="External"/><Relationship Id="rId61" Type="http://schemas.openxmlformats.org/officeDocument/2006/relationships/hyperlink" Target="https://youtu.be/YikV3S3ARcI?t=126" TargetMode="External"/><Relationship Id="rId64" Type="http://schemas.openxmlformats.org/officeDocument/2006/relationships/hyperlink" Target="https://youtu.be/iUaQdhz8krg?t=120" TargetMode="External"/><Relationship Id="rId63" Type="http://schemas.openxmlformats.org/officeDocument/2006/relationships/hyperlink" Target="https://youtu.be/5lqKyLZ0MHs?t=261" TargetMode="External"/><Relationship Id="rId66" Type="http://schemas.openxmlformats.org/officeDocument/2006/relationships/hyperlink" Target="https://youtu.be/yyPMltDjTFw?t=1" TargetMode="External"/><Relationship Id="rId65" Type="http://schemas.openxmlformats.org/officeDocument/2006/relationships/hyperlink" Target="https://youtu.be/ylwltZ9b_qE?t=1" TargetMode="External"/><Relationship Id="rId68" Type="http://schemas.openxmlformats.org/officeDocument/2006/relationships/hyperlink" Target="https://youtu.be/Tg20Y3kG4DQ" TargetMode="External"/><Relationship Id="rId67" Type="http://schemas.openxmlformats.org/officeDocument/2006/relationships/hyperlink" Target="https://www.rockpapershotgun.com/the-witcher-3-hairstyles-and-beards" TargetMode="External"/><Relationship Id="rId60" Type="http://schemas.openxmlformats.org/officeDocument/2006/relationships/hyperlink" Target="https://youtu.be/YikV3S3ARcI" TargetMode="External"/><Relationship Id="rId69" Type="http://schemas.openxmlformats.org/officeDocument/2006/relationships/hyperlink" Target="https://youtu.be/ie2F8NBo8ng?t=26" TargetMode="External"/><Relationship Id="rId51" Type="http://schemas.openxmlformats.org/officeDocument/2006/relationships/hyperlink" Target="https://youtu.be/-dTdJVGOPzk?t=176" TargetMode="External"/><Relationship Id="rId50" Type="http://schemas.openxmlformats.org/officeDocument/2006/relationships/hyperlink" Target="https://youtu.be/kEvNj8FoGsU?t=2" TargetMode="External"/><Relationship Id="rId53" Type="http://schemas.openxmlformats.org/officeDocument/2006/relationships/hyperlink" Target="https://youtu.be/xg7n597DLBI?t=15" TargetMode="External"/><Relationship Id="rId52" Type="http://schemas.openxmlformats.org/officeDocument/2006/relationships/hyperlink" Target="https://youtu.be/w52Kkxky2jA?t=22" TargetMode="External"/><Relationship Id="rId55" Type="http://schemas.openxmlformats.org/officeDocument/2006/relationships/hyperlink" Target="https://youtu.be/R6uKK4dc52U?t=1" TargetMode="External"/><Relationship Id="rId54" Type="http://schemas.openxmlformats.org/officeDocument/2006/relationships/hyperlink" Target="https://youtu.be/0U08CldI4C4?t=2" TargetMode="External"/><Relationship Id="rId57" Type="http://schemas.openxmlformats.org/officeDocument/2006/relationships/hyperlink" Target="https://youtu.be/675YpIIl6PU?t=194" TargetMode="External"/><Relationship Id="rId56" Type="http://schemas.openxmlformats.org/officeDocument/2006/relationships/hyperlink" Target="https://youtu.be/oB3evQ2241s" TargetMode="External"/><Relationship Id="rId59" Type="http://schemas.openxmlformats.org/officeDocument/2006/relationships/hyperlink" Target="https://youtu.be/NZZ9p1HbeHs?t=256" TargetMode="External"/><Relationship Id="rId58" Type="http://schemas.openxmlformats.org/officeDocument/2006/relationships/hyperlink" Target="https://youtu.be/NZZ9p1HbeHs?t=2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50" Type="http://schemas.openxmlformats.org/officeDocument/2006/relationships/hyperlink" Target="https://witcher.fandom.com/wiki/Mastercrafted_Forgotten_Wolven_trousers" TargetMode="External"/><Relationship Id="rId1" Type="http://schemas.openxmlformats.org/officeDocument/2006/relationships/hyperlink" Target="https://static.wikia.nocookie.net/witcher/images/3/3d/Tw3_map_grayrocks_01.png/revision/latest/scale-to-width-down/1000?cb=20200902054444" TargetMode="External"/><Relationship Id="rId2" Type="http://schemas.openxmlformats.org/officeDocument/2006/relationships/hyperlink" Target="https://static.wikia.nocookie.net/witcher/images/9/93/Tw3_map_gustfields_10.png/revision/latest/scale-to-width-down/1000?cb=20190410031139" TargetMode="External"/><Relationship Id="rId3" Type="http://schemas.openxmlformats.org/officeDocument/2006/relationships/hyperlink" Target="https://static.wikia.nocookie.net/witcher/images/8/8b/Tw3_map_ard_skellig_04.png/revision/latest/scale-to-width-down/1000?cb=20190410054149" TargetMode="External"/><Relationship Id="rId149" Type="http://schemas.openxmlformats.org/officeDocument/2006/relationships/hyperlink" Target="https://cdn.gamer-network.net/2016/usgamer/Witcher-3-Grandmaster-Wolf-Gear-01.jpg" TargetMode="External"/><Relationship Id="rId4" Type="http://schemas.openxmlformats.org/officeDocument/2006/relationships/hyperlink" Target="https://static.wikia.nocookie.net/witcher/images/2/2d/Tw3_map_crows_perch_01.png/revision/latest/scale-to-width-down/1000?cb=20190410023603" TargetMode="External"/><Relationship Id="rId148" Type="http://schemas.openxmlformats.org/officeDocument/2006/relationships/hyperlink" Target="https://static.wikia.nocookie.net/witcher/images/6/6e/Tw3_map_ard_skellig_14.png/revision/latest/scale-to-width-down/1000?cb=20190410054954" TargetMode="External"/><Relationship Id="rId9" Type="http://schemas.openxmlformats.org/officeDocument/2006/relationships/hyperlink" Target="https://static.wikia.nocookie.net/witcher/images/1/1b/Tw3_map_crows_perch_02.png/revision/latest/scale-to-width-down/1000?cb=20190410023624" TargetMode="External"/><Relationship Id="rId143" Type="http://schemas.openxmlformats.org/officeDocument/2006/relationships/hyperlink" Target="https://cdn.gamer-network.net/2016/usgamer/Witcher-3-Grandmaster-Wolf-Gear-01.jpg" TargetMode="External"/><Relationship Id="rId142" Type="http://schemas.openxmlformats.org/officeDocument/2006/relationships/hyperlink" Target="https://static.wikia.nocookie.net/witcher/images/8/8f/Tw3_map_ard_skellig_11.png/revision/latest/scale-to-width-down/1000?cb=20190410054903" TargetMode="External"/><Relationship Id="rId141" Type="http://schemas.openxmlformats.org/officeDocument/2006/relationships/hyperlink" Target="https://witcher.fandom.com/wiki/Forgotten_Wolven_silver_sword_-_mastercrafted" TargetMode="External"/><Relationship Id="rId140" Type="http://schemas.openxmlformats.org/officeDocument/2006/relationships/hyperlink" Target="https://cdn.gamer-network.net/2016/usgamer/Witcher-3-Grandmaster-Wolf-Gear-01.jpg" TargetMode="External"/><Relationship Id="rId5" Type="http://schemas.openxmlformats.org/officeDocument/2006/relationships/hyperlink" Target="https://static.wikia.nocookie.net/witcher/images/7/76/Tw3_map_ard_skellig_09.png/revision/latest/scale-to-width-down/1000?cb=20190410054817" TargetMode="External"/><Relationship Id="rId147" Type="http://schemas.openxmlformats.org/officeDocument/2006/relationships/hyperlink" Target="https://witcher.fandom.com/wiki/Mastercrafted_Forgotten_Wolven_gauntlets" TargetMode="External"/><Relationship Id="rId6" Type="http://schemas.openxmlformats.org/officeDocument/2006/relationships/hyperlink" Target="https://static.wikia.nocookie.net/witcher/images/3/3d/Tw3_map_grayrocks_01.png/revision/latest/scale-to-width-down/1000?cb=20200902054444" TargetMode="External"/><Relationship Id="rId146" Type="http://schemas.openxmlformats.org/officeDocument/2006/relationships/hyperlink" Target="https://cdn.gamer-network.net/2016/usgamer/Witcher-3-Grandmaster-Wolf-Gear-01.jpg" TargetMode="External"/><Relationship Id="rId7" Type="http://schemas.openxmlformats.org/officeDocument/2006/relationships/hyperlink" Target="https://static.wikia.nocookie.net/witcher/images/f/fb/Tw3_map_the_descent_02.png/revision/latest/scale-to-width-down/1000?cb=20190410025840" TargetMode="External"/><Relationship Id="rId145" Type="http://schemas.openxmlformats.org/officeDocument/2006/relationships/hyperlink" Target="https://static.wikia.nocookie.net/witcher/images/f/fd/Tw3_map_hindarsfjall_02.png/revision/latest/scale-to-width-down/1000?cb=20190410052348" TargetMode="External"/><Relationship Id="rId8" Type="http://schemas.openxmlformats.org/officeDocument/2006/relationships/hyperlink" Target="https://static.wikia.nocookie.net/witcher/images/a/a9/Tw3_map_faroe_03.png/revision/latest?cb=20190410052324" TargetMode="External"/><Relationship Id="rId144" Type="http://schemas.openxmlformats.org/officeDocument/2006/relationships/hyperlink" Target="https://witcher.fandom.com/wiki/Mastercrafted_Forgotten_Wolven_boots" TargetMode="External"/><Relationship Id="rId139" Type="http://schemas.openxmlformats.org/officeDocument/2006/relationships/hyperlink" Target="https://witcher.fandom.com/wiki/Forgotten_Wolven_steel_sword_-_mastercrafted" TargetMode="External"/><Relationship Id="rId138" Type="http://schemas.openxmlformats.org/officeDocument/2006/relationships/hyperlink" Target="https://cdn.gamer-network.net/2016/usgamer/Witcher-3-Grandmaster-Wolf-Gear-01.jpg" TargetMode="External"/><Relationship Id="rId137" Type="http://schemas.openxmlformats.org/officeDocument/2006/relationships/hyperlink" Target="https://static.wikia.nocookie.net/witcher/images/9/96/Tw3_map_kaer_morhen_03.png/revision/latest?cb=20190412201715" TargetMode="External"/><Relationship Id="rId132" Type="http://schemas.openxmlformats.org/officeDocument/2006/relationships/hyperlink" Target="https://newsboilerv1storage.blob.core.windows.net/news/1805817_0.jpg" TargetMode="External"/><Relationship Id="rId131" Type="http://schemas.openxmlformats.org/officeDocument/2006/relationships/hyperlink" Target="https://cdn.gamer-network.net/2016/usgamer/Witcher-3-Manticore-Gear-08.jpg" TargetMode="External"/><Relationship Id="rId130" Type="http://schemas.openxmlformats.org/officeDocument/2006/relationships/hyperlink" Target="https://static.wikia.nocookie.net/witcher/images/5/57/Tw3_map_kaer_morhen_01.png/revision/latest/scale-to-width-down/1000?cb=20190412201713" TargetMode="External"/><Relationship Id="rId136" Type="http://schemas.openxmlformats.org/officeDocument/2006/relationships/hyperlink" Target="https://witcher.fandom.com/wiki/Mastercrafted_Forgotten_Wolven_armor" TargetMode="External"/><Relationship Id="rId135" Type="http://schemas.openxmlformats.org/officeDocument/2006/relationships/hyperlink" Target="https://cdn.gamer-network.net/2016/usgamer/Witcher-3-Manticore-Gear-01.jpg" TargetMode="External"/><Relationship Id="rId134" Type="http://schemas.openxmlformats.org/officeDocument/2006/relationships/hyperlink" Target="https://cdn.gamer-network.net/2016/usgamer/Witcher-3-Grandmaster-Wolf-Gear-01.jpg" TargetMode="External"/><Relationship Id="rId133" Type="http://schemas.openxmlformats.org/officeDocument/2006/relationships/hyperlink" Target="https://static.wikia.nocookie.net/witcher/images/e/ef/Tw3_map_kaer_morhen_02.png/revision/latest?cb=20190412201714" TargetMode="External"/><Relationship Id="rId151" Type="http://schemas.openxmlformats.org/officeDocument/2006/relationships/drawing" Target="../drawings/drawing5.xml"/><Relationship Id="rId40" Type="http://schemas.openxmlformats.org/officeDocument/2006/relationships/hyperlink" Target="https://cdn.gamer-network.net/2016/usgamer/Witcher-3-Grandmaster-Feline-Gear-04.jpg" TargetMode="External"/><Relationship Id="rId42" Type="http://schemas.openxmlformats.org/officeDocument/2006/relationships/hyperlink" Target="https://cdn.gamer-network.net/2016/usgamer/Witcher-3-Grandmaster-Griffin-Gear-01.jpg" TargetMode="External"/><Relationship Id="rId41" Type="http://schemas.openxmlformats.org/officeDocument/2006/relationships/hyperlink" Target="https://static.wikia.nocookie.net/witcher/images/8/8b/Tw3_map_ard_skellig_04.png/revision/latest/scale-to-width-down/1000?cb=20190410054149" TargetMode="External"/><Relationship Id="rId44" Type="http://schemas.openxmlformats.org/officeDocument/2006/relationships/hyperlink" Target="https://static.wikia.nocookie.net/witcher/images/1/13/Tw3_map_bald_mountain_01.png/revision/latest/scale-to-width-down/1000?cb=20190410023406" TargetMode="External"/><Relationship Id="rId43" Type="http://schemas.openxmlformats.org/officeDocument/2006/relationships/hyperlink" Target="https://static.wikia.nocookie.net/witcher/images/a/a3/Tw3_map_an_skellig.png/revision/latest/scale-to-width-down/1000?cb=20190410052251" TargetMode="External"/><Relationship Id="rId46" Type="http://schemas.openxmlformats.org/officeDocument/2006/relationships/hyperlink" Target="https://cdn.gamer-network.net/2016/usgamer/Witcher-3-Grandmaster-Feline-Gear-07.jpg" TargetMode="External"/><Relationship Id="rId45" Type="http://schemas.openxmlformats.org/officeDocument/2006/relationships/hyperlink" Target="https://static.wikia.nocookie.net/witcher/images/0/07/Tw3_map_crookback_bog_01.png/revision/latest/scale-to-width-down/1000?cb=20190410023444" TargetMode="External"/><Relationship Id="rId48" Type="http://schemas.openxmlformats.org/officeDocument/2006/relationships/hyperlink" Target="https://cdn.gamer-network.net/2016/usgamer/Witcher-3-Grandmaster-Griffin-Gear-01.jpg" TargetMode="External"/><Relationship Id="rId47" Type="http://schemas.openxmlformats.org/officeDocument/2006/relationships/hyperlink" Target="https://static.wikia.nocookie.net/witcher/images/8/8b/Tw3_map_ard_skellig_04.png/revision/latest/scale-to-width-down/1000?cb=20190410054149" TargetMode="External"/><Relationship Id="rId49" Type="http://schemas.openxmlformats.org/officeDocument/2006/relationships/hyperlink" Target="https://static.wikia.nocookie.net/witcher/images/a/a3/Tw3_map_an_skellig.png/revision/latest/scale-to-width-down/1000?cb=20190410052251" TargetMode="External"/><Relationship Id="rId31" Type="http://schemas.openxmlformats.org/officeDocument/2006/relationships/hyperlink" Target="https://static.wikia.nocookie.net/witcher/images/f/fb/Tw3_map_the_descent_02.png/revision/latest/scale-to-width-down/1000?cb=20190410025840" TargetMode="External"/><Relationship Id="rId30" Type="http://schemas.openxmlformats.org/officeDocument/2006/relationships/hyperlink" Target="https://static.wikia.nocookie.net/witcher/images/6/62/Tw3_map_ard_skellig_02.png/revision/latest?cb=20190410054132" TargetMode="External"/><Relationship Id="rId33" Type="http://schemas.openxmlformats.org/officeDocument/2006/relationships/hyperlink" Target="https://static.wikia.nocookie.net/witcher/images/a/a3/Tw3_map_an_skellig.png/revision/latest/scale-to-width-down/1000?cb=20190410052251" TargetMode="External"/><Relationship Id="rId32" Type="http://schemas.openxmlformats.org/officeDocument/2006/relationships/hyperlink" Target="https://static.wikia.nocookie.net/witcher/images/1/13/Tw3_map_bald_mountain_01.png/revision/latest/scale-to-width-down/1000?cb=20190410023406" TargetMode="External"/><Relationship Id="rId35" Type="http://schemas.openxmlformats.org/officeDocument/2006/relationships/hyperlink" Target="https://cdn.gamer-network.net/2016/usgamer/Witcher-3-Grandmaster-Feline-Gear-01.jpg" TargetMode="External"/><Relationship Id="rId34" Type="http://schemas.openxmlformats.org/officeDocument/2006/relationships/hyperlink" Target="https://static.wikia.nocookie.net/witcher/images/1/1b/Tw3_map_crows_perch_02.png/revision/latest/scale-to-width-down/1000?cb=20190410023624" TargetMode="External"/><Relationship Id="rId37" Type="http://schemas.openxmlformats.org/officeDocument/2006/relationships/hyperlink" Target="https://static.wikia.nocookie.net/witcher/images/a/a3/Tw3_map_an_skellig.png/revision/latest/scale-to-width-down/1000?cb=20190410052251" TargetMode="External"/><Relationship Id="rId36" Type="http://schemas.openxmlformats.org/officeDocument/2006/relationships/hyperlink" Target="https://cdn.gamer-network.net/2016/usgamer/Witcher-3-Grandmaster-Griffin-Gear-03.jpg" TargetMode="External"/><Relationship Id="rId39" Type="http://schemas.openxmlformats.org/officeDocument/2006/relationships/hyperlink" Target="https://static.wikia.nocookie.net/witcher/images/0/07/Tw3_map_crookback_bog_01.png/revision/latest/scale-to-width-down/1000?cb=20190410023444" TargetMode="External"/><Relationship Id="rId38" Type="http://schemas.openxmlformats.org/officeDocument/2006/relationships/hyperlink" Target="https://static.wikia.nocookie.net/witcher/images/5/57/Tw3_map_the_mire_03.png/revision/latest/scale-to-width-down/1000?cb=20190410025941" TargetMode="External"/><Relationship Id="rId20" Type="http://schemas.openxmlformats.org/officeDocument/2006/relationships/hyperlink" Target="https://static.wikia.nocookie.net/witcher/images/a/a8/Tw3_map_grayrocks_02.png/revision/latest/scale-to-width-down/1000?cb=20190410024858" TargetMode="External"/><Relationship Id="rId22" Type="http://schemas.openxmlformats.org/officeDocument/2006/relationships/hyperlink" Target="https://static.wikia.nocookie.net/witcher/images/a/a8/Tw3_map_grayrocks_02.png/revision/latest/scale-to-width-down/1000?cb=20190410024858" TargetMode="External"/><Relationship Id="rId21" Type="http://schemas.openxmlformats.org/officeDocument/2006/relationships/hyperlink" Target="https://static.wikia.nocookie.net/witcher/images/a/a9/Tw3_map_faroe_03.png/revision/latest?cb=20190410052324" TargetMode="External"/><Relationship Id="rId24" Type="http://schemas.openxmlformats.org/officeDocument/2006/relationships/hyperlink" Target="https://static.wikia.nocookie.net/witcher/images/8/8f/Tw3_map_ard_skellig_11.png/revision/latest/scale-to-width-down/1000?cb=20190410054903" TargetMode="External"/><Relationship Id="rId23" Type="http://schemas.openxmlformats.org/officeDocument/2006/relationships/hyperlink" Target="https://static.wikia.nocookie.net/witcher/images/f/f6/Tw3_map_ard_skellig_05.png/revision/latest/scale-to-width-down/1000?cb=20190410054726" TargetMode="External"/><Relationship Id="rId26" Type="http://schemas.openxmlformats.org/officeDocument/2006/relationships/hyperlink" Target="https://static.wikia.nocookie.net/witcher/images/7/73/Tw3_map_Oxenfurt_01.png/revision/latest?cb=20190410030652" TargetMode="External"/><Relationship Id="rId25" Type="http://schemas.openxmlformats.org/officeDocument/2006/relationships/hyperlink" Target="https://static.wikia.nocookie.net/witcher/images/0/07/Tw3_map_crookback_bog_01.png/revision/latest/scale-to-width-down/1000?cb=20190410023444" TargetMode="External"/><Relationship Id="rId28" Type="http://schemas.openxmlformats.org/officeDocument/2006/relationships/hyperlink" Target="https://static.wikia.nocookie.net/witcher/images/5/57/Tw3_map_the_mire_03.png/revision/latest/scale-to-width-down/1000?cb=20190410025941" TargetMode="External"/><Relationship Id="rId27" Type="http://schemas.openxmlformats.org/officeDocument/2006/relationships/hyperlink" Target="https://static.wikia.nocookie.net/witcher/images/a/a9/Tw3_map_faroe_03.png/revision/latest?cb=20190410052324" TargetMode="External"/><Relationship Id="rId29" Type="http://schemas.openxmlformats.org/officeDocument/2006/relationships/hyperlink" Target="https://static.wikia.nocookie.net/witcher/images/f/f6/Tw3_map_ard_skellig_05.png/revision/latest/scale-to-width-down/1000?cb=20190410054726" TargetMode="External"/><Relationship Id="rId11" Type="http://schemas.openxmlformats.org/officeDocument/2006/relationships/hyperlink" Target="https://static.wikia.nocookie.net/witcher/images/3/3d/Tw3_map_grayrocks_01.png/revision/latest/scale-to-width-down/1000?cb=20200902054444" TargetMode="External"/><Relationship Id="rId10" Type="http://schemas.openxmlformats.org/officeDocument/2006/relationships/hyperlink" Target="https://static.wikia.nocookie.net/witcher/images/0/09/Tw3_map_ard_skellig_10.png/revision/latest/scale-to-width-down/1000?cb=20190403060331" TargetMode="External"/><Relationship Id="rId13" Type="http://schemas.openxmlformats.org/officeDocument/2006/relationships/hyperlink" Target="https://static.wikia.nocookie.net/witcher/images/a/a9/Tw3_map_faroe_03.png/revision/latest?cb=20190410052324" TargetMode="External"/><Relationship Id="rId12" Type="http://schemas.openxmlformats.org/officeDocument/2006/relationships/hyperlink" Target="https://static.wikia.nocookie.net/witcher/images/6/6f/Tw3_map_novigrad_03.png/revision/latest/scale-to-width-down/1000?cb=20190410030850" TargetMode="External"/><Relationship Id="rId15" Type="http://schemas.openxmlformats.org/officeDocument/2006/relationships/hyperlink" Target="https://static.wikia.nocookie.net/witcher/images/f/f6/Tw3_map_ard_skellig_05.png/revision/latest/scale-to-width-down/1000?cb=20190410054726" TargetMode="External"/><Relationship Id="rId14" Type="http://schemas.openxmlformats.org/officeDocument/2006/relationships/hyperlink" Target="https://static.wikia.nocookie.net/witcher/images/7/76/Tw3_map_spitfire_bluff_02.png/revision/latest/scale-to-width-down/1000?cb=20190410025624" TargetMode="External"/><Relationship Id="rId17" Type="http://schemas.openxmlformats.org/officeDocument/2006/relationships/hyperlink" Target="https://static.wikia.nocookie.net/witcher/images/a/a9/Tw3_map_faroe_03.png/revision/latest?cb=20190410052324" TargetMode="External"/><Relationship Id="rId16" Type="http://schemas.openxmlformats.org/officeDocument/2006/relationships/hyperlink" Target="https://static.wikia.nocookie.net/witcher/images/3/3d/Tw3_map_grayrocks_01.png/revision/latest/scale-to-width-down/1000?cb=20200902054444" TargetMode="External"/><Relationship Id="rId19" Type="http://schemas.openxmlformats.org/officeDocument/2006/relationships/hyperlink" Target="https://static.wikia.nocookie.net/witcher/images/0/07/Tw3_map_crookback_bog_01.png/revision/latest/scale-to-width-down/1000?cb=20190410023444" TargetMode="External"/><Relationship Id="rId18" Type="http://schemas.openxmlformats.org/officeDocument/2006/relationships/hyperlink" Target="https://static.wikia.nocookie.net/witcher/images/f/f6/Tw3_map_ard_skellig_05.png/revision/latest/scale-to-width-down/1000?cb=20190410054726" TargetMode="External"/><Relationship Id="rId84" Type="http://schemas.openxmlformats.org/officeDocument/2006/relationships/hyperlink" Target="https://static.wikia.nocookie.net/witcher/images/0/07/Tw3_map_crookback_bog_01.png/revision/latest/scale-to-width-down/1000?cb=20190410023444" TargetMode="External"/><Relationship Id="rId83" Type="http://schemas.openxmlformats.org/officeDocument/2006/relationships/hyperlink" Target="https://static.wikia.nocookie.net/witcher/images/6/6f/Tw3_map_novigrad_03.png/revision/latest/scale-to-width-down/1000?cb=20190410030850" TargetMode="External"/><Relationship Id="rId86" Type="http://schemas.openxmlformats.org/officeDocument/2006/relationships/hyperlink" Target="https://static.wikia.nocookie.net/witcher/images/c/c0/Tw3_map_grassy_knoll_01.png/revision/latest?cb=20190410031354" TargetMode="External"/><Relationship Id="rId85" Type="http://schemas.openxmlformats.org/officeDocument/2006/relationships/hyperlink" Target="https://cdn.gamer-network.net/2016/usgamer/Witcher-3-Grandmaster-Ursine-Gear-01.jpg" TargetMode="External"/><Relationship Id="rId88" Type="http://schemas.openxmlformats.org/officeDocument/2006/relationships/hyperlink" Target="https://cdn.gamer-network.net/2016/usgamer/Witcher-3-Grandmaster-Ursine-Gear-04.jpg" TargetMode="External"/><Relationship Id="rId87" Type="http://schemas.openxmlformats.org/officeDocument/2006/relationships/hyperlink" Target="https://static.wikia.nocookie.net/witcher/images/6/62/Tw3_map_ard_skellig_02.png/revision/latest?cb=20190410054132" TargetMode="External"/><Relationship Id="rId89" Type="http://schemas.openxmlformats.org/officeDocument/2006/relationships/hyperlink" Target="https://static.wikia.nocookie.net/witcher/images/9/9d/Tw3_map_undvik_04.png/revision/latest?cb=20190410052609" TargetMode="External"/><Relationship Id="rId80" Type="http://schemas.openxmlformats.org/officeDocument/2006/relationships/hyperlink" Target="https://static.wikia.nocookie.net/witcher/images/0/07/Tw3_map_crookback_bog_01.png/revision/latest/scale-to-width-down/1000?cb=20190410023444" TargetMode="External"/><Relationship Id="rId82" Type="http://schemas.openxmlformats.org/officeDocument/2006/relationships/hyperlink" Target="https://cdn.gamer-network.net/2016/usgamer/Witcher-3-Grandmaster-Ursine-Gear-04.jpg" TargetMode="External"/><Relationship Id="rId81" Type="http://schemas.openxmlformats.org/officeDocument/2006/relationships/hyperlink" Target="https://static.wikia.nocookie.net/witcher/images/8/8b/Tw3_map_ard_skellig_04.png/revision/latest/scale-to-width-down/1000?cb=20190410054149" TargetMode="External"/><Relationship Id="rId73" Type="http://schemas.openxmlformats.org/officeDocument/2006/relationships/hyperlink" Target="https://static.wikia.nocookie.net/witcher/images/6/6f/Tw3_map_novigrad_03.png/revision/latest/scale-to-width-down/1000?cb=20190410030850" TargetMode="External"/><Relationship Id="rId72" Type="http://schemas.openxmlformats.org/officeDocument/2006/relationships/hyperlink" Target="https://static.wikia.nocookie.net/witcher/images/4/45/Tw3_map_ard_skellig_08.png/revision/latest?cb=20190410054806" TargetMode="External"/><Relationship Id="rId75" Type="http://schemas.openxmlformats.org/officeDocument/2006/relationships/hyperlink" Target="https://static.wikia.nocookie.net/witcher/images/0/07/Tw3_map_crookback_bog_01.png/revision/latest/scale-to-width-down/1000?cb=20190410023444" TargetMode="External"/><Relationship Id="rId74" Type="http://schemas.openxmlformats.org/officeDocument/2006/relationships/hyperlink" Target="https://static.wikia.nocookie.net/witcher/images/8/84/Tw3_map_grassy_knoll_02.png/revision/latest?cb=20190410031405" TargetMode="External"/><Relationship Id="rId77" Type="http://schemas.openxmlformats.org/officeDocument/2006/relationships/hyperlink" Target="https://static.wikia.nocookie.net/witcher/images/9/97/Tw3_map_ard_skellig_13.png/revision/latest/scale-to-width-down/1000?cb=20190410054917" TargetMode="External"/><Relationship Id="rId76" Type="http://schemas.openxmlformats.org/officeDocument/2006/relationships/hyperlink" Target="https://static.wikia.nocookie.net/witcher/images/7/79/Tw3_map_ard_skellig_12.png/revision/latest/scale-to-width-down/1000?cb=20190403060918" TargetMode="External"/><Relationship Id="rId79" Type="http://schemas.openxmlformats.org/officeDocument/2006/relationships/hyperlink" Target="https://static.wikia.nocookie.net/witcher/images/6/6f/Tw3_map_novigrad_03.png/revision/latest/scale-to-width-down/1000?cb=20190410030850" TargetMode="External"/><Relationship Id="rId78" Type="http://schemas.openxmlformats.org/officeDocument/2006/relationships/hyperlink" Target="https://cdn.gamer-network.net/2016/usgamer/Witcher-3-Grandmaster-Ursine-Gear-01.jpg" TargetMode="External"/><Relationship Id="rId71" Type="http://schemas.openxmlformats.org/officeDocument/2006/relationships/hyperlink" Target="https://cdn.gamer-network.net/2016/usgamer/Witcher-3-Grandmaster-Griffin-Gear-01.jpg" TargetMode="External"/><Relationship Id="rId70" Type="http://schemas.openxmlformats.org/officeDocument/2006/relationships/hyperlink" Target="https://static.wikia.nocookie.net/witcher/images/a/a3/Tw3_map_an_skellig.png/revision/latest/scale-to-width-down/1000?cb=20190410052251" TargetMode="External"/><Relationship Id="rId62" Type="http://schemas.openxmlformats.org/officeDocument/2006/relationships/hyperlink" Target="https://static.wikia.nocookie.net/witcher/images/2/2d/Tw3_map_crows_perch_01.png/revision/latest/scale-to-width-down/1000?cb=20190410023603" TargetMode="External"/><Relationship Id="rId61" Type="http://schemas.openxmlformats.org/officeDocument/2006/relationships/hyperlink" Target="https://cdn.gamer-network.net/2016/usgamer/Witcher-3-Grandmaster-Feline-Gear-07.jpg" TargetMode="External"/><Relationship Id="rId64" Type="http://schemas.openxmlformats.org/officeDocument/2006/relationships/hyperlink" Target="https://cdn.gamer-network.net/2016/usgamer/Witcher-3-Grandmaster-Griffin-Gear-03.jpg" TargetMode="External"/><Relationship Id="rId63" Type="http://schemas.openxmlformats.org/officeDocument/2006/relationships/hyperlink" Target="https://static.wikia.nocookie.net/witcher/images/8/8b/Tw3_map_ard_skellig_04.png/revision/latest/scale-to-width-down/1000?cb=20190410054149" TargetMode="External"/><Relationship Id="rId66" Type="http://schemas.openxmlformats.org/officeDocument/2006/relationships/hyperlink" Target="https://static.wikia.nocookie.net/witcher/images/6/6f/Tw3_map_novigrad_03.png/revision/latest/scale-to-width-down/1000?cb=20190410030850" TargetMode="External"/><Relationship Id="rId65" Type="http://schemas.openxmlformats.org/officeDocument/2006/relationships/hyperlink" Target="https://static.wikia.nocookie.net/witcher/images/1/13/Tw3_map_bald_mountain_01.png/revision/latest/scale-to-width-down/1000?cb=20190410023406" TargetMode="External"/><Relationship Id="rId68" Type="http://schemas.openxmlformats.org/officeDocument/2006/relationships/hyperlink" Target="https://cdn.gamer-network.net/2016/usgamer/Witcher-3-Grandmaster-Feline-Gear-07.jpg" TargetMode="External"/><Relationship Id="rId67" Type="http://schemas.openxmlformats.org/officeDocument/2006/relationships/hyperlink" Target="https://static.wikia.nocookie.net/witcher/images/f/f4/Tw3_map_gustfields_01.png/revision/latest/scale-to-width-down/1000?cb=20190410031415" TargetMode="External"/><Relationship Id="rId60" Type="http://schemas.openxmlformats.org/officeDocument/2006/relationships/hyperlink" Target="https://static.wikia.nocookie.net/witcher/images/0/07/Tw3_map_crookback_bog_01.png/revision/latest/scale-to-width-down/1000?cb=20190410023444" TargetMode="External"/><Relationship Id="rId69" Type="http://schemas.openxmlformats.org/officeDocument/2006/relationships/hyperlink" Target="https://static.wikia.nocookie.net/witcher/images/0/07/Tw3_map_crookback_bog_01.png/revision/latest/scale-to-width-down/1000?cb=20190410023444" TargetMode="External"/><Relationship Id="rId51" Type="http://schemas.openxmlformats.org/officeDocument/2006/relationships/hyperlink" Target="https://static.wikia.nocookie.net/witcher/images/8/84/Tw3_map_grassy_knoll_02.png/revision/latest?cb=20190410031405" TargetMode="External"/><Relationship Id="rId50" Type="http://schemas.openxmlformats.org/officeDocument/2006/relationships/hyperlink" Target="https://static.wikia.nocookie.net/witcher/images/1/13/Tw3_map_bald_mountain_01.png/revision/latest/scale-to-width-down/1000?cb=20190410023406" TargetMode="External"/><Relationship Id="rId53" Type="http://schemas.openxmlformats.org/officeDocument/2006/relationships/hyperlink" Target="https://cdn.gamer-network.net/2016/usgamer/Witcher-3-Grandmaster-Feline-Gear-04.jpg" TargetMode="External"/><Relationship Id="rId52" Type="http://schemas.openxmlformats.org/officeDocument/2006/relationships/hyperlink" Target="https://static.wikia.nocookie.net/witcher/images/0/07/Tw3_map_crookback_bog_01.png/revision/latest/scale-to-width-down/1000?cb=20190410023444" TargetMode="External"/><Relationship Id="rId55" Type="http://schemas.openxmlformats.org/officeDocument/2006/relationships/hyperlink" Target="https://static.wikia.nocookie.net/witcher/images/8/8b/Tw3_map_ard_skellig_04.png/revision/latest/scale-to-width-down/1000?cb=20190410054149" TargetMode="External"/><Relationship Id="rId54" Type="http://schemas.openxmlformats.org/officeDocument/2006/relationships/hyperlink" Target="https://static.wikia.nocookie.net/witcher/images/a/a8/Tw3_map_grayrocks_02.png/revision/latest/scale-to-width-down/1000?cb=20190410024858" TargetMode="External"/><Relationship Id="rId57" Type="http://schemas.openxmlformats.org/officeDocument/2006/relationships/hyperlink" Target="https://static.wikia.nocookie.net/witcher/images/4/49/Tw3_map_spikeroog_02.png/revision/latest/scale-to-width-down/1000?cb=20190410050938" TargetMode="External"/><Relationship Id="rId56" Type="http://schemas.openxmlformats.org/officeDocument/2006/relationships/hyperlink" Target="https://cdn.gamer-network.net/2016/usgamer/Witcher-3-Grandmaster-Griffin-Gear-03.jpg" TargetMode="External"/><Relationship Id="rId59" Type="http://schemas.openxmlformats.org/officeDocument/2006/relationships/hyperlink" Target="https://static.wikia.nocookie.net/witcher/images/e/e5/Tw3_map_gustfields_08.png/revision/latest/scale-to-width-down/1000?cb=20190410031646" TargetMode="External"/><Relationship Id="rId58" Type="http://schemas.openxmlformats.org/officeDocument/2006/relationships/hyperlink" Target="https://static.wikia.nocookie.net/witcher/images/1/13/Tw3_map_bald_mountain_01.png/revision/latest/scale-to-width-down/1000?cb=20190410023406" TargetMode="External"/><Relationship Id="rId107" Type="http://schemas.openxmlformats.org/officeDocument/2006/relationships/hyperlink" Target="https://static.wikia.nocookie.net/witcher/images/e/e9/Tw3_map_the_mire_02.png/revision/latest/scale-to-width-down/1000?cb=20190410025928" TargetMode="External"/><Relationship Id="rId106" Type="http://schemas.openxmlformats.org/officeDocument/2006/relationships/hyperlink" Target="https://static.wikia.nocookie.net/witcher/images/e/ef/Tw3_map_kaer_morhen_02.png/revision/latest?cb=20190412201714" TargetMode="External"/><Relationship Id="rId105" Type="http://schemas.openxmlformats.org/officeDocument/2006/relationships/hyperlink" Target="https://witcher.fandom.com/wiki/Grandmaster_Forgotten_Wolven_trousers" TargetMode="External"/><Relationship Id="rId104" Type="http://schemas.openxmlformats.org/officeDocument/2006/relationships/hyperlink" Target="https://static.wikia.nocookie.net/witcher/images/e/ef/Tw3_map_kaer_morhen_02.png/revision/latest?cb=20190412201714" TargetMode="External"/><Relationship Id="rId109" Type="http://schemas.openxmlformats.org/officeDocument/2006/relationships/hyperlink" Target="https://static.wikia.nocookie.net/witcher/images/e/ef/Tw3_map_kaer_morhen_02.png/revision/latest?cb=20190412201714" TargetMode="External"/><Relationship Id="rId108" Type="http://schemas.openxmlformats.org/officeDocument/2006/relationships/hyperlink" Target="https://witcher.fandom.com/wiki/Grandmaster_Forgotten_Wolven_silver_sword" TargetMode="External"/><Relationship Id="rId103" Type="http://schemas.openxmlformats.org/officeDocument/2006/relationships/hyperlink" Target="https://witcher.fandom.com/wiki/Grandmaster_Forgotten_Wolven_gauntlets" TargetMode="External"/><Relationship Id="rId102" Type="http://schemas.openxmlformats.org/officeDocument/2006/relationships/hyperlink" Target="https://static.wikia.nocookie.net/witcher/images/5/57/Tw3_map_kaer_morhen_01.png/revision/latest/scale-to-width-down/1000?cb=20190412201713" TargetMode="External"/><Relationship Id="rId101" Type="http://schemas.openxmlformats.org/officeDocument/2006/relationships/hyperlink" Target="https://static.wikia.nocookie.net/witcher/images/e/ef/Tw3_map_kaer_morhen_02.png/revision/latest?cb=20190412201714" TargetMode="External"/><Relationship Id="rId100" Type="http://schemas.openxmlformats.org/officeDocument/2006/relationships/hyperlink" Target="https://static.wikia.nocookie.net/witcher/images/9/92/Tw3_map_white_orchard_01.png/revision/latest/scale-to-width-down/1000?cb=20190420040257" TargetMode="External"/><Relationship Id="rId129" Type="http://schemas.openxmlformats.org/officeDocument/2006/relationships/hyperlink" Target="https://witcher.fandom.com/wiki/Forgotten_Wolven_gauntlets" TargetMode="External"/><Relationship Id="rId128" Type="http://schemas.openxmlformats.org/officeDocument/2006/relationships/hyperlink" Target="https://cdn.gamer-network.net/2016/usgamer/Witcher-3-Manticore-Gear-05.jpg" TargetMode="External"/><Relationship Id="rId127" Type="http://schemas.openxmlformats.org/officeDocument/2006/relationships/hyperlink" Target="https://static.wikia.nocookie.net/witcher/images/4/49/Tw3_map_spikeroog_02.png/revision/latest/scale-to-width-down/1000?cb=20190410050938" TargetMode="External"/><Relationship Id="rId126" Type="http://schemas.openxmlformats.org/officeDocument/2006/relationships/hyperlink" Target="https://witcher.fandom.com/wiki/Forgotten_Wolven_boots" TargetMode="External"/><Relationship Id="rId121" Type="http://schemas.openxmlformats.org/officeDocument/2006/relationships/hyperlink" Target="https://witcher.fandom.com/wiki/Forgotten_Wolven_trousers" TargetMode="External"/><Relationship Id="rId120" Type="http://schemas.openxmlformats.org/officeDocument/2006/relationships/hyperlink" Target="https://cdn.gamer-network.net/2016/usgamer/Witcher-3-Manticore-Gear-05.jpg" TargetMode="External"/><Relationship Id="rId125" Type="http://schemas.openxmlformats.org/officeDocument/2006/relationships/hyperlink" Target="https://cdn.gamer-network.net/2016/usgamer/Witcher-3-Manticore-Gear-10.jpg" TargetMode="External"/><Relationship Id="rId124" Type="http://schemas.openxmlformats.org/officeDocument/2006/relationships/hyperlink" Target="https://static.wikia.nocookie.net/witcher/images/7/76/Tw3_map_ard_skellig_09.png/revision/latest/scale-to-width-down/1000?cb=20190410054817" TargetMode="External"/><Relationship Id="rId123" Type="http://schemas.openxmlformats.org/officeDocument/2006/relationships/hyperlink" Target="https://static.wikia.nocookie.net/witcher/images/1/1b/Tw3_map_crows_perch_02.png/revision/latest/scale-to-width-down/1000?cb=20190410023624" TargetMode="External"/><Relationship Id="rId122" Type="http://schemas.openxmlformats.org/officeDocument/2006/relationships/hyperlink" Target="https://www.tivaprojects.com/witcher3map/g/index.html" TargetMode="External"/><Relationship Id="rId95" Type="http://schemas.openxmlformats.org/officeDocument/2006/relationships/hyperlink" Target="https://static.wikia.nocookie.net/witcher/images/5/57/Tw3_map_kaer_morhen_01.png/revision/latest/scale-to-width-down/1000?cb=20190412201713" TargetMode="External"/><Relationship Id="rId94" Type="http://schemas.openxmlformats.org/officeDocument/2006/relationships/hyperlink" Target="https://static.wikia.nocookie.net/witcher/images/5/57/Tw3_map_kaer_morhen_01.png/revision/latest/scale-to-width-down/1000?cb=20190412201713" TargetMode="External"/><Relationship Id="rId97" Type="http://schemas.openxmlformats.org/officeDocument/2006/relationships/hyperlink" Target="https://static.wikia.nocookie.net/witcher/images/9/96/Tw3_map_kaer_morhen_03.png/revision/latest?cb=20190412201715" TargetMode="External"/><Relationship Id="rId96" Type="http://schemas.openxmlformats.org/officeDocument/2006/relationships/hyperlink" Target="https://witcher.fandom.com/wiki/Grandmaster_Forgotten_Wolven_armor" TargetMode="External"/><Relationship Id="rId99" Type="http://schemas.openxmlformats.org/officeDocument/2006/relationships/hyperlink" Target="https://witcher.fandom.com/wiki/Grandmaster_Forgotten_Wolven_boots" TargetMode="External"/><Relationship Id="rId98" Type="http://schemas.openxmlformats.org/officeDocument/2006/relationships/hyperlink" Target="https://static.wikia.nocookie.net/witcher/images/e/ef/Tw3_map_kaer_morhen_02.png/revision/latest?cb=20190412201714" TargetMode="External"/><Relationship Id="rId91" Type="http://schemas.openxmlformats.org/officeDocument/2006/relationships/hyperlink" Target="https://static.wikia.nocookie.net/witcher/images/1/13/Tw3_map_kaer_almhult.png/revision/latest?cb=20190410053206" TargetMode="External"/><Relationship Id="rId90" Type="http://schemas.openxmlformats.org/officeDocument/2006/relationships/hyperlink" Target="https://cdn.gamer-network.net/2016/usgamer/Witcher-3-Grandmaster-Ursine-Gear-01.jpg" TargetMode="External"/><Relationship Id="rId93" Type="http://schemas.openxmlformats.org/officeDocument/2006/relationships/hyperlink" Target="https://static.wikia.nocookie.net/witcher/images/8/8b/Tw3_map_white_orchard_05.png/revision/latest/scale-to-width-down/1000?cb=20190420040133" TargetMode="External"/><Relationship Id="rId92" Type="http://schemas.openxmlformats.org/officeDocument/2006/relationships/hyperlink" Target="https://cdn.gamer-network.net/2016/usgamer/Witcher-3-Grandmaster-Ursine-Gear-04.jpg" TargetMode="External"/><Relationship Id="rId118" Type="http://schemas.openxmlformats.org/officeDocument/2006/relationships/hyperlink" Target="https://static.wikia.nocookie.net/witcher/images/f/fb/Tw3_map_the_descent_02.png/revision/latest/scale-to-width-down/1000?cb=20190410025840" TargetMode="External"/><Relationship Id="rId117" Type="http://schemas.openxmlformats.org/officeDocument/2006/relationships/hyperlink" Target="https://witcher.fandom.com/wiki/Forgotten_Wolven_armor" TargetMode="External"/><Relationship Id="rId116" Type="http://schemas.openxmlformats.org/officeDocument/2006/relationships/hyperlink" Target="https://cdn.gamer-network.net/2016/usgamer/Witcher-3-Manticore-Gear-03.jpg" TargetMode="External"/><Relationship Id="rId115" Type="http://schemas.openxmlformats.org/officeDocument/2006/relationships/hyperlink" Target="https://static.wikia.nocookie.net/witcher/images/5/57/Tw3_map_the_mire_03.png/revision/latest/scale-to-width-down/1000?cb=20190410025941" TargetMode="External"/><Relationship Id="rId119" Type="http://schemas.openxmlformats.org/officeDocument/2006/relationships/hyperlink" Target="https://static.wikia.nocookie.net/witcher/images/9/9d/Tw3_map_undvik_04.png/revision/latest?cb=20190410052609" TargetMode="External"/><Relationship Id="rId110" Type="http://schemas.openxmlformats.org/officeDocument/2006/relationships/hyperlink" Target="https://static.wikia.nocookie.net/witcher/images/e/e9/Tw3_map_the_mire_02.png/revision/latest/scale-to-width-down/1000?cb=20190410025928" TargetMode="External"/><Relationship Id="rId114" Type="http://schemas.openxmlformats.org/officeDocument/2006/relationships/hyperlink" Target="https://witcher.fandom.com/wiki/Forgotten_Wolven_silver_sword" TargetMode="External"/><Relationship Id="rId113" Type="http://schemas.openxmlformats.org/officeDocument/2006/relationships/hyperlink" Target="https://static.wikia.nocookie.net/witcher/images/2/2a/Tw3_map_crookback_bog_02.png/revision/latest/scale-to-width-down/1000?cb=20190410023459" TargetMode="External"/><Relationship Id="rId112" Type="http://schemas.openxmlformats.org/officeDocument/2006/relationships/hyperlink" Target="https://witcher.fandom.com/wiki/Grandmaster_Forgotten_Wolven_steel_sword" TargetMode="External"/><Relationship Id="rId111" Type="http://schemas.openxmlformats.org/officeDocument/2006/relationships/hyperlink" Target="https://witcher.fandom.com/wiki/Forgotten_Wolven_steel_sword"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itcher.fandom.com/wiki/Balisse_fruit" TargetMode="External"/><Relationship Id="rId194" Type="http://schemas.openxmlformats.org/officeDocument/2006/relationships/hyperlink" Target="https://witcher.fandom.com/wiki/Quebrith?so=search" TargetMode="External"/><Relationship Id="rId193" Type="http://schemas.openxmlformats.org/officeDocument/2006/relationships/hyperlink" Target="https://witcher.fandom.com/wiki/Calcium_equum" TargetMode="External"/><Relationship Id="rId192" Type="http://schemas.openxmlformats.org/officeDocument/2006/relationships/hyperlink" Target="https://witcher.fandom.com/wiki/Fool%27s_parsley_leaves" TargetMode="External"/><Relationship Id="rId191" Type="http://schemas.openxmlformats.org/officeDocument/2006/relationships/hyperlink" Target="https://witcher.fandom.com/wiki/Wolfsbane" TargetMode="External"/><Relationship Id="rId187" Type="http://schemas.openxmlformats.org/officeDocument/2006/relationships/hyperlink" Target="https://witcher.fandom.com/wiki/Devil%27s_Puffball" TargetMode="External"/><Relationship Id="rId186" Type="http://schemas.openxmlformats.org/officeDocument/2006/relationships/hyperlink" Target="https://witcher.fandom.com/wiki/Blowball" TargetMode="External"/><Relationship Id="rId185" Type="http://schemas.openxmlformats.org/officeDocument/2006/relationships/hyperlink" Target="https://witcher.fandom.com/wiki/Golem%27s_heart" TargetMode="External"/><Relationship Id="rId184" Type="http://schemas.openxmlformats.org/officeDocument/2006/relationships/hyperlink" Target="https://witcher.fandom.com/wiki/Puffball" TargetMode="External"/><Relationship Id="rId189" Type="http://schemas.openxmlformats.org/officeDocument/2006/relationships/hyperlink" Target="https://witcher.fandom.com/wiki/Green_paint_ball" TargetMode="External"/><Relationship Id="rId188" Type="http://schemas.openxmlformats.org/officeDocument/2006/relationships/hyperlink" Target="https://witcher.fandom.com/wiki/Green_paint_ball" TargetMode="External"/><Relationship Id="rId183" Type="http://schemas.openxmlformats.org/officeDocument/2006/relationships/hyperlink" Target="https://witcher.fandom.com/wiki/Hornwort" TargetMode="External"/><Relationship Id="rId182" Type="http://schemas.openxmlformats.org/officeDocument/2006/relationships/hyperlink" Target="https://witcher.fandom.com/wiki/Manuscript_page:_Enhanced_Devil%27s_Puffball" TargetMode="External"/><Relationship Id="rId181" Type="http://schemas.openxmlformats.org/officeDocument/2006/relationships/hyperlink" Target="https://witcher.fandom.com/wiki/Stammelford%27s_dust" TargetMode="External"/><Relationship Id="rId180" Type="http://schemas.openxmlformats.org/officeDocument/2006/relationships/hyperlink" Target="https://witcher.fandom.com/wiki/Enhanced_Devil%27s_Puffball" TargetMode="External"/><Relationship Id="rId176" Type="http://schemas.openxmlformats.org/officeDocument/2006/relationships/hyperlink" Target="https://witcher.fandom.com/wiki/Hellebore_petals" TargetMode="External"/><Relationship Id="rId175" Type="http://schemas.openxmlformats.org/officeDocument/2006/relationships/hyperlink" Target="https://witcher.fandom.com/wiki/Blue_paint_ball?so=search" TargetMode="External"/><Relationship Id="rId174" Type="http://schemas.openxmlformats.org/officeDocument/2006/relationships/hyperlink" Target="https://witcher.fandom.com/wiki/Blue_paint_ball?so=search" TargetMode="External"/><Relationship Id="rId173" Type="http://schemas.openxmlformats.org/officeDocument/2006/relationships/hyperlink" Target="https://witcher.fandom.com/wiki/Torn-out_page:_Basilisk_decoction" TargetMode="External"/><Relationship Id="rId179" Type="http://schemas.openxmlformats.org/officeDocument/2006/relationships/hyperlink" Target="https://witcher.fandom.com/wiki/Basilisk_mutagen" TargetMode="External"/><Relationship Id="rId178" Type="http://schemas.openxmlformats.org/officeDocument/2006/relationships/hyperlink" Target="https://witcher.fandom.com/wiki/White_myrtle_petals" TargetMode="External"/><Relationship Id="rId177" Type="http://schemas.openxmlformats.org/officeDocument/2006/relationships/hyperlink" Target="https://witcher.fandom.com/wiki/Ekimmara_hide" TargetMode="External"/><Relationship Id="rId198" Type="http://schemas.openxmlformats.org/officeDocument/2006/relationships/hyperlink" Target="https://witcher.fandom.com/wiki/Enhanced_Blizzard" TargetMode="External"/><Relationship Id="rId197" Type="http://schemas.openxmlformats.org/officeDocument/2006/relationships/hyperlink" Target="https://witcher.fandom.com/wiki/Balisse_fruit" TargetMode="External"/><Relationship Id="rId196" Type="http://schemas.openxmlformats.org/officeDocument/2006/relationships/hyperlink" Target="https://witcher.fandom.com/wiki/Formula:_Quebrith" TargetMode="External"/><Relationship Id="rId195" Type="http://schemas.openxmlformats.org/officeDocument/2006/relationships/hyperlink" Target="https://witcher.fandom.com/wiki/White_gull" TargetMode="External"/><Relationship Id="rId199" Type="http://schemas.openxmlformats.org/officeDocument/2006/relationships/hyperlink" Target="https://witcher.fandom.com/wiki/Alcohest" TargetMode="External"/><Relationship Id="rId150" Type="http://schemas.openxmlformats.org/officeDocument/2006/relationships/hyperlink" Target="https://witcher.fandom.com/wiki/Nigredo?so=search" TargetMode="External"/><Relationship Id="rId392" Type="http://schemas.openxmlformats.org/officeDocument/2006/relationships/hyperlink" Target="https://witcher.fandom.com/wiki/Nigredo" TargetMode="External"/><Relationship Id="rId391" Type="http://schemas.openxmlformats.org/officeDocument/2006/relationships/hyperlink" Target="https://witcher.fandom.com/wiki/Fiend_mutagen" TargetMode="External"/><Relationship Id="rId390" Type="http://schemas.openxmlformats.org/officeDocument/2006/relationships/hyperlink" Target="https://witcher.fandom.com/wiki/Aether" TargetMode="External"/><Relationship Id="rId1" Type="http://schemas.openxmlformats.org/officeDocument/2006/relationships/hyperlink" Target="https://witcher.fandom.com/wiki/Aether" TargetMode="External"/><Relationship Id="rId2" Type="http://schemas.openxmlformats.org/officeDocument/2006/relationships/hyperlink" Target="https://witcher.fandom.com/wiki/Han_fiber" TargetMode="External"/><Relationship Id="rId3" Type="http://schemas.openxmlformats.org/officeDocument/2006/relationships/hyperlink" Target="https://witcher.fandom.com/wiki/Formula:_Aether" TargetMode="External"/><Relationship Id="rId149" Type="http://schemas.openxmlformats.org/officeDocument/2006/relationships/hyperlink" Target="https://witcher.fandom.com/wiki/Reinald's_Philter?so=search" TargetMode="External"/><Relationship Id="rId4" Type="http://schemas.openxmlformats.org/officeDocument/2006/relationships/hyperlink" Target="https://witcher.fandom.com/wiki/Beast_oil" TargetMode="External"/><Relationship Id="rId148" Type="http://schemas.openxmlformats.org/officeDocument/2006/relationships/hyperlink" Target="https://witcher.fandom.com/wiki/Dwarven_spirit" TargetMode="External"/><Relationship Id="rId1090" Type="http://schemas.openxmlformats.org/officeDocument/2006/relationships/hyperlink" Target="https://witcher.fandom.com/wiki/White_gull" TargetMode="External"/><Relationship Id="rId1091" Type="http://schemas.openxmlformats.org/officeDocument/2006/relationships/hyperlink" Target="https://witcher.fandom.com/wiki/Manuscript_page:_Superior_Thunderbolt" TargetMode="External"/><Relationship Id="rId1092" Type="http://schemas.openxmlformats.org/officeDocument/2006/relationships/hyperlink" Target="https://witcher.fandom.com/wiki/Vampire_oil" TargetMode="External"/><Relationship Id="rId1093" Type="http://schemas.openxmlformats.org/officeDocument/2006/relationships/hyperlink" Target="https://witcher.fandom.com/wiki/Enhanced_Thunderbolt" TargetMode="External"/><Relationship Id="rId1094" Type="http://schemas.openxmlformats.org/officeDocument/2006/relationships/hyperlink" Target="https://witcher.fandom.com/wiki/Fifth_essence" TargetMode="External"/><Relationship Id="rId9" Type="http://schemas.openxmlformats.org/officeDocument/2006/relationships/hyperlink" Target="https://witcher.fandom.com/wiki/Manuscript_page:_Bear_pheromones" TargetMode="External"/><Relationship Id="rId143" Type="http://schemas.openxmlformats.org/officeDocument/2006/relationships/hyperlink" Target="https://witcher.fandom.com/wiki/Wolfsbane" TargetMode="External"/><Relationship Id="rId385" Type="http://schemas.openxmlformats.org/officeDocument/2006/relationships/hyperlink" Target="https://witcher.fandom.com/wiki/Dwarven_spirit" TargetMode="External"/><Relationship Id="rId1095" Type="http://schemas.openxmlformats.org/officeDocument/2006/relationships/hyperlink" Target="https://witcher.fandom.com/wiki/Cortinarius" TargetMode="External"/><Relationship Id="rId142" Type="http://schemas.openxmlformats.org/officeDocument/2006/relationships/hyperlink" Target="https://witcher.fandom.com/wiki/Nostrix" TargetMode="External"/><Relationship Id="rId384" Type="http://schemas.openxmlformats.org/officeDocument/2006/relationships/hyperlink" Target="https://witcher.fandom.com/wiki/Fiend_decoction" TargetMode="External"/><Relationship Id="rId1096" Type="http://schemas.openxmlformats.org/officeDocument/2006/relationships/hyperlink" Target="https://witcher.fandom.com/wiki/Wine_stone" TargetMode="External"/><Relationship Id="rId141" Type="http://schemas.openxmlformats.org/officeDocument/2006/relationships/hyperlink" Target="https://witcher.fandom.com/wiki/Arenaria" TargetMode="External"/><Relationship Id="rId383" Type="http://schemas.openxmlformats.org/officeDocument/2006/relationships/hyperlink" Target="https://witcher.fandom.com/wiki/Allspice" TargetMode="External"/><Relationship Id="rId1097" Type="http://schemas.openxmlformats.org/officeDocument/2006/relationships/hyperlink" Target="https://witcher.fandom.com/wiki/Fool%27s_parsley_leaves" TargetMode="External"/><Relationship Id="rId140" Type="http://schemas.openxmlformats.org/officeDocument/2006/relationships/hyperlink" Target="https://witcher.fandom.com/wiki/Nostrix" TargetMode="External"/><Relationship Id="rId382" Type="http://schemas.openxmlformats.org/officeDocument/2006/relationships/hyperlink" Target="https://witcher.fandom.com/wiki/Manuscript_page:_Elementa_oil" TargetMode="External"/><Relationship Id="rId1098" Type="http://schemas.openxmlformats.org/officeDocument/2006/relationships/hyperlink" Target="https://witcher.fandom.com/wiki/Cortinarius" TargetMode="External"/><Relationship Id="rId5" Type="http://schemas.openxmlformats.org/officeDocument/2006/relationships/hyperlink" Target="https://witcher.fandom.com/wiki/Dog_tallow" TargetMode="External"/><Relationship Id="rId147" Type="http://schemas.openxmlformats.org/officeDocument/2006/relationships/hyperlink" Target="https://witcher.fandom.com/wiki/Reinald's_Philter?so=search" TargetMode="External"/><Relationship Id="rId389" Type="http://schemas.openxmlformats.org/officeDocument/2006/relationships/hyperlink" Target="https://witcher.fandom.com/wiki/Puffball" TargetMode="External"/><Relationship Id="rId1099" Type="http://schemas.openxmlformats.org/officeDocument/2006/relationships/hyperlink" Target="https://witcher.fandom.com/wiki/Verbena" TargetMode="External"/><Relationship Id="rId6" Type="http://schemas.openxmlformats.org/officeDocument/2006/relationships/hyperlink" Target="https://witcher.fandom.com/wiki/Manuscript_page:_Beast_oil" TargetMode="External"/><Relationship Id="rId146" Type="http://schemas.openxmlformats.org/officeDocument/2006/relationships/hyperlink" Target="https://witcher.fandom.com/wiki/Nigredo" TargetMode="External"/><Relationship Id="rId388" Type="http://schemas.openxmlformats.org/officeDocument/2006/relationships/hyperlink" Target="https://witcher.fandom.com/wiki/Ranogrin" TargetMode="External"/><Relationship Id="rId7" Type="http://schemas.openxmlformats.org/officeDocument/2006/relationships/hyperlink" Target="https://witcher.fandom.com/wiki/Bear_pheromones?so=search" TargetMode="External"/><Relationship Id="rId145" Type="http://schemas.openxmlformats.org/officeDocument/2006/relationships/hyperlink" Target="https://witcher.fandom.com/wiki/Ribleaf" TargetMode="External"/><Relationship Id="rId387" Type="http://schemas.openxmlformats.org/officeDocument/2006/relationships/hyperlink" Target="https://witcher.fandom.com/wiki/Bloodmoss" TargetMode="External"/><Relationship Id="rId8" Type="http://schemas.openxmlformats.org/officeDocument/2006/relationships/hyperlink" Target="https://witcher.fandom.com/wiki/Dwarven_spirit" TargetMode="External"/><Relationship Id="rId144" Type="http://schemas.openxmlformats.org/officeDocument/2006/relationships/hyperlink" Target="https://witcher.fandom.com/wiki/Han_fiber" TargetMode="External"/><Relationship Id="rId386" Type="http://schemas.openxmlformats.org/officeDocument/2006/relationships/hyperlink" Target="https://witcher.fandom.com/wiki/Torn-out_page:_Fiend_decoction" TargetMode="External"/><Relationship Id="rId381" Type="http://schemas.openxmlformats.org/officeDocument/2006/relationships/hyperlink" Target="https://witcher.fandom.com/wiki/Dog_tallow" TargetMode="External"/><Relationship Id="rId380" Type="http://schemas.openxmlformats.org/officeDocument/2006/relationships/hyperlink" Target="https://witcher.fandom.com/wiki/Elementa_oil" TargetMode="External"/><Relationship Id="rId139" Type="http://schemas.openxmlformats.org/officeDocument/2006/relationships/hyperlink" Target="https://witcher.fandom.com/wiki/Archgriffin_mutagen" TargetMode="External"/><Relationship Id="rId138" Type="http://schemas.openxmlformats.org/officeDocument/2006/relationships/hyperlink" Target="https://witcher.fandom.com/wiki/Sewant_mushrooms" TargetMode="External"/><Relationship Id="rId137" Type="http://schemas.openxmlformats.org/officeDocument/2006/relationships/hyperlink" Target="https://witcher.fandom.com/wiki/Manuscript_page:_Cursed_oil" TargetMode="External"/><Relationship Id="rId379" Type="http://schemas.openxmlformats.org/officeDocument/2006/relationships/hyperlink" Target="https://witcher.fandom.com/wiki/Allspice_root" TargetMode="External"/><Relationship Id="rId1080" Type="http://schemas.openxmlformats.org/officeDocument/2006/relationships/hyperlink" Target="https://witcher.fandom.com/wiki/Dog_tallow" TargetMode="External"/><Relationship Id="rId1081" Type="http://schemas.openxmlformats.org/officeDocument/2006/relationships/hyperlink" Target="https://witcher.fandom.com/wiki/Manuscript_page:_Vampire_oil" TargetMode="External"/><Relationship Id="rId1082" Type="http://schemas.openxmlformats.org/officeDocument/2006/relationships/hyperlink" Target="https://witcher.fandom.com/wiki/Cortinarius" TargetMode="External"/><Relationship Id="rId1083" Type="http://schemas.openxmlformats.org/officeDocument/2006/relationships/hyperlink" Target="https://witcher.fandom.com/wiki/Ducal_water" TargetMode="External"/><Relationship Id="rId132" Type="http://schemas.openxmlformats.org/officeDocument/2006/relationships/hyperlink" Target="https://witcher.fandom.com/wiki/Sewant_mushrooms" TargetMode="External"/><Relationship Id="rId374" Type="http://schemas.openxmlformats.org/officeDocument/2006/relationships/hyperlink" Target="https://witcher.fandom.com/wiki/Bloodmoss" TargetMode="External"/><Relationship Id="rId1084" Type="http://schemas.openxmlformats.org/officeDocument/2006/relationships/hyperlink" Target="https://witcher.fandom.com/wiki/Fool%27s_parsley_leaves" TargetMode="External"/><Relationship Id="rId131" Type="http://schemas.openxmlformats.org/officeDocument/2006/relationships/hyperlink" Target="https://witcher.fandom.com/wiki/Torn-out_page:_Archgriffin_decoction" TargetMode="External"/><Relationship Id="rId373" Type="http://schemas.openxmlformats.org/officeDocument/2006/relationships/hyperlink" Target="https://witcher.fandom.com/wiki/Powdered_Pearl" TargetMode="External"/><Relationship Id="rId1085" Type="http://schemas.openxmlformats.org/officeDocument/2006/relationships/hyperlink" Target="https://witcher.fandom.com/wiki/Endrega_embryo" TargetMode="External"/><Relationship Id="rId130" Type="http://schemas.openxmlformats.org/officeDocument/2006/relationships/hyperlink" Target="https://witcher.fandom.com/wiki/Dwarven_spirit" TargetMode="External"/><Relationship Id="rId372" Type="http://schemas.openxmlformats.org/officeDocument/2006/relationships/hyperlink" Target="https://witcher.fandom.com/wiki/White_myrtle_petals" TargetMode="External"/><Relationship Id="rId1086" Type="http://schemas.openxmlformats.org/officeDocument/2006/relationships/hyperlink" Target="https://witcher.fandom.com/wiki/Enhanced_vampire_oil" TargetMode="External"/><Relationship Id="rId371" Type="http://schemas.openxmlformats.org/officeDocument/2006/relationships/hyperlink" Target="https://witcher.fandom.com/wiki/Cortinarius" TargetMode="External"/><Relationship Id="rId1087" Type="http://schemas.openxmlformats.org/officeDocument/2006/relationships/hyperlink" Target="https://witcher.fandom.com/wiki/Bear_fat" TargetMode="External"/><Relationship Id="rId136" Type="http://schemas.openxmlformats.org/officeDocument/2006/relationships/hyperlink" Target="https://witcher.fandom.com/wiki/Dog_tallow" TargetMode="External"/><Relationship Id="rId378" Type="http://schemas.openxmlformats.org/officeDocument/2006/relationships/hyperlink" Target="https://witcher.fandom.com/wiki/Puffball" TargetMode="External"/><Relationship Id="rId1088" Type="http://schemas.openxmlformats.org/officeDocument/2006/relationships/hyperlink" Target="https://witcher.fandom.com/wiki/Manuscript_page:_Enhanced_vampire_oil" TargetMode="External"/><Relationship Id="rId135" Type="http://schemas.openxmlformats.org/officeDocument/2006/relationships/hyperlink" Target="https://witcher.fandom.com/wiki/Cursed_oil?so=search" TargetMode="External"/><Relationship Id="rId377" Type="http://schemas.openxmlformats.org/officeDocument/2006/relationships/hyperlink" Target="https://witcher.fandom.com/wiki/Mandrake_root" TargetMode="External"/><Relationship Id="rId1089" Type="http://schemas.openxmlformats.org/officeDocument/2006/relationships/hyperlink" Target="https://witcher.fandom.com/wiki/Superior_Thunderbolt" TargetMode="External"/><Relationship Id="rId134" Type="http://schemas.openxmlformats.org/officeDocument/2006/relationships/hyperlink" Target="https://witcher.fandom.com/wiki/Green_mold" TargetMode="External"/><Relationship Id="rId376" Type="http://schemas.openxmlformats.org/officeDocument/2006/relationships/hyperlink" Target="https://witcher.fandom.com/wiki/Moleyarrow" TargetMode="External"/><Relationship Id="rId133" Type="http://schemas.openxmlformats.org/officeDocument/2006/relationships/hyperlink" Target="https://witcher.fandom.com/wiki/Mandrake_cordial" TargetMode="External"/><Relationship Id="rId375" Type="http://schemas.openxmlformats.org/officeDocument/2006/relationships/hyperlink" Target="https://witcher.fandom.com/wiki/Albedo" TargetMode="External"/><Relationship Id="rId172" Type="http://schemas.openxmlformats.org/officeDocument/2006/relationships/hyperlink" Target="https://witcher.fandom.com/wiki/Dwarven_spirit" TargetMode="External"/><Relationship Id="rId171" Type="http://schemas.openxmlformats.org/officeDocument/2006/relationships/hyperlink" Target="https://witcher.fandom.com/wiki/Basilisk_decoction" TargetMode="External"/><Relationship Id="rId170" Type="http://schemas.openxmlformats.org/officeDocument/2006/relationships/hyperlink" Target="https://witcher.fandom.com/wiki/Manuscript_page:_Blizzard" TargetMode="External"/><Relationship Id="rId165" Type="http://schemas.openxmlformats.org/officeDocument/2006/relationships/hyperlink" Target="https://witcher.fandom.com/wiki/Reinald%27s_Secret_Ingredient" TargetMode="External"/><Relationship Id="rId164" Type="http://schemas.openxmlformats.org/officeDocument/2006/relationships/hyperlink" Target="https://witcher.fandom.com/wiki/Sewant_mushrooms" TargetMode="External"/><Relationship Id="rId163" Type="http://schemas.openxmlformats.org/officeDocument/2006/relationships/hyperlink" Target="https://witcher.fandom.com/wiki/Rebis" TargetMode="External"/><Relationship Id="rId162" Type="http://schemas.openxmlformats.org/officeDocument/2006/relationships/hyperlink" Target="https://witcher.fandom.com/wiki/Manuscript_page:_Enhanced_cursed_oil" TargetMode="External"/><Relationship Id="rId169" Type="http://schemas.openxmlformats.org/officeDocument/2006/relationships/hyperlink" Target="https://witcher.fandom.com/wiki/Dwarven_spirit" TargetMode="External"/><Relationship Id="rId168" Type="http://schemas.openxmlformats.org/officeDocument/2006/relationships/hyperlink" Target="https://witcher.fandom.com/wiki/Blizzard" TargetMode="External"/><Relationship Id="rId167" Type="http://schemas.openxmlformats.org/officeDocument/2006/relationships/hyperlink" Target="https://witcher.fandom.com/wiki/Cursed_oil" TargetMode="External"/><Relationship Id="rId166" Type="http://schemas.openxmlformats.org/officeDocument/2006/relationships/hyperlink" Target="https://witcher.fandom.com/wiki/Han_fiber" TargetMode="External"/><Relationship Id="rId161" Type="http://schemas.openxmlformats.org/officeDocument/2006/relationships/hyperlink" Target="https://witcher.fandom.com/wiki/Bear_fat" TargetMode="External"/><Relationship Id="rId160" Type="http://schemas.openxmlformats.org/officeDocument/2006/relationships/hyperlink" Target="https://witcher.fandom.com/wiki/Enhanced_cursed_oil" TargetMode="External"/><Relationship Id="rId159" Type="http://schemas.openxmlformats.org/officeDocument/2006/relationships/hyperlink" Target="https://witcher.fandom.com/wiki/Crow%27s_eye" TargetMode="External"/><Relationship Id="rId154" Type="http://schemas.openxmlformats.org/officeDocument/2006/relationships/hyperlink" Target="https://witcher.fandom.com/wiki/Blowball" TargetMode="External"/><Relationship Id="rId396" Type="http://schemas.openxmlformats.org/officeDocument/2006/relationships/hyperlink" Target="https://witcher.fandom.com/wiki/Manuscript_page:_Drowner_pheromones" TargetMode="External"/><Relationship Id="rId153" Type="http://schemas.openxmlformats.org/officeDocument/2006/relationships/hyperlink" Target="https://witcher.fandom.com/wiki/Nostrix" TargetMode="External"/><Relationship Id="rId395" Type="http://schemas.openxmlformats.org/officeDocument/2006/relationships/hyperlink" Target="https://witcher.fandom.com/wiki/Dwarven_spirit" TargetMode="External"/><Relationship Id="rId152" Type="http://schemas.openxmlformats.org/officeDocument/2006/relationships/hyperlink" Target="https://witcher.fandom.com/wiki/Formula:_Nigredo" TargetMode="External"/><Relationship Id="rId394" Type="http://schemas.openxmlformats.org/officeDocument/2006/relationships/hyperlink" Target="https://witcher.fandom.com/wiki/Aether" TargetMode="External"/><Relationship Id="rId151" Type="http://schemas.openxmlformats.org/officeDocument/2006/relationships/hyperlink" Target="https://witcher.fandom.com/wiki/White_gull" TargetMode="External"/><Relationship Id="rId393" Type="http://schemas.openxmlformats.org/officeDocument/2006/relationships/hyperlink" Target="https://witcher.fandom.com/wiki/Hellebore_petals" TargetMode="External"/><Relationship Id="rId158" Type="http://schemas.openxmlformats.org/officeDocument/2006/relationships/hyperlink" Target="https://witcher.fandom.com/wiki/Celandine" TargetMode="External"/><Relationship Id="rId157" Type="http://schemas.openxmlformats.org/officeDocument/2006/relationships/hyperlink" Target="https://witcher.fandom.com/wiki/Manuscript_page:_Devil%27s_Puffball" TargetMode="External"/><Relationship Id="rId399" Type="http://schemas.openxmlformats.org/officeDocument/2006/relationships/hyperlink" Target="https://witcher.fandom.com/wiki/Saltpeter" TargetMode="External"/><Relationship Id="rId156" Type="http://schemas.openxmlformats.org/officeDocument/2006/relationships/hyperlink" Target="https://witcher.fandom.com/wiki/Saltpeter" TargetMode="External"/><Relationship Id="rId398" Type="http://schemas.openxmlformats.org/officeDocument/2006/relationships/hyperlink" Target="https://witcher.fandom.com/wiki/Dragon%27s_Dream_(bomb)" TargetMode="External"/><Relationship Id="rId155" Type="http://schemas.openxmlformats.org/officeDocument/2006/relationships/hyperlink" Target="https://witcher.fandom.com/wiki/Devil%27s_Puffball" TargetMode="External"/><Relationship Id="rId397" Type="http://schemas.openxmlformats.org/officeDocument/2006/relationships/hyperlink" Target="https://witcher.fandom.com/wiki/Hellebore_petals" TargetMode="External"/><Relationship Id="rId808" Type="http://schemas.openxmlformats.org/officeDocument/2006/relationships/hyperlink" Target="https://witcher.fandom.com/wiki/The_Decoctions_of_the_Grasses?so=search" TargetMode="External"/><Relationship Id="rId807" Type="http://schemas.openxmlformats.org/officeDocument/2006/relationships/hyperlink" Target="https://witcher.fandom.com/wiki/Buckthorn" TargetMode="External"/><Relationship Id="rId806" Type="http://schemas.openxmlformats.org/officeDocument/2006/relationships/hyperlink" Target="https://witcher.fandom.com/wiki/Blowball" TargetMode="External"/><Relationship Id="rId805" Type="http://schemas.openxmlformats.org/officeDocument/2006/relationships/hyperlink" Target="https://witcher.fandom.com/wiki/Ginatia_petals" TargetMode="External"/><Relationship Id="rId809" Type="http://schemas.openxmlformats.org/officeDocument/2006/relationships/hyperlink" Target="https://witcher.fandom.com/wiki/Forktail_spinal_fluid" TargetMode="External"/><Relationship Id="rId800" Type="http://schemas.openxmlformats.org/officeDocument/2006/relationships/hyperlink" Target="https://witcher.fandom.com/wiki/Dog_tallow" TargetMode="External"/><Relationship Id="rId804" Type="http://schemas.openxmlformats.org/officeDocument/2006/relationships/hyperlink" Target="https://witcher.fandom.com/wiki/Ducal_Water" TargetMode="External"/><Relationship Id="rId803" Type="http://schemas.openxmlformats.org/officeDocument/2006/relationships/hyperlink" Target="https://witcher.fandom.com/wiki/Allspice_root" TargetMode="External"/><Relationship Id="rId802" Type="http://schemas.openxmlformats.org/officeDocument/2006/relationships/hyperlink" Target="https://witcher.fandom.com/wiki/Arenaria" TargetMode="External"/><Relationship Id="rId801" Type="http://schemas.openxmlformats.org/officeDocument/2006/relationships/hyperlink" Target="https://witcher.fandom.com/wiki/Manuscript_page:_Necrophage_oil" TargetMode="External"/><Relationship Id="rId40" Type="http://schemas.openxmlformats.org/officeDocument/2006/relationships/hyperlink" Target="https://witcher.fandom.com/wiki/Manuscript_page:_Black_Blood" TargetMode="External"/><Relationship Id="rId42" Type="http://schemas.openxmlformats.org/officeDocument/2006/relationships/hyperlink" Target="https://witcher.fandom.com/wiki/Stammelford%27s_dust" TargetMode="External"/><Relationship Id="rId41" Type="http://schemas.openxmlformats.org/officeDocument/2006/relationships/hyperlink" Target="https://witcher.fandom.com/wiki/Enhanced_Dancing_Star" TargetMode="External"/><Relationship Id="rId44" Type="http://schemas.openxmlformats.org/officeDocument/2006/relationships/hyperlink" Target="https://witcher.fandom.com/wiki/Chort_lure?so=search" TargetMode="External"/><Relationship Id="rId43" Type="http://schemas.openxmlformats.org/officeDocument/2006/relationships/hyperlink" Target="https://witcher.fandom.com/wiki/Manuscript_page:_Enhanced_Dancing_Star" TargetMode="External"/><Relationship Id="rId46" Type="http://schemas.openxmlformats.org/officeDocument/2006/relationships/hyperlink" Target="https://witcher.fandom.com/wiki/Manuscript_page:_Chort_lure" TargetMode="External"/><Relationship Id="rId45" Type="http://schemas.openxmlformats.org/officeDocument/2006/relationships/hyperlink" Target="https://witcher.fandom.com/wiki/Fiend_dung" TargetMode="External"/><Relationship Id="rId509" Type="http://schemas.openxmlformats.org/officeDocument/2006/relationships/hyperlink" Target="https://witcher.fandom.com/wiki/Winter_cherry" TargetMode="External"/><Relationship Id="rId508" Type="http://schemas.openxmlformats.org/officeDocument/2006/relationships/hyperlink" Target="https://witcher.fandom.com/wiki/Manuscript_page:_Grapeshot" TargetMode="External"/><Relationship Id="rId503" Type="http://schemas.openxmlformats.org/officeDocument/2006/relationships/hyperlink" Target="https://witcher.fandom.com/wiki/Aether" TargetMode="External"/><Relationship Id="rId745" Type="http://schemas.openxmlformats.org/officeDocument/2006/relationships/hyperlink" Target="https://witcher.fandom.com/wiki/Manuscript_page:_Nekker_pheromones" TargetMode="External"/><Relationship Id="rId987" Type="http://schemas.openxmlformats.org/officeDocument/2006/relationships/hyperlink" Target="https://witcher.fandom.com/wiki/Mistletoe" TargetMode="External"/><Relationship Id="rId502" Type="http://schemas.openxmlformats.org/officeDocument/2006/relationships/hyperlink" Target="https://witcher.fandom.com/wiki/Longrube" TargetMode="External"/><Relationship Id="rId744" Type="http://schemas.openxmlformats.org/officeDocument/2006/relationships/hyperlink" Target="https://witcher.fandom.com/wiki/Dwarven_spirit" TargetMode="External"/><Relationship Id="rId986" Type="http://schemas.openxmlformats.org/officeDocument/2006/relationships/hyperlink" Target="https://witcher.fandom.com/wiki/Vermilion" TargetMode="External"/><Relationship Id="rId501" Type="http://schemas.openxmlformats.org/officeDocument/2006/relationships/hyperlink" Target="https://witcher.fandom.com/wiki/Verbena" TargetMode="External"/><Relationship Id="rId743" Type="http://schemas.openxmlformats.org/officeDocument/2006/relationships/hyperlink" Target="https://witcher.fandom.com/wiki/Nekker_pheromones" TargetMode="External"/><Relationship Id="rId985" Type="http://schemas.openxmlformats.org/officeDocument/2006/relationships/hyperlink" Target="https://witcher.fandom.com/wiki/White_myrtle_petals" TargetMode="External"/><Relationship Id="rId500" Type="http://schemas.openxmlformats.org/officeDocument/2006/relationships/hyperlink" Target="https://witcher.fandom.com/wiki/Arenaria" TargetMode="External"/><Relationship Id="rId742" Type="http://schemas.openxmlformats.org/officeDocument/2006/relationships/hyperlink" Target="https://witcher.fandom.com/wiki/Ranogrin" TargetMode="External"/><Relationship Id="rId984" Type="http://schemas.openxmlformats.org/officeDocument/2006/relationships/hyperlink" Target="https://witcher.fandom.com/wiki/Manuscript_page:_Relict_oil" TargetMode="External"/><Relationship Id="rId507" Type="http://schemas.openxmlformats.org/officeDocument/2006/relationships/hyperlink" Target="https://witcher.fandom.com/wiki/Grapeshot" TargetMode="External"/><Relationship Id="rId749" Type="http://schemas.openxmlformats.org/officeDocument/2006/relationships/hyperlink" Target="https://witcher.fandom.com/wiki/Green_mold" TargetMode="External"/><Relationship Id="rId506" Type="http://schemas.openxmlformats.org/officeDocument/2006/relationships/hyperlink" Target="https://witcher.fandom.com/wiki/Cortinarius" TargetMode="External"/><Relationship Id="rId748" Type="http://schemas.openxmlformats.org/officeDocument/2006/relationships/hyperlink" Target="https://witcher.fandom.com/wiki/Hornwort" TargetMode="External"/><Relationship Id="rId505" Type="http://schemas.openxmlformats.org/officeDocument/2006/relationships/hyperlink" Target="https://witcher.fandom.com/wiki/Crow%27s_eye" TargetMode="External"/><Relationship Id="rId747" Type="http://schemas.openxmlformats.org/officeDocument/2006/relationships/hyperlink" Target="https://witcher.fandom.com/wiki/Allspice_root" TargetMode="External"/><Relationship Id="rId989" Type="http://schemas.openxmlformats.org/officeDocument/2006/relationships/hyperlink" Target="https://witcher.fandom.com/wiki/Wraith_decoction" TargetMode="External"/><Relationship Id="rId504" Type="http://schemas.openxmlformats.org/officeDocument/2006/relationships/hyperlink" Target="https://witcher.fandom.com/wiki/Rubedo" TargetMode="External"/><Relationship Id="rId746" Type="http://schemas.openxmlformats.org/officeDocument/2006/relationships/hyperlink" Target="https://witcher.fandom.com/wiki/Lesser_blue_mutagen" TargetMode="External"/><Relationship Id="rId988" Type="http://schemas.openxmlformats.org/officeDocument/2006/relationships/hyperlink" Target="https://witcher.fandom.com/wiki/Drowner_brain" TargetMode="External"/><Relationship Id="rId48" Type="http://schemas.openxmlformats.org/officeDocument/2006/relationships/hyperlink" Target="https://witcher.fandom.com/wiki/The_Witcher_3_junk" TargetMode="External"/><Relationship Id="rId47" Type="http://schemas.openxmlformats.org/officeDocument/2006/relationships/hyperlink" Target="https://witcher.fandom.com/wiki/Ergot_seeds" TargetMode="External"/><Relationship Id="rId49" Type="http://schemas.openxmlformats.org/officeDocument/2006/relationships/hyperlink" Target="https://witcher.fandom.com/wiki/Sewant_mushrooms" TargetMode="External"/><Relationship Id="rId741" Type="http://schemas.openxmlformats.org/officeDocument/2006/relationships/hyperlink" Target="https://witcher.fandom.com/wiki/Formula:_Greater_mutagen_transmutator_-_red_to_blue" TargetMode="External"/><Relationship Id="rId983" Type="http://schemas.openxmlformats.org/officeDocument/2006/relationships/hyperlink" Target="https://witcher.fandom.com/wiki/Dog_tallow" TargetMode="External"/><Relationship Id="rId740" Type="http://schemas.openxmlformats.org/officeDocument/2006/relationships/hyperlink" Target="https://witcher.fandom.com/wiki/Blue_mutagen" TargetMode="External"/><Relationship Id="rId982" Type="http://schemas.openxmlformats.org/officeDocument/2006/relationships/hyperlink" Target="https://witcher.fandom.com/wiki/Relict_oil" TargetMode="External"/><Relationship Id="rId981" Type="http://schemas.openxmlformats.org/officeDocument/2006/relationships/hyperlink" Target="https://witcher.fandom.com/wiki/Bison_grass" TargetMode="External"/><Relationship Id="rId980" Type="http://schemas.openxmlformats.org/officeDocument/2006/relationships/hyperlink" Target="https://witcher.fandom.com/wiki/Celandine" TargetMode="External"/><Relationship Id="rId31" Type="http://schemas.openxmlformats.org/officeDocument/2006/relationships/hyperlink" Target="https://witcher.fandom.com/wiki/Bear_fat" TargetMode="External"/><Relationship Id="rId30" Type="http://schemas.openxmlformats.org/officeDocument/2006/relationships/hyperlink" Target="https://witcher.fandom.com/wiki/Enhanced_beast_oil?so=search" TargetMode="External"/><Relationship Id="rId33" Type="http://schemas.openxmlformats.org/officeDocument/2006/relationships/hyperlink" Target="https://witcher.fandom.com/wiki/Hellebore_petals" TargetMode="External"/><Relationship Id="rId32" Type="http://schemas.openxmlformats.org/officeDocument/2006/relationships/hyperlink" Target="https://witcher.fandom.com/wiki/Manuscript_page:_Enhanced_beast_oil" TargetMode="External"/><Relationship Id="rId35" Type="http://schemas.openxmlformats.org/officeDocument/2006/relationships/hyperlink" Target="https://witcher.fandom.com/wiki/Balisse_fruit" TargetMode="External"/><Relationship Id="rId34" Type="http://schemas.openxmlformats.org/officeDocument/2006/relationships/hyperlink" Target="https://witcher.fandom.com/wiki/Buckthorn" TargetMode="External"/><Relationship Id="rId739" Type="http://schemas.openxmlformats.org/officeDocument/2006/relationships/hyperlink" Target="https://witcher.fandom.com/wiki/Greater_blue_mutagen?so=search" TargetMode="External"/><Relationship Id="rId734" Type="http://schemas.openxmlformats.org/officeDocument/2006/relationships/hyperlink" Target="https://witcher.fandom.com/wiki/Blowball" TargetMode="External"/><Relationship Id="rId976" Type="http://schemas.openxmlformats.org/officeDocument/2006/relationships/hyperlink" Target="https://witcher.fandom.com/wiki/Ribleaf" TargetMode="External"/><Relationship Id="rId733" Type="http://schemas.openxmlformats.org/officeDocument/2006/relationships/hyperlink" Target="https://witcher.fandom.com/wiki/Ducal_water" TargetMode="External"/><Relationship Id="rId975" Type="http://schemas.openxmlformats.org/officeDocument/2006/relationships/hyperlink" Target="https://witcher.fandom.com/wiki/Bryonia" TargetMode="External"/><Relationship Id="rId732" Type="http://schemas.openxmlformats.org/officeDocument/2006/relationships/hyperlink" Target="https://witcher.fandom.com/wiki/Lesser_red_mutagen" TargetMode="External"/><Relationship Id="rId974" Type="http://schemas.openxmlformats.org/officeDocument/2006/relationships/hyperlink" Target="https://witcher.fandom.com/wiki/Manuscript_page:_Enhanced_Swallow" TargetMode="External"/><Relationship Id="rId731" Type="http://schemas.openxmlformats.org/officeDocument/2006/relationships/hyperlink" Target="https://witcher.fandom.com/wiki/Ribleaf" TargetMode="External"/><Relationship Id="rId973" Type="http://schemas.openxmlformats.org/officeDocument/2006/relationships/hyperlink" Target="https://witcher.fandom.com/wiki/Alcohest" TargetMode="External"/><Relationship Id="rId738" Type="http://schemas.openxmlformats.org/officeDocument/2006/relationships/hyperlink" Target="https://witcher.fandom.com/wiki/Powdered_pearl" TargetMode="External"/><Relationship Id="rId737" Type="http://schemas.openxmlformats.org/officeDocument/2006/relationships/hyperlink" Target="https://witcher.fandom.com/wiki/Lesser_green_mutagen" TargetMode="External"/><Relationship Id="rId979" Type="http://schemas.openxmlformats.org/officeDocument/2006/relationships/hyperlink" Target="https://witcher.fandom.com/wiki/Aether" TargetMode="External"/><Relationship Id="rId736" Type="http://schemas.openxmlformats.org/officeDocument/2006/relationships/hyperlink" Target="https://witcher.fandom.com/wiki/Vermilion" TargetMode="External"/><Relationship Id="rId978" Type="http://schemas.openxmlformats.org/officeDocument/2006/relationships/hyperlink" Target="https://witcher.fandom.com/wiki/Pringrape" TargetMode="External"/><Relationship Id="rId735" Type="http://schemas.openxmlformats.org/officeDocument/2006/relationships/hyperlink" Target="https://witcher.fandom.com/wiki/Puffball" TargetMode="External"/><Relationship Id="rId977" Type="http://schemas.openxmlformats.org/officeDocument/2006/relationships/hyperlink" Target="https://witcher.fandom.com/wiki/Swallow" TargetMode="External"/><Relationship Id="rId37" Type="http://schemas.openxmlformats.org/officeDocument/2006/relationships/hyperlink" Target="https://witcher.fandom.com/wiki/Beast_oil" TargetMode="External"/><Relationship Id="rId36" Type="http://schemas.openxmlformats.org/officeDocument/2006/relationships/hyperlink" Target="https://witcher.fandom.com/wiki/Verbena" TargetMode="External"/><Relationship Id="rId39" Type="http://schemas.openxmlformats.org/officeDocument/2006/relationships/hyperlink" Target="https://witcher.fandom.com/wiki/Dwarven_spirit" TargetMode="External"/><Relationship Id="rId38" Type="http://schemas.openxmlformats.org/officeDocument/2006/relationships/hyperlink" Target="https://witcher.fandom.com/wiki/Black_Blood" TargetMode="External"/><Relationship Id="rId730" Type="http://schemas.openxmlformats.org/officeDocument/2006/relationships/hyperlink" Target="https://witcher.fandom.com/wiki/Endrega_heart" TargetMode="External"/><Relationship Id="rId972" Type="http://schemas.openxmlformats.org/officeDocument/2006/relationships/hyperlink" Target="https://witcher.fandom.com/wiki/Enhanced_Swallow" TargetMode="External"/><Relationship Id="rId971" Type="http://schemas.openxmlformats.org/officeDocument/2006/relationships/hyperlink" Target="https://witcher.fandom.com/wiki/Ranogrin" TargetMode="External"/><Relationship Id="rId970" Type="http://schemas.openxmlformats.org/officeDocument/2006/relationships/hyperlink" Target="https://witcher.fandom.com/wiki/Ribleaf" TargetMode="External"/><Relationship Id="rId1114" Type="http://schemas.openxmlformats.org/officeDocument/2006/relationships/hyperlink" Target="https://witcher.fandom.com/wiki/Enhanced_White_Honey" TargetMode="External"/><Relationship Id="rId1115" Type="http://schemas.openxmlformats.org/officeDocument/2006/relationships/hyperlink" Target="https://witcher.fandom.com/wiki/Alcohest" TargetMode="External"/><Relationship Id="rId20" Type="http://schemas.openxmlformats.org/officeDocument/2006/relationships/hyperlink" Target="https://witcher.fandom.com/wiki/Berbercane_fruit" TargetMode="External"/><Relationship Id="rId1116" Type="http://schemas.openxmlformats.org/officeDocument/2006/relationships/hyperlink" Target="https://witcher.fandom.com/wiki/Manuscript_page:_Enhanced_White_Honey" TargetMode="External"/><Relationship Id="rId1117" Type="http://schemas.openxmlformats.org/officeDocument/2006/relationships/hyperlink" Target="https://witcher.fandom.com/wiki/Cortinarius" TargetMode="External"/><Relationship Id="rId22" Type="http://schemas.openxmlformats.org/officeDocument/2006/relationships/hyperlink" Target="https://witcher.fandom.com/wiki/Saltpeter" TargetMode="External"/><Relationship Id="rId1118" Type="http://schemas.openxmlformats.org/officeDocument/2006/relationships/hyperlink" Target="https://witcher.fandom.com/wiki/White_Honey" TargetMode="External"/><Relationship Id="rId21" Type="http://schemas.openxmlformats.org/officeDocument/2006/relationships/hyperlink" Target="https://witcher.fandom.com/wiki/Lesser_red_mutagen" TargetMode="External"/><Relationship Id="rId1119" Type="http://schemas.openxmlformats.org/officeDocument/2006/relationships/hyperlink" Target="https://witcher.fandom.com/wiki/Wolfsbane" TargetMode="External"/><Relationship Id="rId24" Type="http://schemas.openxmlformats.org/officeDocument/2006/relationships/hyperlink" Target="https://witcher.fandom.com/wiki/Puffball" TargetMode="External"/><Relationship Id="rId23" Type="http://schemas.openxmlformats.org/officeDocument/2006/relationships/hyperlink" Target="https://witcher.fandom.com/wiki/Cherry_cordial" TargetMode="External"/><Relationship Id="rId525" Type="http://schemas.openxmlformats.org/officeDocument/2006/relationships/hyperlink" Target="https://witcher.fandom.com/wiki/Calcium_equum" TargetMode="External"/><Relationship Id="rId767" Type="http://schemas.openxmlformats.org/officeDocument/2006/relationships/hyperlink" Target="https://witcher.fandom.com/wiki/Dwarven_spirit" TargetMode="External"/><Relationship Id="rId524" Type="http://schemas.openxmlformats.org/officeDocument/2006/relationships/hyperlink" Target="https://witcher.fandom.com/wiki/Manuscript_page:_Golden_Oriole" TargetMode="External"/><Relationship Id="rId766" Type="http://schemas.openxmlformats.org/officeDocument/2006/relationships/hyperlink" Target="https://witcher.fandom.com/wiki/Petri%27s_Philter" TargetMode="External"/><Relationship Id="rId523" Type="http://schemas.openxmlformats.org/officeDocument/2006/relationships/hyperlink" Target="https://witcher.fandom.com/wiki/Dwarven_spirit" TargetMode="External"/><Relationship Id="rId765" Type="http://schemas.openxmlformats.org/officeDocument/2006/relationships/hyperlink" Target="https://witcher.fandom.com/wiki/Enhanced_insectoid_oil" TargetMode="External"/><Relationship Id="rId522" Type="http://schemas.openxmlformats.org/officeDocument/2006/relationships/hyperlink" Target="https://witcher.fandom.com/wiki/Golden_Oriole" TargetMode="External"/><Relationship Id="rId764" Type="http://schemas.openxmlformats.org/officeDocument/2006/relationships/hyperlink" Target="https://witcher.fandom.com/wiki/Blue_lotus_flower" TargetMode="External"/><Relationship Id="rId529" Type="http://schemas.openxmlformats.org/officeDocument/2006/relationships/hyperlink" Target="https://witcher.fandom.com/wiki/Dwarven_spirit" TargetMode="External"/><Relationship Id="rId528" Type="http://schemas.openxmlformats.org/officeDocument/2006/relationships/hyperlink" Target="https://witcher.fandom.com/wiki/Blowball" TargetMode="External"/><Relationship Id="rId527" Type="http://schemas.openxmlformats.org/officeDocument/2006/relationships/hyperlink" Target="https://witcher.fandom.com/wiki/Nekker_eye" TargetMode="External"/><Relationship Id="rId769" Type="http://schemas.openxmlformats.org/officeDocument/2006/relationships/hyperlink" Target="https://witcher.fandom.com/wiki/Powdered_Pearl" TargetMode="External"/><Relationship Id="rId526" Type="http://schemas.openxmlformats.org/officeDocument/2006/relationships/hyperlink" Target="https://witcher.fandom.com/wiki/Rubedo" TargetMode="External"/><Relationship Id="rId768" Type="http://schemas.openxmlformats.org/officeDocument/2006/relationships/hyperlink" Target="https://witcher.fandom.com/wiki/Manuscript_page:_Petri%27s_Philter" TargetMode="External"/><Relationship Id="rId26" Type="http://schemas.openxmlformats.org/officeDocument/2006/relationships/hyperlink" Target="https://witcher.fandom.com/wiki/Alghoul_bone_marrow" TargetMode="External"/><Relationship Id="rId25" Type="http://schemas.openxmlformats.org/officeDocument/2006/relationships/hyperlink" Target="https://witcher.fandom.com/wiki/Ergot_seeds" TargetMode="External"/><Relationship Id="rId28" Type="http://schemas.openxmlformats.org/officeDocument/2006/relationships/hyperlink" Target="https://witcher.fandom.com/wiki/Nilfgaardian_lemon" TargetMode="External"/><Relationship Id="rId27" Type="http://schemas.openxmlformats.org/officeDocument/2006/relationships/hyperlink" Target="https://witcher.fandom.com/wiki/Sulfur" TargetMode="External"/><Relationship Id="rId521" Type="http://schemas.openxmlformats.org/officeDocument/2006/relationships/hyperlink" Target="https://witcher.fandom.com/wiki/Han_fiber" TargetMode="External"/><Relationship Id="rId763" Type="http://schemas.openxmlformats.org/officeDocument/2006/relationships/hyperlink" Target="https://witcher.fandom.com/wiki/Ducal_Water" TargetMode="External"/><Relationship Id="rId1110" Type="http://schemas.openxmlformats.org/officeDocument/2006/relationships/hyperlink" Target="https://witcher.fandom.com/wiki/Enhanced_vampire_oil" TargetMode="External"/><Relationship Id="rId29" Type="http://schemas.openxmlformats.org/officeDocument/2006/relationships/hyperlink" Target="https://witcher.fandom.com/wiki/Longrube" TargetMode="External"/><Relationship Id="rId520" Type="http://schemas.openxmlformats.org/officeDocument/2006/relationships/hyperlink" Target="https://witcher.fandom.com/wiki/Formula:_Lesser_mutagen_transmutator_-_green_to_red" TargetMode="External"/><Relationship Id="rId762" Type="http://schemas.openxmlformats.org/officeDocument/2006/relationships/hyperlink" Target="https://witcher.fandom.com/wiki/Moleyarrow" TargetMode="External"/><Relationship Id="rId1111" Type="http://schemas.openxmlformats.org/officeDocument/2006/relationships/hyperlink" Target="https://witcher.fandom.com/wiki/Honeysuckle" TargetMode="External"/><Relationship Id="rId761" Type="http://schemas.openxmlformats.org/officeDocument/2006/relationships/hyperlink" Target="https://witcher.fandom.com/wiki/Manuscript_page:_Superior_insectoid_oil" TargetMode="External"/><Relationship Id="rId1112" Type="http://schemas.openxmlformats.org/officeDocument/2006/relationships/hyperlink" Target="https://witcher.fandom.com/wiki/Fifth_essence" TargetMode="External"/><Relationship Id="rId760" Type="http://schemas.openxmlformats.org/officeDocument/2006/relationships/hyperlink" Target="https://witcher.fandom.com/wiki/Alchemy_paste" TargetMode="External"/><Relationship Id="rId1113" Type="http://schemas.openxmlformats.org/officeDocument/2006/relationships/hyperlink" Target="https://witcher.fandom.com/wiki/Wine_stone" TargetMode="External"/><Relationship Id="rId1103" Type="http://schemas.openxmlformats.org/officeDocument/2006/relationships/hyperlink" Target="https://witcher.fandom.com/wiki/Quebrith" TargetMode="External"/><Relationship Id="rId1104" Type="http://schemas.openxmlformats.org/officeDocument/2006/relationships/hyperlink" Target="https://witcher.fandom.com/wiki/Superior_vampire_oil" TargetMode="External"/><Relationship Id="rId1105" Type="http://schemas.openxmlformats.org/officeDocument/2006/relationships/hyperlink" Target="https://witcher.fandom.com/wiki/Alchemy_paste" TargetMode="External"/><Relationship Id="rId1106" Type="http://schemas.openxmlformats.org/officeDocument/2006/relationships/hyperlink" Target="https://witcher.fandom.com/wiki/Manuscript_page:_Superior_vampire_oil" TargetMode="External"/><Relationship Id="rId11" Type="http://schemas.openxmlformats.org/officeDocument/2006/relationships/hyperlink" Target="https://witcher.fandom.com/wiki/Dwarven_spirit" TargetMode="External"/><Relationship Id="rId1107" Type="http://schemas.openxmlformats.org/officeDocument/2006/relationships/hyperlink" Target="https://witcher.fandom.com/wiki/White_Honey" TargetMode="External"/><Relationship Id="rId10" Type="http://schemas.openxmlformats.org/officeDocument/2006/relationships/hyperlink" Target="https://witcher.fandom.com/wiki/Alghoul_decoction" TargetMode="External"/><Relationship Id="rId1108" Type="http://schemas.openxmlformats.org/officeDocument/2006/relationships/hyperlink" Target="https://witcher.fandom.com/wiki/Dwarven_spirit" TargetMode="External"/><Relationship Id="rId13" Type="http://schemas.openxmlformats.org/officeDocument/2006/relationships/hyperlink" Target="https://witcher.fandom.com/wiki/Dancing_Star?so=search" TargetMode="External"/><Relationship Id="rId1109" Type="http://schemas.openxmlformats.org/officeDocument/2006/relationships/hyperlink" Target="https://witcher.fandom.com/wiki/Manuscript_page:_White_Honey" TargetMode="External"/><Relationship Id="rId12" Type="http://schemas.openxmlformats.org/officeDocument/2006/relationships/hyperlink" Target="https://witcher.fandom.com/wiki/Torn-out_page:_Alghoul_decoction" TargetMode="External"/><Relationship Id="rId519" Type="http://schemas.openxmlformats.org/officeDocument/2006/relationships/hyperlink" Target="https://witcher.fandom.com/wiki/Lesser_green_mutagen" TargetMode="External"/><Relationship Id="rId514" Type="http://schemas.openxmlformats.org/officeDocument/2006/relationships/hyperlink" Target="https://witcher.fandom.com/wiki/Griffin_decoction" TargetMode="External"/><Relationship Id="rId756" Type="http://schemas.openxmlformats.org/officeDocument/2006/relationships/hyperlink" Target="https://witcher.fandom.com/wiki/Drowner_brain" TargetMode="External"/><Relationship Id="rId998" Type="http://schemas.openxmlformats.org/officeDocument/2006/relationships/hyperlink" Target="https://witcher.fandom.com/wiki/Superior_Swallow" TargetMode="External"/><Relationship Id="rId513" Type="http://schemas.openxmlformats.org/officeDocument/2006/relationships/hyperlink" Target="https://witcher.fandom.com/wiki/Wolfsbane" TargetMode="External"/><Relationship Id="rId755" Type="http://schemas.openxmlformats.org/officeDocument/2006/relationships/hyperlink" Target="https://witcher.fandom.com/wiki/Honeysuckle" TargetMode="External"/><Relationship Id="rId997" Type="http://schemas.openxmlformats.org/officeDocument/2006/relationships/hyperlink" Target="https://witcher.fandom.com/wiki/Relict_oil" TargetMode="External"/><Relationship Id="rId512" Type="http://schemas.openxmlformats.org/officeDocument/2006/relationships/hyperlink" Target="https://witcher.fandom.com/wiki/Manuscript_page:_Enhanced_Hanged_Man%27s_Venom" TargetMode="External"/><Relationship Id="rId754" Type="http://schemas.openxmlformats.org/officeDocument/2006/relationships/hyperlink" Target="https://witcher.fandom.com/wiki/Greater_green_mutagen" TargetMode="External"/><Relationship Id="rId996" Type="http://schemas.openxmlformats.org/officeDocument/2006/relationships/hyperlink" Target="https://witcher.fandom.com/wiki/Blowball" TargetMode="External"/><Relationship Id="rId511" Type="http://schemas.openxmlformats.org/officeDocument/2006/relationships/hyperlink" Target="https://witcher.fandom.com/wiki/Bear_fat" TargetMode="External"/><Relationship Id="rId753" Type="http://schemas.openxmlformats.org/officeDocument/2006/relationships/hyperlink" Target="https://witcher.fandom.com/wiki/Manuscript_page:_Enhanced_Northern_Wind" TargetMode="External"/><Relationship Id="rId995" Type="http://schemas.openxmlformats.org/officeDocument/2006/relationships/hyperlink" Target="https://witcher.fandom.com/wiki/Manuscript_page:_Enhanced_relict_oil" TargetMode="External"/><Relationship Id="rId518" Type="http://schemas.openxmlformats.org/officeDocument/2006/relationships/hyperlink" Target="https://witcher.fandom.com/wiki/Saltpeter" TargetMode="External"/><Relationship Id="rId517" Type="http://schemas.openxmlformats.org/officeDocument/2006/relationships/hyperlink" Target="https://witcher.fandom.com/wiki/Quebrith" TargetMode="External"/><Relationship Id="rId759" Type="http://schemas.openxmlformats.org/officeDocument/2006/relationships/hyperlink" Target="https://witcher.fandom.com/wiki/Superior_insectoid_oil" TargetMode="External"/><Relationship Id="rId516" Type="http://schemas.openxmlformats.org/officeDocument/2006/relationships/hyperlink" Target="https://witcher.fandom.com/wiki/Hanged_Man%27s_Venom" TargetMode="External"/><Relationship Id="rId758" Type="http://schemas.openxmlformats.org/officeDocument/2006/relationships/hyperlink" Target="https://witcher.fandom.com/wiki/Vitriol" TargetMode="External"/><Relationship Id="rId515" Type="http://schemas.openxmlformats.org/officeDocument/2006/relationships/hyperlink" Target="https://witcher.fandom.com/wiki/Torn-out_page:_Griffin_decoction" TargetMode="External"/><Relationship Id="rId757" Type="http://schemas.openxmlformats.org/officeDocument/2006/relationships/hyperlink" Target="https://witcher.fandom.com/wiki/Northern_Wind" TargetMode="External"/><Relationship Id="rId999" Type="http://schemas.openxmlformats.org/officeDocument/2006/relationships/hyperlink" Target="https://witcher.fandom.com/wiki/White_gull" TargetMode="External"/><Relationship Id="rId15" Type="http://schemas.openxmlformats.org/officeDocument/2006/relationships/hyperlink" Target="https://witcher.fandom.com/wiki/Alcohest?so=search" TargetMode="External"/><Relationship Id="rId990" Type="http://schemas.openxmlformats.org/officeDocument/2006/relationships/hyperlink" Target="https://witcher.fandom.com/wiki/Dwarven_spirit" TargetMode="External"/><Relationship Id="rId14" Type="http://schemas.openxmlformats.org/officeDocument/2006/relationships/hyperlink" Target="https://witcher.fandom.com/wiki/Manuscript_page:_Dancing_Star" TargetMode="External"/><Relationship Id="rId17" Type="http://schemas.openxmlformats.org/officeDocument/2006/relationships/hyperlink" Target="https://witcher.fandom.com/wiki/Manuscript_page:_Alcohest" TargetMode="External"/><Relationship Id="rId16" Type="http://schemas.openxmlformats.org/officeDocument/2006/relationships/hyperlink" Target="https://witcher.fandom.com/wiki/Empty_bottle" TargetMode="External"/><Relationship Id="rId19" Type="http://schemas.openxmlformats.org/officeDocument/2006/relationships/hyperlink" Target="https://witcher.fandom.com/wiki/Wolf%27s_liver" TargetMode="External"/><Relationship Id="rId510" Type="http://schemas.openxmlformats.org/officeDocument/2006/relationships/hyperlink" Target="https://witcher.fandom.com/wiki/Enhanced_Hanged_Man%27s_Venom" TargetMode="External"/><Relationship Id="rId752" Type="http://schemas.openxmlformats.org/officeDocument/2006/relationships/hyperlink" Target="https://witcher.fandom.com/wiki/Stammelford%27s_dust" TargetMode="External"/><Relationship Id="rId994" Type="http://schemas.openxmlformats.org/officeDocument/2006/relationships/hyperlink" Target="https://witcher.fandom.com/wiki/Bear_fat" TargetMode="External"/><Relationship Id="rId18" Type="http://schemas.openxmlformats.org/officeDocument/2006/relationships/hyperlink" Target="https://witcher.fandom.com/wiki/White_Seagull" TargetMode="External"/><Relationship Id="rId751" Type="http://schemas.openxmlformats.org/officeDocument/2006/relationships/hyperlink" Target="https://witcher.fandom.com/wiki/Enhanced_Northern_Wind" TargetMode="External"/><Relationship Id="rId993" Type="http://schemas.openxmlformats.org/officeDocument/2006/relationships/hyperlink" Target="https://witcher.fandom.com/wiki/Enhanced_relict_oil" TargetMode="External"/><Relationship Id="rId1100" Type="http://schemas.openxmlformats.org/officeDocument/2006/relationships/hyperlink" Target="https://witcher.fandom.com/wiki/Wolfsbane" TargetMode="External"/><Relationship Id="rId750" Type="http://schemas.openxmlformats.org/officeDocument/2006/relationships/hyperlink" Target="https://witcher.fandom.com/wiki/Essence_of_wraith" TargetMode="External"/><Relationship Id="rId992" Type="http://schemas.openxmlformats.org/officeDocument/2006/relationships/hyperlink" Target="https://witcher.fandom.com/wiki/Wraith_mutagen" TargetMode="External"/><Relationship Id="rId1101" Type="http://schemas.openxmlformats.org/officeDocument/2006/relationships/hyperlink" Target="https://witcher.fandom.com/wiki/Bryonia" TargetMode="External"/><Relationship Id="rId991" Type="http://schemas.openxmlformats.org/officeDocument/2006/relationships/hyperlink" Target="https://witcher.fandom.com/wiki/Torn-out_page:_Wraith_decoction" TargetMode="External"/><Relationship Id="rId1102" Type="http://schemas.openxmlformats.org/officeDocument/2006/relationships/hyperlink" Target="https://witcher.fandom.com/wiki/Ribleaf" TargetMode="External"/><Relationship Id="rId84" Type="http://schemas.openxmlformats.org/officeDocument/2006/relationships/hyperlink" Target="https://witcher.fandom.com/wiki/Hellebore_petals" TargetMode="External"/><Relationship Id="rId83" Type="http://schemas.openxmlformats.org/officeDocument/2006/relationships/hyperlink" Target="https://witcher.fandom.com/wiki/Honeysuckle" TargetMode="External"/><Relationship Id="rId86" Type="http://schemas.openxmlformats.org/officeDocument/2006/relationships/hyperlink" Target="https://witcher.fandom.com/wiki/Empty_bottle" TargetMode="External"/><Relationship Id="rId85" Type="http://schemas.openxmlformats.org/officeDocument/2006/relationships/hyperlink" Target="https://witcher.fandom.com/wiki/Dwarven_spirit?so=search" TargetMode="External"/><Relationship Id="rId88" Type="http://schemas.openxmlformats.org/officeDocument/2006/relationships/hyperlink" Target="https://witcher.fandom.com/wiki/Beggartick_blossoms" TargetMode="External"/><Relationship Id="rId87" Type="http://schemas.openxmlformats.org/officeDocument/2006/relationships/hyperlink" Target="https://witcher.fandom.com/wiki/Manuscript_page:_Dwarven_spirit" TargetMode="External"/><Relationship Id="rId89" Type="http://schemas.openxmlformats.org/officeDocument/2006/relationships/hyperlink" Target="https://witcher.fandom.com/wiki/Enhanced_beast_oil" TargetMode="External"/><Relationship Id="rId709" Type="http://schemas.openxmlformats.org/officeDocument/2006/relationships/hyperlink" Target="https://witcher.fandom.com/wiki/Honeysuckle" TargetMode="External"/><Relationship Id="rId708" Type="http://schemas.openxmlformats.org/officeDocument/2006/relationships/hyperlink" Target="https://witcher.fandom.com/wiki/Sulfur" TargetMode="External"/><Relationship Id="rId707" Type="http://schemas.openxmlformats.org/officeDocument/2006/relationships/hyperlink" Target="https://witcher.fandom.com/wiki/Torn-out_page:_Reliever%27s_decoction" TargetMode="External"/><Relationship Id="rId949" Type="http://schemas.openxmlformats.org/officeDocument/2006/relationships/hyperlink" Target="https://witcher.fandom.com/wiki/Rubedo" TargetMode="External"/><Relationship Id="rId706" Type="http://schemas.openxmlformats.org/officeDocument/2006/relationships/hyperlink" Target="https://witcher.fandom.com/wiki/Reliever's_decoction?so=search" TargetMode="External"/><Relationship Id="rId948" Type="http://schemas.openxmlformats.org/officeDocument/2006/relationships/hyperlink" Target="https://witcher.fandom.com/wiki/Training_bomb?so=search" TargetMode="External"/><Relationship Id="rId80" Type="http://schemas.openxmlformats.org/officeDocument/2006/relationships/hyperlink" Target="https://witcher.fandom.com/wiki/Alchemy_paste" TargetMode="External"/><Relationship Id="rId82" Type="http://schemas.openxmlformats.org/officeDocument/2006/relationships/hyperlink" Target="https://witcher.fandom.com/wiki/Black_Blood" TargetMode="External"/><Relationship Id="rId81" Type="http://schemas.openxmlformats.org/officeDocument/2006/relationships/hyperlink" Target="https://witcher.fandom.com/wiki/Manuscript_page:_Superior_beast_oil" TargetMode="External"/><Relationship Id="rId701" Type="http://schemas.openxmlformats.org/officeDocument/2006/relationships/hyperlink" Target="https://witcher.fandom.com/wiki/Dog_tallow" TargetMode="External"/><Relationship Id="rId943" Type="http://schemas.openxmlformats.org/officeDocument/2006/relationships/hyperlink" Target="https://witcher.fandom.com/wiki/Swallow" TargetMode="External"/><Relationship Id="rId700" Type="http://schemas.openxmlformats.org/officeDocument/2006/relationships/hyperlink" Target="https://witcher.fandom.com/wiki/Insectoid_Oil" TargetMode="External"/><Relationship Id="rId942" Type="http://schemas.openxmlformats.org/officeDocument/2006/relationships/hyperlink" Target="https://witcher.fandom.com/wiki/Ranogrin" TargetMode="External"/><Relationship Id="rId941" Type="http://schemas.openxmlformats.org/officeDocument/2006/relationships/hyperlink" Target="https://witcher.fandom.com/wiki/Greater_blue_mutagen" TargetMode="External"/><Relationship Id="rId940" Type="http://schemas.openxmlformats.org/officeDocument/2006/relationships/hyperlink" Target="https://witcher.fandom.com/wiki/Aether" TargetMode="External"/><Relationship Id="rId705" Type="http://schemas.openxmlformats.org/officeDocument/2006/relationships/hyperlink" Target="https://witcher.fandom.com/wiki/Manuscript_page:_Superior_Maribor_Forest" TargetMode="External"/><Relationship Id="rId947" Type="http://schemas.openxmlformats.org/officeDocument/2006/relationships/hyperlink" Target="https://witcher.fandom.com/wiki/Training_bomb?so=search" TargetMode="External"/><Relationship Id="rId704" Type="http://schemas.openxmlformats.org/officeDocument/2006/relationships/hyperlink" Target="https://witcher.fandom.com/wiki/White_gull" TargetMode="External"/><Relationship Id="rId946" Type="http://schemas.openxmlformats.org/officeDocument/2006/relationships/hyperlink" Target="https://witcher.fandom.com/wiki/White_Raffard%27s_Decoction" TargetMode="External"/><Relationship Id="rId703" Type="http://schemas.openxmlformats.org/officeDocument/2006/relationships/hyperlink" Target="https://witcher.fandom.com/wiki/Superior_Maribor_Forest" TargetMode="External"/><Relationship Id="rId945" Type="http://schemas.openxmlformats.org/officeDocument/2006/relationships/hyperlink" Target="https://witcher.fandom.com/wiki/Manuscript_page:_Swallow" TargetMode="External"/><Relationship Id="rId702" Type="http://schemas.openxmlformats.org/officeDocument/2006/relationships/hyperlink" Target="https://witcher.fandom.com/wiki/Manuscript_page:_Insectoid_oil" TargetMode="External"/><Relationship Id="rId944" Type="http://schemas.openxmlformats.org/officeDocument/2006/relationships/hyperlink" Target="https://witcher.fandom.com/wiki/Dwarven_spirit" TargetMode="External"/><Relationship Id="rId73" Type="http://schemas.openxmlformats.org/officeDocument/2006/relationships/hyperlink" Target="https://witcher.fandom.com/wiki/Alcohest" TargetMode="External"/><Relationship Id="rId72" Type="http://schemas.openxmlformats.org/officeDocument/2006/relationships/hyperlink" Target="https://witcher.fandom.com/wiki/Enhanced_Black_Blood" TargetMode="External"/><Relationship Id="rId75" Type="http://schemas.openxmlformats.org/officeDocument/2006/relationships/hyperlink" Target="https://witcher.fandom.com/wiki/Ginatia_petals" TargetMode="External"/><Relationship Id="rId74" Type="http://schemas.openxmlformats.org/officeDocument/2006/relationships/hyperlink" Target="https://witcher.fandom.com/wiki/Manuscript_page:_Enhanced_Black_Blood" TargetMode="External"/><Relationship Id="rId77" Type="http://schemas.openxmlformats.org/officeDocument/2006/relationships/hyperlink" Target="https://witcher.fandom.com/wiki/Wolfsbane" TargetMode="External"/><Relationship Id="rId76" Type="http://schemas.openxmlformats.org/officeDocument/2006/relationships/hyperlink" Target="https://witcher.fandom.com/wiki/Sewant_mushrooms" TargetMode="External"/><Relationship Id="rId79" Type="http://schemas.openxmlformats.org/officeDocument/2006/relationships/hyperlink" Target="https://witcher.fandom.com/wiki/Superior_beast_oil?so=search" TargetMode="External"/><Relationship Id="rId78" Type="http://schemas.openxmlformats.org/officeDocument/2006/relationships/hyperlink" Target="https://witcher.fandom.com/wiki/Mistletoe" TargetMode="External"/><Relationship Id="rId939" Type="http://schemas.openxmlformats.org/officeDocument/2006/relationships/hyperlink" Target="https://witcher.fandom.com/wiki/Manuscript_page:_Enhanced_White_Raffard%27s_Decoction" TargetMode="External"/><Relationship Id="rId938" Type="http://schemas.openxmlformats.org/officeDocument/2006/relationships/hyperlink" Target="https://witcher.fandom.com/wiki/Alcohest" TargetMode="External"/><Relationship Id="rId937" Type="http://schemas.openxmlformats.org/officeDocument/2006/relationships/hyperlink" Target="https://witcher.fandom.com/wiki/Enhanced_White_Raffard%27s_Decoction" TargetMode="External"/><Relationship Id="rId71" Type="http://schemas.openxmlformats.org/officeDocument/2006/relationships/hyperlink" Target="https://witcher.fandom.com/wiki/Bison_grass" TargetMode="External"/><Relationship Id="rId70" Type="http://schemas.openxmlformats.org/officeDocument/2006/relationships/hyperlink" Target="https://witcher.fandom.com/wiki/Allspice_root" TargetMode="External"/><Relationship Id="rId932" Type="http://schemas.openxmlformats.org/officeDocument/2006/relationships/hyperlink" Target="https://witcher.fandom.com/wiki/Cave_troll_liver" TargetMode="External"/><Relationship Id="rId931" Type="http://schemas.openxmlformats.org/officeDocument/2006/relationships/hyperlink" Target="https://witcher.fandom.com/wiki/Sulfur" TargetMode="External"/><Relationship Id="rId930" Type="http://schemas.openxmlformats.org/officeDocument/2006/relationships/hyperlink" Target="https://witcher.fandom.com/wiki/Celandine" TargetMode="External"/><Relationship Id="rId936" Type="http://schemas.openxmlformats.org/officeDocument/2006/relationships/hyperlink" Target="https://witcher.fandom.com/wiki/Longrube" TargetMode="External"/><Relationship Id="rId935" Type="http://schemas.openxmlformats.org/officeDocument/2006/relationships/hyperlink" Target="https://witcher.fandom.com/wiki/Formula:_Greater_mutagen_transmutator_-_green_to_red" TargetMode="External"/><Relationship Id="rId934" Type="http://schemas.openxmlformats.org/officeDocument/2006/relationships/hyperlink" Target="https://witcher.fandom.com/wiki/Hellebore_Petals" TargetMode="External"/><Relationship Id="rId933" Type="http://schemas.openxmlformats.org/officeDocument/2006/relationships/hyperlink" Target="https://witcher.fandom.com/wiki/Nekker_heart" TargetMode="External"/><Relationship Id="rId62" Type="http://schemas.openxmlformats.org/officeDocument/2006/relationships/hyperlink" Target="https://witcher.fandom.com/wiki/Cleansing_mixture?so=search" TargetMode="External"/><Relationship Id="rId61" Type="http://schemas.openxmlformats.org/officeDocument/2006/relationships/hyperlink" Target="https://witcher.fandom.com/wiki/Phosphorus" TargetMode="External"/><Relationship Id="rId64" Type="http://schemas.openxmlformats.org/officeDocument/2006/relationships/hyperlink" Target="https://witcher.fandom.com/wiki/Formula:_Cleansing_mixture" TargetMode="External"/><Relationship Id="rId63" Type="http://schemas.openxmlformats.org/officeDocument/2006/relationships/hyperlink" Target="https://witcher.fandom.com/wiki/Dwarven_spirit" TargetMode="External"/><Relationship Id="rId66" Type="http://schemas.openxmlformats.org/officeDocument/2006/relationships/hyperlink" Target="https://witcher.fandom.com/wiki/Puffball" TargetMode="External"/><Relationship Id="rId65" Type="http://schemas.openxmlformats.org/officeDocument/2006/relationships/hyperlink" Target="https://witcher.fandom.com/wiki/Crow%27s_eye" TargetMode="External"/><Relationship Id="rId68" Type="http://schemas.openxmlformats.org/officeDocument/2006/relationships/hyperlink" Target="https://witcher.fandom.com/wiki/Sulfur" TargetMode="External"/><Relationship Id="rId67" Type="http://schemas.openxmlformats.org/officeDocument/2006/relationships/hyperlink" Target="https://witcher.fandom.com/wiki/Mandrake_root" TargetMode="External"/><Relationship Id="rId729" Type="http://schemas.openxmlformats.org/officeDocument/2006/relationships/hyperlink" Target="https://witcher.fandom.com/wiki/Winter_cherry" TargetMode="External"/><Relationship Id="rId728" Type="http://schemas.openxmlformats.org/officeDocument/2006/relationships/hyperlink" Target="https://witcher.fandom.com/wiki/Manuscript_page:_Northern_Wind" TargetMode="External"/><Relationship Id="rId60" Type="http://schemas.openxmlformats.org/officeDocument/2006/relationships/hyperlink" Target="https://witcher.fandom.com/wiki/Ancient_leshen_mutagen" TargetMode="External"/><Relationship Id="rId723" Type="http://schemas.openxmlformats.org/officeDocument/2006/relationships/hyperlink" Target="https://witcher.fandom.com/wiki/Insectoid_oil" TargetMode="External"/><Relationship Id="rId965" Type="http://schemas.openxmlformats.org/officeDocument/2006/relationships/hyperlink" Target="https://witcher.fandom.com/wiki/White_gull" TargetMode="External"/><Relationship Id="rId722" Type="http://schemas.openxmlformats.org/officeDocument/2006/relationships/hyperlink" Target="https://witcher.fandom.com/wiki/Rubedo" TargetMode="External"/><Relationship Id="rId964" Type="http://schemas.openxmlformats.org/officeDocument/2006/relationships/hyperlink" Target="https://witcher.fandom.com/wiki/Superior_White_Raffard%27s_Decoction" TargetMode="External"/><Relationship Id="rId721" Type="http://schemas.openxmlformats.org/officeDocument/2006/relationships/hyperlink" Target="https://witcher.fandom.com/wiki/Nigredo" TargetMode="External"/><Relationship Id="rId963" Type="http://schemas.openxmlformats.org/officeDocument/2006/relationships/hyperlink" Target="https://witcher.fandom.com/wiki/Enhanced_ogroid_oil" TargetMode="External"/><Relationship Id="rId720" Type="http://schemas.openxmlformats.org/officeDocument/2006/relationships/hyperlink" Target="https://witcher.fandom.com/wiki/Crow%27s_eye" TargetMode="External"/><Relationship Id="rId962" Type="http://schemas.openxmlformats.org/officeDocument/2006/relationships/hyperlink" Target="https://witcher.fandom.com/wiki/Hellebore_petals" TargetMode="External"/><Relationship Id="rId727" Type="http://schemas.openxmlformats.org/officeDocument/2006/relationships/hyperlink" Target="https://witcher.fandom.com/wiki/Saltpeter" TargetMode="External"/><Relationship Id="rId969" Type="http://schemas.openxmlformats.org/officeDocument/2006/relationships/hyperlink" Target="https://witcher.fandom.com/wiki/Arenaria" TargetMode="External"/><Relationship Id="rId726" Type="http://schemas.openxmlformats.org/officeDocument/2006/relationships/hyperlink" Target="https://witcher.fandom.com/wiki/Northern_Wind" TargetMode="External"/><Relationship Id="rId968" Type="http://schemas.openxmlformats.org/officeDocument/2006/relationships/hyperlink" Target="https://witcher.fandom.com/wiki/Enhanced_White_Raffard%27s_Decoction" TargetMode="External"/><Relationship Id="rId725" Type="http://schemas.openxmlformats.org/officeDocument/2006/relationships/hyperlink" Target="https://witcher.fandom.com/wiki/Dwarven_spirit" TargetMode="External"/><Relationship Id="rId967" Type="http://schemas.openxmlformats.org/officeDocument/2006/relationships/hyperlink" Target="https://witcher.fandom.com/wiki/Cave_troll_liver" TargetMode="External"/><Relationship Id="rId724" Type="http://schemas.openxmlformats.org/officeDocument/2006/relationships/hyperlink" Target="https://witcher.fandom.com/wiki/Hellebore_petals" TargetMode="External"/><Relationship Id="rId966" Type="http://schemas.openxmlformats.org/officeDocument/2006/relationships/hyperlink" Target="https://witcher.fandom.com/wiki/Manuscript_page:_Superior_White_Raffard%27s_Decoction" TargetMode="External"/><Relationship Id="rId69" Type="http://schemas.openxmlformats.org/officeDocument/2006/relationships/hyperlink" Target="https://witcher.fandom.com/wiki/Rotfiend_blood" TargetMode="External"/><Relationship Id="rId961" Type="http://schemas.openxmlformats.org/officeDocument/2006/relationships/hyperlink" Target="https://witcher.fandom.com/wiki/Nekker_heart" TargetMode="External"/><Relationship Id="rId960" Type="http://schemas.openxmlformats.org/officeDocument/2006/relationships/hyperlink" Target="https://witcher.fandom.com/wiki/Manuscript_page:_Superior_ogroid_oil" TargetMode="External"/><Relationship Id="rId51" Type="http://schemas.openxmlformats.org/officeDocument/2006/relationships/hyperlink" Target="https://witcher.fandom.com/wiki/Dwarven_spirit" TargetMode="External"/><Relationship Id="rId50" Type="http://schemas.openxmlformats.org/officeDocument/2006/relationships/hyperlink" Target="https://witcher.fandom.com/wiki/Ancient_leshen_decoction" TargetMode="External"/><Relationship Id="rId53" Type="http://schemas.openxmlformats.org/officeDocument/2006/relationships/hyperlink" Target="https://witcher.fandom.com/wiki/Dancing_Star" TargetMode="External"/><Relationship Id="rId52" Type="http://schemas.openxmlformats.org/officeDocument/2006/relationships/hyperlink" Target="https://witcher.fandom.com/wiki/Torn-out_page:_Ancient_leshen_decoction" TargetMode="External"/><Relationship Id="rId55" Type="http://schemas.openxmlformats.org/officeDocument/2006/relationships/hyperlink" Target="https://witcher.fandom.com/wiki/Albedo" TargetMode="External"/><Relationship Id="rId54" Type="http://schemas.openxmlformats.org/officeDocument/2006/relationships/hyperlink" Target="https://witcher.fandom.com/wiki/Crow%27s_eye" TargetMode="External"/><Relationship Id="rId57" Type="http://schemas.openxmlformats.org/officeDocument/2006/relationships/hyperlink" Target="https://witcher.fandom.com/wiki/Manuscript_page:_Albedo" TargetMode="External"/><Relationship Id="rId56" Type="http://schemas.openxmlformats.org/officeDocument/2006/relationships/hyperlink" Target="https://witcher.fandom.com/wiki/White_Seagull" TargetMode="External"/><Relationship Id="rId719" Type="http://schemas.openxmlformats.org/officeDocument/2006/relationships/hyperlink" Target="https://witcher.fandom.com/wiki/Manuscript_page:_Enhanced_insectoid_oil" TargetMode="External"/><Relationship Id="rId718" Type="http://schemas.openxmlformats.org/officeDocument/2006/relationships/hyperlink" Target="https://witcher.fandom.com/wiki/Bear_fat" TargetMode="External"/><Relationship Id="rId717" Type="http://schemas.openxmlformats.org/officeDocument/2006/relationships/hyperlink" Target="https://witcher.fandom.com/wiki/Enhanced_insectoid_oil" TargetMode="External"/><Relationship Id="rId959" Type="http://schemas.openxmlformats.org/officeDocument/2006/relationships/hyperlink" Target="https://witcher.fandom.com/wiki/Alchemy_paste" TargetMode="External"/><Relationship Id="rId712" Type="http://schemas.openxmlformats.org/officeDocument/2006/relationships/hyperlink" Target="https://witcher.fandom.com/wiki/Hop_Umbels" TargetMode="External"/><Relationship Id="rId954" Type="http://schemas.openxmlformats.org/officeDocument/2006/relationships/hyperlink" Target="https://witcher.fandom.com/wiki/Ribleaf" TargetMode="External"/><Relationship Id="rId711" Type="http://schemas.openxmlformats.org/officeDocument/2006/relationships/hyperlink" Target="https://witcher.fandom.com/wiki/Enhanced_Maribor_Forest" TargetMode="External"/><Relationship Id="rId953" Type="http://schemas.openxmlformats.org/officeDocument/2006/relationships/hyperlink" Target="https://witcher.fandom.com/wiki/Winter_cherry" TargetMode="External"/><Relationship Id="rId710" Type="http://schemas.openxmlformats.org/officeDocument/2006/relationships/hyperlink" Target="https://witcher.fandom.com/wiki/Ranogrin" TargetMode="External"/><Relationship Id="rId952" Type="http://schemas.openxmlformats.org/officeDocument/2006/relationships/hyperlink" Target="https://witcher.fandom.com/wiki/Ribleaf" TargetMode="External"/><Relationship Id="rId951" Type="http://schemas.openxmlformats.org/officeDocument/2006/relationships/hyperlink" Target="https://witcher.fandom.com/wiki/Celandine" TargetMode="External"/><Relationship Id="rId716" Type="http://schemas.openxmlformats.org/officeDocument/2006/relationships/hyperlink" Target="https://witcher.fandom.com/wiki/Green_mutagen" TargetMode="External"/><Relationship Id="rId958" Type="http://schemas.openxmlformats.org/officeDocument/2006/relationships/hyperlink" Target="https://witcher.fandom.com/wiki/Superior_ogroid_oil" TargetMode="External"/><Relationship Id="rId715" Type="http://schemas.openxmlformats.org/officeDocument/2006/relationships/hyperlink" Target="https://witcher.fandom.com/wiki/Blowball" TargetMode="External"/><Relationship Id="rId957" Type="http://schemas.openxmlformats.org/officeDocument/2006/relationships/hyperlink" Target="https://witcher.fandom.com/wiki/Honeysuckle" TargetMode="External"/><Relationship Id="rId714" Type="http://schemas.openxmlformats.org/officeDocument/2006/relationships/hyperlink" Target="https://witcher.fandom.com/wiki/Berbercane_fruit" TargetMode="External"/><Relationship Id="rId956" Type="http://schemas.openxmlformats.org/officeDocument/2006/relationships/hyperlink" Target="https://witcher.fandom.com/wiki/Bryonia" TargetMode="External"/><Relationship Id="rId713" Type="http://schemas.openxmlformats.org/officeDocument/2006/relationships/hyperlink" Target="https://witcher.fandom.com/wiki/Formula:_Mutagen_transmutator_-_green_to_red" TargetMode="External"/><Relationship Id="rId955" Type="http://schemas.openxmlformats.org/officeDocument/2006/relationships/hyperlink" Target="https://witcher.fandom.com/wiki/Drowner_brain" TargetMode="External"/><Relationship Id="rId59" Type="http://schemas.openxmlformats.org/officeDocument/2006/relationships/hyperlink" Target="https://witcher.fandom.com/wiki/Ghoul%27s_blood" TargetMode="External"/><Relationship Id="rId58" Type="http://schemas.openxmlformats.org/officeDocument/2006/relationships/hyperlink" Target="https://witcher.fandom.com/wiki/Celandine" TargetMode="External"/><Relationship Id="rId950" Type="http://schemas.openxmlformats.org/officeDocument/2006/relationships/hyperlink" Target="https://witcher.fandom.com/wiki/Ginatia_petals" TargetMode="External"/><Relationship Id="rId590" Type="http://schemas.openxmlformats.org/officeDocument/2006/relationships/hyperlink" Target="https://witcher.fandom.com/wiki/Dog_tallow" TargetMode="External"/><Relationship Id="rId107" Type="http://schemas.openxmlformats.org/officeDocument/2006/relationships/hyperlink" Target="https://witcher.fandom.com/wiki/Ghoul%27s_blood" TargetMode="External"/><Relationship Id="rId349" Type="http://schemas.openxmlformats.org/officeDocument/2006/relationships/hyperlink" Target="https://witcher.fandom.com/wiki/White_gull" TargetMode="External"/><Relationship Id="rId106" Type="http://schemas.openxmlformats.org/officeDocument/2006/relationships/hyperlink" Target="https://witcher.fandom.com/wiki/Celandine" TargetMode="External"/><Relationship Id="rId348" Type="http://schemas.openxmlformats.org/officeDocument/2006/relationships/hyperlink" Target="https://witcher.fandom.com/wiki/Superior_Cat" TargetMode="External"/><Relationship Id="rId105" Type="http://schemas.openxmlformats.org/officeDocument/2006/relationships/hyperlink" Target="https://witcher.fandom.com/wiki/Formula:_Hydragenum" TargetMode="External"/><Relationship Id="rId347" Type="http://schemas.openxmlformats.org/officeDocument/2006/relationships/hyperlink" Target="https://witcher.fandom.com/wiki/Cockatrice_stomach" TargetMode="External"/><Relationship Id="rId589" Type="http://schemas.openxmlformats.org/officeDocument/2006/relationships/hyperlink" Target="https://witcher.fandom.com/wiki/Hybrid_oil" TargetMode="External"/><Relationship Id="rId104" Type="http://schemas.openxmlformats.org/officeDocument/2006/relationships/hyperlink" Target="https://witcher.fandom.com/wiki/White_gull" TargetMode="External"/><Relationship Id="rId346" Type="http://schemas.openxmlformats.org/officeDocument/2006/relationships/hyperlink" Target="https://witcher.fandom.com/wiki/Han_fiber" TargetMode="External"/><Relationship Id="rId588" Type="http://schemas.openxmlformats.org/officeDocument/2006/relationships/hyperlink" Target="https://witcher.fandom.com/wiki/Blue_lotus_flower" TargetMode="External"/><Relationship Id="rId109" Type="http://schemas.openxmlformats.org/officeDocument/2006/relationships/hyperlink" Target="https://witcher.fandom.com/wiki/Enhanced_Dancing_Star" TargetMode="External"/><Relationship Id="rId108" Type="http://schemas.openxmlformats.org/officeDocument/2006/relationships/hyperlink" Target="https://witcher.fandom.com/wiki/Arachas_mutagen" TargetMode="External"/><Relationship Id="rId341" Type="http://schemas.openxmlformats.org/officeDocument/2006/relationships/hyperlink" Target="https://witcher.fandom.com/wiki/Ergot_seeds" TargetMode="External"/><Relationship Id="rId583" Type="http://schemas.openxmlformats.org/officeDocument/2006/relationships/hyperlink" Target="https://witcher.fandom.com/wiki/Vitriol" TargetMode="External"/><Relationship Id="rId340" Type="http://schemas.openxmlformats.org/officeDocument/2006/relationships/hyperlink" Target="https://witcher.fandom.com/wiki/Ginatia_petals" TargetMode="External"/><Relationship Id="rId582" Type="http://schemas.openxmlformats.org/officeDocument/2006/relationships/hyperlink" Target="https://witcher.fandom.com/wiki/Enhanced_Grapeshot" TargetMode="External"/><Relationship Id="rId581" Type="http://schemas.openxmlformats.org/officeDocument/2006/relationships/hyperlink" Target="https://witcher.fandom.com/wiki/Katakan_mutagen" TargetMode="External"/><Relationship Id="rId580" Type="http://schemas.openxmlformats.org/officeDocument/2006/relationships/hyperlink" Target="https://witcher.fandom.com/wiki/Enhanced_Golden_Oriole" TargetMode="External"/><Relationship Id="rId103" Type="http://schemas.openxmlformats.org/officeDocument/2006/relationships/hyperlink" Target="https://witcher.fandom.com/wiki/Hydragenum?so=search" TargetMode="External"/><Relationship Id="rId345" Type="http://schemas.openxmlformats.org/officeDocument/2006/relationships/hyperlink" Target="https://witcher.fandom.com/wiki/Bloodmoss" TargetMode="External"/><Relationship Id="rId587" Type="http://schemas.openxmlformats.org/officeDocument/2006/relationships/hyperlink" Target="https://witcher.fandom.com/wiki/Calcium_equum" TargetMode="External"/><Relationship Id="rId102" Type="http://schemas.openxmlformats.org/officeDocument/2006/relationships/hyperlink" Target="https://witcher.fandom.com/wiki/White_myrtle_petals" TargetMode="External"/><Relationship Id="rId344" Type="http://schemas.openxmlformats.org/officeDocument/2006/relationships/hyperlink" Target="https://witcher.fandom.com/wiki/Ribleaf" TargetMode="External"/><Relationship Id="rId586" Type="http://schemas.openxmlformats.org/officeDocument/2006/relationships/hyperlink" Target="https://witcher.fandom.com/wiki/Verbena" TargetMode="External"/><Relationship Id="rId101" Type="http://schemas.openxmlformats.org/officeDocument/2006/relationships/hyperlink" Target="https://witcher.fandom.com/wiki/Manuscript_page:_Superior_Dancing_Star" TargetMode="External"/><Relationship Id="rId343" Type="http://schemas.openxmlformats.org/officeDocument/2006/relationships/hyperlink" Target="https://witcher.fandom.com/wiki/Water_essence" TargetMode="External"/><Relationship Id="rId585" Type="http://schemas.openxmlformats.org/officeDocument/2006/relationships/hyperlink" Target="https://witcher.fandom.com/wiki/Blowball" TargetMode="External"/><Relationship Id="rId100" Type="http://schemas.openxmlformats.org/officeDocument/2006/relationships/hyperlink" Target="https://witcher.fandom.com/wiki/Alchemists%27_powder" TargetMode="External"/><Relationship Id="rId342" Type="http://schemas.openxmlformats.org/officeDocument/2006/relationships/hyperlink" Target="https://witcher.fandom.com/wiki/Enhanced_draconid_oil" TargetMode="External"/><Relationship Id="rId584" Type="http://schemas.openxmlformats.org/officeDocument/2006/relationships/hyperlink" Target="https://witcher.fandom.com/wiki/Quebrith" TargetMode="External"/><Relationship Id="rId338" Type="http://schemas.openxmlformats.org/officeDocument/2006/relationships/hyperlink" Target="https://witcher.fandom.com/wiki/Cortinarius" TargetMode="External"/><Relationship Id="rId337" Type="http://schemas.openxmlformats.org/officeDocument/2006/relationships/hyperlink" Target="https://witcher.fandom.com/wiki/Manuscript_page:_Superior_draconid_oil" TargetMode="External"/><Relationship Id="rId579" Type="http://schemas.openxmlformats.org/officeDocument/2006/relationships/hyperlink" Target="https://witcher.fandom.com/wiki/Green_mold" TargetMode="External"/><Relationship Id="rId336" Type="http://schemas.openxmlformats.org/officeDocument/2006/relationships/hyperlink" Target="https://witcher.fandom.com/wiki/Alchemy_paste" TargetMode="External"/><Relationship Id="rId578" Type="http://schemas.openxmlformats.org/officeDocument/2006/relationships/hyperlink" Target="https://witcher.fandom.com/wiki/Red_mutagen" TargetMode="External"/><Relationship Id="rId335" Type="http://schemas.openxmlformats.org/officeDocument/2006/relationships/hyperlink" Target="https://witcher.fandom.com/wiki/Superior_draconid_oil" TargetMode="External"/><Relationship Id="rId577" Type="http://schemas.openxmlformats.org/officeDocument/2006/relationships/hyperlink" Target="https://witcher.fandom.com/wiki/Manuscript_page:_Superior_Grapeshot" TargetMode="External"/><Relationship Id="rId339" Type="http://schemas.openxmlformats.org/officeDocument/2006/relationships/hyperlink" Target="https://witcher.fandom.com/wiki/Ekhidna_mutagen" TargetMode="External"/><Relationship Id="rId330" Type="http://schemas.openxmlformats.org/officeDocument/2006/relationships/hyperlink" Target="https://witcher.fandom.com/wiki/Ekhidna_decoction" TargetMode="External"/><Relationship Id="rId572" Type="http://schemas.openxmlformats.org/officeDocument/2006/relationships/hyperlink" Target="https://witcher.fandom.com/wiki/Katakan_decoction" TargetMode="External"/><Relationship Id="rId571" Type="http://schemas.openxmlformats.org/officeDocument/2006/relationships/hyperlink" Target="https://witcher.fandom.com/wiki/Manuscript_page:_Superior_Golden_Oriole" TargetMode="External"/><Relationship Id="rId570" Type="http://schemas.openxmlformats.org/officeDocument/2006/relationships/hyperlink" Target="https://witcher.fandom.com/wiki/White_gull" TargetMode="External"/><Relationship Id="rId334" Type="http://schemas.openxmlformats.org/officeDocument/2006/relationships/hyperlink" Target="https://witcher.fandom.com/wiki/Verbena" TargetMode="External"/><Relationship Id="rId576" Type="http://schemas.openxmlformats.org/officeDocument/2006/relationships/hyperlink" Target="https://witcher.fandom.com/wiki/Alchemists%27_powder" TargetMode="External"/><Relationship Id="rId333" Type="http://schemas.openxmlformats.org/officeDocument/2006/relationships/hyperlink" Target="https://witcher.fandom.com/wiki/Blowball" TargetMode="External"/><Relationship Id="rId575" Type="http://schemas.openxmlformats.org/officeDocument/2006/relationships/hyperlink" Target="https://witcher.fandom.com/wiki/Superior_Grapeshot" TargetMode="External"/><Relationship Id="rId332" Type="http://schemas.openxmlformats.org/officeDocument/2006/relationships/hyperlink" Target="https://witcher.fandom.com/wiki/Torn-out_page:_Ekhidna_decoction" TargetMode="External"/><Relationship Id="rId574" Type="http://schemas.openxmlformats.org/officeDocument/2006/relationships/hyperlink" Target="https://witcher.fandom.com/wiki/Torn-out_page:_Katakan_decoction" TargetMode="External"/><Relationship Id="rId331" Type="http://schemas.openxmlformats.org/officeDocument/2006/relationships/hyperlink" Target="https://witcher.fandom.com/wiki/Dwarven_spirit" TargetMode="External"/><Relationship Id="rId573" Type="http://schemas.openxmlformats.org/officeDocument/2006/relationships/hyperlink" Target="https://witcher.fandom.com/wiki/Dwarven_spirit" TargetMode="External"/><Relationship Id="rId370" Type="http://schemas.openxmlformats.org/officeDocument/2006/relationships/hyperlink" Target="https://witcher.fandom.com/wiki/Bryonia" TargetMode="External"/><Relationship Id="rId129" Type="http://schemas.openxmlformats.org/officeDocument/2006/relationships/hyperlink" Target="https://witcher.fandom.com/wiki/Archgriffin_decoction" TargetMode="External"/><Relationship Id="rId128" Type="http://schemas.openxmlformats.org/officeDocument/2006/relationships/hyperlink" Target="https://witcher.fandom.com/wiki/Hellebore_petals" TargetMode="External"/><Relationship Id="rId127" Type="http://schemas.openxmlformats.org/officeDocument/2006/relationships/hyperlink" Target="https://witcher.fandom.com/wiki/Rubedo" TargetMode="External"/><Relationship Id="rId369" Type="http://schemas.openxmlformats.org/officeDocument/2006/relationships/hyperlink" Target="https://witcher.fandom.com/wiki/Formula:_Vitriol" TargetMode="External"/><Relationship Id="rId126" Type="http://schemas.openxmlformats.org/officeDocument/2006/relationships/hyperlink" Target="https://witcher.fandom.com/wiki/Ranogrin" TargetMode="External"/><Relationship Id="rId368" Type="http://schemas.openxmlformats.org/officeDocument/2006/relationships/hyperlink" Target="https://witcher.fandom.com/wiki/White_gull" TargetMode="External"/><Relationship Id="rId121" Type="http://schemas.openxmlformats.org/officeDocument/2006/relationships/hyperlink" Target="https://witcher.fandom.com/wiki/Ergot_seeds" TargetMode="External"/><Relationship Id="rId363" Type="http://schemas.openxmlformats.org/officeDocument/2006/relationships/hyperlink" Target="https://witcher.fandom.com/wiki/Nostrix" TargetMode="External"/><Relationship Id="rId120" Type="http://schemas.openxmlformats.org/officeDocument/2006/relationships/hyperlink" Target="https://witcher.fandom.com/wiki/Redanian_herbal" TargetMode="External"/><Relationship Id="rId362" Type="http://schemas.openxmlformats.org/officeDocument/2006/relationships/hyperlink" Target="https://witcher.fandom.com/wiki/Bryonia" TargetMode="External"/><Relationship Id="rId361" Type="http://schemas.openxmlformats.org/officeDocument/2006/relationships/hyperlink" Target="https://witcher.fandom.com/wiki/Enhanced_Dimeritium_bomb" TargetMode="External"/><Relationship Id="rId360" Type="http://schemas.openxmlformats.org/officeDocument/2006/relationships/hyperlink" Target="https://witcher.fandom.com/wiki/Torn-out_page:_Ekimmara_decoction" TargetMode="External"/><Relationship Id="rId125" Type="http://schemas.openxmlformats.org/officeDocument/2006/relationships/hyperlink" Target="https://witcher.fandom.com/wiki/Cherry_cordial" TargetMode="External"/><Relationship Id="rId367" Type="http://schemas.openxmlformats.org/officeDocument/2006/relationships/hyperlink" Target="https://witcher.fandom.com/wiki/Vitriol?so=search" TargetMode="External"/><Relationship Id="rId124" Type="http://schemas.openxmlformats.org/officeDocument/2006/relationships/hyperlink" Target="https://witcher.fandom.com/wiki/Sulfur" TargetMode="External"/><Relationship Id="rId366" Type="http://schemas.openxmlformats.org/officeDocument/2006/relationships/hyperlink" Target="https://witcher.fandom.com/wiki/Optima_mater" TargetMode="External"/><Relationship Id="rId123" Type="http://schemas.openxmlformats.org/officeDocument/2006/relationships/hyperlink" Target="https://witcher.fandom.com/wiki/Enhanced_Black_Blood" TargetMode="External"/><Relationship Id="rId365" Type="http://schemas.openxmlformats.org/officeDocument/2006/relationships/hyperlink" Target="https://witcher.fandom.com/wiki/Ekimmara_mutagen" TargetMode="External"/><Relationship Id="rId122" Type="http://schemas.openxmlformats.org/officeDocument/2006/relationships/hyperlink" Target="https://witcher.fandom.com/wiki/Bison_grass" TargetMode="External"/><Relationship Id="rId364" Type="http://schemas.openxmlformats.org/officeDocument/2006/relationships/hyperlink" Target="https://witcher.fandom.com/wiki/Berbercane_fruit" TargetMode="External"/><Relationship Id="rId95" Type="http://schemas.openxmlformats.org/officeDocument/2006/relationships/hyperlink" Target="https://witcher.fandom.com/wiki/Pringrape" TargetMode="External"/><Relationship Id="rId94" Type="http://schemas.openxmlformats.org/officeDocument/2006/relationships/hyperlink" Target="https://witcher.fandom.com/wiki/Mahakaman_spirit" TargetMode="External"/><Relationship Id="rId97" Type="http://schemas.openxmlformats.org/officeDocument/2006/relationships/hyperlink" Target="https://witcher.fandom.com/wiki/Sewant_mushrooms" TargetMode="External"/><Relationship Id="rId96" Type="http://schemas.openxmlformats.org/officeDocument/2006/relationships/hyperlink" Target="https://witcher.fandom.com/wiki/Cockatrice_stomach" TargetMode="External"/><Relationship Id="rId99" Type="http://schemas.openxmlformats.org/officeDocument/2006/relationships/hyperlink" Target="https://witcher.fandom.com/wiki/Superior_Dancing_Star" TargetMode="External"/><Relationship Id="rId98" Type="http://schemas.openxmlformats.org/officeDocument/2006/relationships/hyperlink" Target="https://witcher.fandom.com/wiki/Dwarven_spirit" TargetMode="External"/><Relationship Id="rId91" Type="http://schemas.openxmlformats.org/officeDocument/2006/relationships/hyperlink" Target="https://witcher.fandom.com/wiki/Arachas_decoction" TargetMode="External"/><Relationship Id="rId90" Type="http://schemas.openxmlformats.org/officeDocument/2006/relationships/hyperlink" Target="https://witcher.fandom.com/wiki/Hellebore_petals" TargetMode="External"/><Relationship Id="rId93" Type="http://schemas.openxmlformats.org/officeDocument/2006/relationships/hyperlink" Target="https://witcher.fandom.com/wiki/Nostrix" TargetMode="External"/><Relationship Id="rId92" Type="http://schemas.openxmlformats.org/officeDocument/2006/relationships/hyperlink" Target="https://witcher.fandom.com/wiki/Torn-out_page:_Arachas_decoction" TargetMode="External"/><Relationship Id="rId118" Type="http://schemas.openxmlformats.org/officeDocument/2006/relationships/hyperlink" Target="https://witcher.fandom.com/wiki/White_myrtle_petals" TargetMode="External"/><Relationship Id="rId117" Type="http://schemas.openxmlformats.org/officeDocument/2006/relationships/hyperlink" Target="https://witcher.fandom.com/wiki/Manuscript_page:_Superior_Black_Blood" TargetMode="External"/><Relationship Id="rId359" Type="http://schemas.openxmlformats.org/officeDocument/2006/relationships/hyperlink" Target="https://witcher.fandom.com/wiki/Dwarven_spirit" TargetMode="External"/><Relationship Id="rId116" Type="http://schemas.openxmlformats.org/officeDocument/2006/relationships/hyperlink" Target="https://witcher.fandom.com/wiki/White_Gull" TargetMode="External"/><Relationship Id="rId358" Type="http://schemas.openxmlformats.org/officeDocument/2006/relationships/hyperlink" Target="https://witcher.fandom.com/wiki/Ekimmara_decoction" TargetMode="External"/><Relationship Id="rId115" Type="http://schemas.openxmlformats.org/officeDocument/2006/relationships/hyperlink" Target="https://witcher.fandom.com/wiki/Superior_Black_Blood" TargetMode="External"/><Relationship Id="rId357" Type="http://schemas.openxmlformats.org/officeDocument/2006/relationships/hyperlink" Target="https://witcher.fandom.com/wiki/Enhanced_Cat" TargetMode="External"/><Relationship Id="rId599" Type="http://schemas.openxmlformats.org/officeDocument/2006/relationships/hyperlink" Target="https://witcher.fandom.com/wiki/Dwarven_spirit" TargetMode="External"/><Relationship Id="rId119" Type="http://schemas.openxmlformats.org/officeDocument/2006/relationships/hyperlink" Target="https://witcher.fandom.com/wiki/Phosphorus" TargetMode="External"/><Relationship Id="rId110" Type="http://schemas.openxmlformats.org/officeDocument/2006/relationships/hyperlink" Target="https://witcher.fandom.com/wiki/White_Seagull?so=search" TargetMode="External"/><Relationship Id="rId352" Type="http://schemas.openxmlformats.org/officeDocument/2006/relationships/hyperlink" Target="https://witcher.fandom.com/wiki/Superior_Dimeritium_bomb" TargetMode="External"/><Relationship Id="rId594" Type="http://schemas.openxmlformats.org/officeDocument/2006/relationships/hyperlink" Target="https://witcher.fandom.com/wiki/Sulfur" TargetMode="External"/><Relationship Id="rId351" Type="http://schemas.openxmlformats.org/officeDocument/2006/relationships/hyperlink" Target="https://witcher.fandom.com/wiki/Berbercane_fruit" TargetMode="External"/><Relationship Id="rId593" Type="http://schemas.openxmlformats.org/officeDocument/2006/relationships/hyperlink" Target="https://witcher.fandom.com/wiki/Arenaria" TargetMode="External"/><Relationship Id="rId350" Type="http://schemas.openxmlformats.org/officeDocument/2006/relationships/hyperlink" Target="https://witcher.fandom.com/wiki/Manuscript_page:_Superior_Cat" TargetMode="External"/><Relationship Id="rId592" Type="http://schemas.openxmlformats.org/officeDocument/2006/relationships/hyperlink" Target="https://witcher.fandom.com/wiki/Celandine" TargetMode="External"/><Relationship Id="rId591" Type="http://schemas.openxmlformats.org/officeDocument/2006/relationships/hyperlink" Target="https://witcher.fandom.com/wiki/Manuscript_page:_Hybrid_oil" TargetMode="External"/><Relationship Id="rId114" Type="http://schemas.openxmlformats.org/officeDocument/2006/relationships/hyperlink" Target="https://witcher.fandom.com/wiki/Puffball" TargetMode="External"/><Relationship Id="rId356" Type="http://schemas.openxmlformats.org/officeDocument/2006/relationships/hyperlink" Target="https://witcher.fandom.com/wiki/Nekker_warrior%27s_liver" TargetMode="External"/><Relationship Id="rId598" Type="http://schemas.openxmlformats.org/officeDocument/2006/relationships/hyperlink" Target="https://witcher.fandom.com/wiki/Leshen_decoction" TargetMode="External"/><Relationship Id="rId113" Type="http://schemas.openxmlformats.org/officeDocument/2006/relationships/hyperlink" Target="https://witcher.fandom.com/wiki/Verbena" TargetMode="External"/><Relationship Id="rId355" Type="http://schemas.openxmlformats.org/officeDocument/2006/relationships/hyperlink" Target="https://witcher.fandom.com/wiki/Beggartick_blossoms" TargetMode="External"/><Relationship Id="rId597" Type="http://schemas.openxmlformats.org/officeDocument/2006/relationships/hyperlink" Target="https://witcher.fandom.com/wiki/Han_fiber" TargetMode="External"/><Relationship Id="rId112" Type="http://schemas.openxmlformats.org/officeDocument/2006/relationships/hyperlink" Target="https://witcher.fandom.com/wiki/Manuscript_page:_White_Gull" TargetMode="External"/><Relationship Id="rId354" Type="http://schemas.openxmlformats.org/officeDocument/2006/relationships/hyperlink" Target="https://witcher.fandom.com/wiki/Manuscript_page:_Superior_dimeritium_bomb" TargetMode="External"/><Relationship Id="rId596" Type="http://schemas.openxmlformats.org/officeDocument/2006/relationships/hyperlink" Target="https://witcher.fandom.com/wiki/White_myrtle_petals" TargetMode="External"/><Relationship Id="rId111" Type="http://schemas.openxmlformats.org/officeDocument/2006/relationships/hyperlink" Target="https://witcher.fandom.com/wiki/Empty_bottle" TargetMode="External"/><Relationship Id="rId353" Type="http://schemas.openxmlformats.org/officeDocument/2006/relationships/hyperlink" Target="https://witcher.fandom.com/wiki/Alchemists%27_powder" TargetMode="External"/><Relationship Id="rId595" Type="http://schemas.openxmlformats.org/officeDocument/2006/relationships/hyperlink" Target="https://witcher.fandom.com/wiki/Ginatia_petals" TargetMode="External"/><Relationship Id="rId305" Type="http://schemas.openxmlformats.org/officeDocument/2006/relationships/hyperlink" Target="https://witcher.fandom.com/wiki/Water_essence" TargetMode="External"/><Relationship Id="rId547" Type="http://schemas.openxmlformats.org/officeDocument/2006/relationships/hyperlink" Target="https://witcher.fandom.com/wiki/Grapeshot" TargetMode="External"/><Relationship Id="rId789" Type="http://schemas.openxmlformats.org/officeDocument/2006/relationships/hyperlink" Target="https://witcher.fandom.com/wiki/Succubus_mutagen" TargetMode="External"/><Relationship Id="rId304" Type="http://schemas.openxmlformats.org/officeDocument/2006/relationships/hyperlink" Target="https://witcher.fandom.com/wiki/Cockatrice_stomach" TargetMode="External"/><Relationship Id="rId546" Type="http://schemas.openxmlformats.org/officeDocument/2006/relationships/hyperlink" Target="https://witcher.fandom.com/wiki/Bryonia" TargetMode="External"/><Relationship Id="rId788" Type="http://schemas.openxmlformats.org/officeDocument/2006/relationships/hyperlink" Target="https://witcher.fandom.com/wiki/Manuscript_page:_Enhanced_Petri%27s_Philter" TargetMode="External"/><Relationship Id="rId303" Type="http://schemas.openxmlformats.org/officeDocument/2006/relationships/hyperlink" Target="https://witcher.fandom.com/wiki/Han_fiber" TargetMode="External"/><Relationship Id="rId545" Type="http://schemas.openxmlformats.org/officeDocument/2006/relationships/hyperlink" Target="https://witcher.fandom.com/wiki/Manuscript_page:_Enhanced_Golden_Oriole" TargetMode="External"/><Relationship Id="rId787" Type="http://schemas.openxmlformats.org/officeDocument/2006/relationships/hyperlink" Target="https://witcher.fandom.com/wiki/Alcohest" TargetMode="External"/><Relationship Id="rId302" Type="http://schemas.openxmlformats.org/officeDocument/2006/relationships/hyperlink" Target="https://witcher.fandom.com/wiki/Dwarven_spirit" TargetMode="External"/><Relationship Id="rId544" Type="http://schemas.openxmlformats.org/officeDocument/2006/relationships/hyperlink" Target="https://witcher.fandom.com/wiki/Alcohest" TargetMode="External"/><Relationship Id="rId786" Type="http://schemas.openxmlformats.org/officeDocument/2006/relationships/hyperlink" Target="https://witcher.fandom.com/wiki/Enhanced_Petri%27s_Philter" TargetMode="External"/><Relationship Id="rId309" Type="http://schemas.openxmlformats.org/officeDocument/2006/relationships/hyperlink" Target="https://witcher.fandom.com/wiki/Manuscript_page:_Enhanced_dimeritium_bomb" TargetMode="External"/><Relationship Id="rId308" Type="http://schemas.openxmlformats.org/officeDocument/2006/relationships/hyperlink" Target="https://witcher.fandom.com/wiki/Stammelford%27s_dust" TargetMode="External"/><Relationship Id="rId307" Type="http://schemas.openxmlformats.org/officeDocument/2006/relationships/hyperlink" Target="https://witcher.fandom.com/wiki/Enhanced_Dimeritium_bomb" TargetMode="External"/><Relationship Id="rId549" Type="http://schemas.openxmlformats.org/officeDocument/2006/relationships/hyperlink" Target="https://witcher.fandom.com/wiki/Superior_Hanged_Man%27s_Venom" TargetMode="External"/><Relationship Id="rId306" Type="http://schemas.openxmlformats.org/officeDocument/2006/relationships/hyperlink" Target="https://witcher.fandom.com/wiki/Earth_elemental_mutagen" TargetMode="External"/><Relationship Id="rId548" Type="http://schemas.openxmlformats.org/officeDocument/2006/relationships/hyperlink" Target="https://witcher.fandom.com/wiki/Green_mutagen" TargetMode="External"/><Relationship Id="rId781" Type="http://schemas.openxmlformats.org/officeDocument/2006/relationships/hyperlink" Target="https://witcher.fandom.com/wiki/Dwarven_spirit" TargetMode="External"/><Relationship Id="rId780" Type="http://schemas.openxmlformats.org/officeDocument/2006/relationships/hyperlink" Target="https://witcher.fandom.com/wiki/Succubus_decoction?so=search" TargetMode="External"/><Relationship Id="rId1130" Type="http://schemas.openxmlformats.org/officeDocument/2006/relationships/hyperlink" Target="https://witcher.fandom.com/wiki/Vitriol" TargetMode="External"/><Relationship Id="rId1131" Type="http://schemas.openxmlformats.org/officeDocument/2006/relationships/hyperlink" Target="https://witcher.fandom.com/wiki/Wolven_Hour" TargetMode="External"/><Relationship Id="rId301" Type="http://schemas.openxmlformats.org/officeDocument/2006/relationships/hyperlink" Target="https://witcher.fandom.com/wiki/Berbercane_fruit" TargetMode="External"/><Relationship Id="rId543" Type="http://schemas.openxmlformats.org/officeDocument/2006/relationships/hyperlink" Target="https://witcher.fandom.com/wiki/Enhanced_Golden_Oriole" TargetMode="External"/><Relationship Id="rId785" Type="http://schemas.openxmlformats.org/officeDocument/2006/relationships/hyperlink" Target="https://witcher.fandom.com/wiki/Bloodmoss" TargetMode="External"/><Relationship Id="rId1132" Type="http://schemas.openxmlformats.org/officeDocument/2006/relationships/drawing" Target="../drawings/drawing6.xml"/><Relationship Id="rId300" Type="http://schemas.openxmlformats.org/officeDocument/2006/relationships/hyperlink" Target="https://witcher.fandom.com/wiki/Draconid_oil" TargetMode="External"/><Relationship Id="rId542" Type="http://schemas.openxmlformats.org/officeDocument/2006/relationships/hyperlink" Target="https://witcher.fandom.com/wiki/Mandrake_root" TargetMode="External"/><Relationship Id="rId784" Type="http://schemas.openxmlformats.org/officeDocument/2006/relationships/hyperlink" Target="https://witcher.fandom.com/wiki/Greater_red_mutagen" TargetMode="External"/><Relationship Id="rId541" Type="http://schemas.openxmlformats.org/officeDocument/2006/relationships/hyperlink" Target="https://witcher.fandom.com/wiki/Manuscript_page:_Enhanced_Grapeshot" TargetMode="External"/><Relationship Id="rId783" Type="http://schemas.openxmlformats.org/officeDocument/2006/relationships/hyperlink" Target="https://witcher.fandom.com/wiki/Allspice" TargetMode="External"/><Relationship Id="rId540" Type="http://schemas.openxmlformats.org/officeDocument/2006/relationships/hyperlink" Target="https://witcher.fandom.com/wiki/Stammelford%27s_dust" TargetMode="External"/><Relationship Id="rId782" Type="http://schemas.openxmlformats.org/officeDocument/2006/relationships/hyperlink" Target="https://witcher.fandom.com/wiki/Torn-out_page:_Succubus_decoction" TargetMode="External"/><Relationship Id="rId1125" Type="http://schemas.openxmlformats.org/officeDocument/2006/relationships/hyperlink" Target="https://witcher.fandom.com/wiki/Enhanced_White_Honey" TargetMode="External"/><Relationship Id="rId1126" Type="http://schemas.openxmlformats.org/officeDocument/2006/relationships/hyperlink" Target="https://witcher.fandom.com/wiki/Honeysuckle" TargetMode="External"/><Relationship Id="rId1127" Type="http://schemas.openxmlformats.org/officeDocument/2006/relationships/hyperlink" Target="https://witcher.fandom.com/wiki/White_myrtle_petals" TargetMode="External"/><Relationship Id="rId1128" Type="http://schemas.openxmlformats.org/officeDocument/2006/relationships/hyperlink" Target="https://witcher.fandom.com/wiki/Balisse_fruit" TargetMode="External"/><Relationship Id="rId1129" Type="http://schemas.openxmlformats.org/officeDocument/2006/relationships/hyperlink" Target="https://witcher.fandom.com/wiki/Hellebore_petals" TargetMode="External"/><Relationship Id="rId536" Type="http://schemas.openxmlformats.org/officeDocument/2006/relationships/hyperlink" Target="https://witcher.fandom.com/wiki/Formula:_Mutagen_transmutator_-_green_to_blue" TargetMode="External"/><Relationship Id="rId778" Type="http://schemas.openxmlformats.org/officeDocument/2006/relationships/hyperlink" Target="https://witcher.fandom.com/wiki/Formula:_Greater_mutagen_transmutator_-_green_to_blue" TargetMode="External"/><Relationship Id="rId535" Type="http://schemas.openxmlformats.org/officeDocument/2006/relationships/hyperlink" Target="https://witcher.fandom.com/wiki/Lesser_blue_mutagen" TargetMode="External"/><Relationship Id="rId777" Type="http://schemas.openxmlformats.org/officeDocument/2006/relationships/hyperlink" Target="https://witcher.fandom.com/wiki/Verbena" TargetMode="External"/><Relationship Id="rId534" Type="http://schemas.openxmlformats.org/officeDocument/2006/relationships/hyperlink" Target="https://witcher.fandom.com/wiki/Blue_mutagen?so=search" TargetMode="External"/><Relationship Id="rId776" Type="http://schemas.openxmlformats.org/officeDocument/2006/relationships/hyperlink" Target="https://witcher.fandom.com/wiki/Specter_dust" TargetMode="External"/><Relationship Id="rId533" Type="http://schemas.openxmlformats.org/officeDocument/2006/relationships/hyperlink" Target="https://witcher.fandom.com/wiki/Griffin_mutagen" TargetMode="External"/><Relationship Id="rId775" Type="http://schemas.openxmlformats.org/officeDocument/2006/relationships/hyperlink" Target="https://witcher.fandom.com/wiki/Puffball" TargetMode="External"/><Relationship Id="rId539" Type="http://schemas.openxmlformats.org/officeDocument/2006/relationships/hyperlink" Target="https://witcher.fandom.com/wiki/Enhanced_Grapeshot" TargetMode="External"/><Relationship Id="rId538" Type="http://schemas.openxmlformats.org/officeDocument/2006/relationships/hyperlink" Target="https://witcher.fandom.com/wiki/Oil_(crafting_component)" TargetMode="External"/><Relationship Id="rId537" Type="http://schemas.openxmlformats.org/officeDocument/2006/relationships/hyperlink" Target="https://witcher.fandom.com/wiki/Arenaria" TargetMode="External"/><Relationship Id="rId779" Type="http://schemas.openxmlformats.org/officeDocument/2006/relationships/hyperlink" Target="https://witcher.fandom.com/wiki/Hornwort" TargetMode="External"/><Relationship Id="rId770" Type="http://schemas.openxmlformats.org/officeDocument/2006/relationships/hyperlink" Target="https://witcher.fandom.com/wiki/Green_mold" TargetMode="External"/><Relationship Id="rId1120" Type="http://schemas.openxmlformats.org/officeDocument/2006/relationships/hyperlink" Target="https://witcher.fandom.com/wiki/Honeysuckle" TargetMode="External"/><Relationship Id="rId532" Type="http://schemas.openxmlformats.org/officeDocument/2006/relationships/hyperlink" Target="https://witcher.fandom.com/wiki/Light_essence" TargetMode="External"/><Relationship Id="rId774" Type="http://schemas.openxmlformats.org/officeDocument/2006/relationships/hyperlink" Target="https://witcher.fandom.com/wiki/Aether" TargetMode="External"/><Relationship Id="rId1121" Type="http://schemas.openxmlformats.org/officeDocument/2006/relationships/hyperlink" Target="https://witcher.fandom.com/wiki/Vermilion" TargetMode="External"/><Relationship Id="rId531" Type="http://schemas.openxmlformats.org/officeDocument/2006/relationships/hyperlink" Target="https://witcher.fandom.com/wiki/Fool%27s_parsley_leaves" TargetMode="External"/><Relationship Id="rId773" Type="http://schemas.openxmlformats.org/officeDocument/2006/relationships/hyperlink" Target="https://witcher.fandom.com/wiki/Fool%27s_Parsley_Leaves" TargetMode="External"/><Relationship Id="rId1122" Type="http://schemas.openxmlformats.org/officeDocument/2006/relationships/hyperlink" Target="https://witcher.fandom.com/wiki/White_myrtle_petals" TargetMode="External"/><Relationship Id="rId530" Type="http://schemas.openxmlformats.org/officeDocument/2006/relationships/hyperlink" Target="https://witcher.fandom.com/wiki/Winter_cherry" TargetMode="External"/><Relationship Id="rId772" Type="http://schemas.openxmlformats.org/officeDocument/2006/relationships/hyperlink" Target="https://witcher.fandom.com/wiki/Arenaria" TargetMode="External"/><Relationship Id="rId1123" Type="http://schemas.openxmlformats.org/officeDocument/2006/relationships/hyperlink" Target="https://witcher.fandom.com/wiki/Superior_White_Honey" TargetMode="External"/><Relationship Id="rId771" Type="http://schemas.openxmlformats.org/officeDocument/2006/relationships/hyperlink" Target="https://witcher.fandom.com/wiki/Endrega_heart" TargetMode="External"/><Relationship Id="rId1124" Type="http://schemas.openxmlformats.org/officeDocument/2006/relationships/hyperlink" Target="https://witcher.fandom.com/wiki/White_gull" TargetMode="External"/><Relationship Id="rId327" Type="http://schemas.openxmlformats.org/officeDocument/2006/relationships/hyperlink" Target="https://witcher.fandom.com/wiki/Formula:_Vermilion" TargetMode="External"/><Relationship Id="rId569" Type="http://schemas.openxmlformats.org/officeDocument/2006/relationships/hyperlink" Target="https://witcher.fandom.com/wiki/Superior_Golden_Oriole" TargetMode="External"/><Relationship Id="rId326" Type="http://schemas.openxmlformats.org/officeDocument/2006/relationships/hyperlink" Target="https://witcher.fandom.com/wiki/White_gull" TargetMode="External"/><Relationship Id="rId568" Type="http://schemas.openxmlformats.org/officeDocument/2006/relationships/hyperlink" Target="https://witcher.fandom.com/wiki/Fool%27s_parsley_leaves" TargetMode="External"/><Relationship Id="rId325" Type="http://schemas.openxmlformats.org/officeDocument/2006/relationships/hyperlink" Target="https://witcher.fandom.com/wiki/Vermilion?so=search" TargetMode="External"/><Relationship Id="rId567" Type="http://schemas.openxmlformats.org/officeDocument/2006/relationships/hyperlink" Target="https://witcher.fandom.com/wiki/Formula:_Mutagen_transmutator_-_red_to_blue" TargetMode="External"/><Relationship Id="rId324" Type="http://schemas.openxmlformats.org/officeDocument/2006/relationships/hyperlink" Target="https://witcher.fandom.com/wiki/Powdered_pearl" TargetMode="External"/><Relationship Id="rId566" Type="http://schemas.openxmlformats.org/officeDocument/2006/relationships/hyperlink" Target="https://witcher.fandom.com/wiki/Longrube" TargetMode="External"/><Relationship Id="rId329" Type="http://schemas.openxmlformats.org/officeDocument/2006/relationships/hyperlink" Target="https://witcher.fandom.com/wiki/Berbercane_fruit" TargetMode="External"/><Relationship Id="rId328" Type="http://schemas.openxmlformats.org/officeDocument/2006/relationships/hyperlink" Target="https://witcher.fandom.com/wiki/Bryonia" TargetMode="External"/><Relationship Id="rId561" Type="http://schemas.openxmlformats.org/officeDocument/2006/relationships/hyperlink" Target="https://witcher.fandom.com/wiki/Celandine" TargetMode="External"/><Relationship Id="rId560" Type="http://schemas.openxmlformats.org/officeDocument/2006/relationships/hyperlink" Target="https://witcher.fandom.com/wiki/Bloodmoss" TargetMode="External"/><Relationship Id="rId323" Type="http://schemas.openxmlformats.org/officeDocument/2006/relationships/hyperlink" Target="https://witcher.fandom.com/wiki/Cat_(potion)" TargetMode="External"/><Relationship Id="rId565" Type="http://schemas.openxmlformats.org/officeDocument/2006/relationships/hyperlink" Target="https://witcher.fandom.com/wiki/Light_essence" TargetMode="External"/><Relationship Id="rId322" Type="http://schemas.openxmlformats.org/officeDocument/2006/relationships/hyperlink" Target="https://witcher.fandom.com/wiki/Arenaria" TargetMode="External"/><Relationship Id="rId564" Type="http://schemas.openxmlformats.org/officeDocument/2006/relationships/hyperlink" Target="https://witcher.fandom.com/wiki/Devourer%27s_blood" TargetMode="External"/><Relationship Id="rId321" Type="http://schemas.openxmlformats.org/officeDocument/2006/relationships/hyperlink" Target="https://witcher.fandom.com/wiki/Green_mold" TargetMode="External"/><Relationship Id="rId563" Type="http://schemas.openxmlformats.org/officeDocument/2006/relationships/hyperlink" Target="https://witcher.fandom.com/wiki/Green_mold" TargetMode="External"/><Relationship Id="rId320" Type="http://schemas.openxmlformats.org/officeDocument/2006/relationships/hyperlink" Target="https://witcher.fandom.com/wiki/Optima_mater" TargetMode="External"/><Relationship Id="rId562" Type="http://schemas.openxmlformats.org/officeDocument/2006/relationships/hyperlink" Target="https://witcher.fandom.com/wiki/Crow%27s_eye" TargetMode="External"/><Relationship Id="rId316" Type="http://schemas.openxmlformats.org/officeDocument/2006/relationships/hyperlink" Target="https://witcher.fandom.com/wiki/Enhanced_Cat" TargetMode="External"/><Relationship Id="rId558" Type="http://schemas.openxmlformats.org/officeDocument/2006/relationships/hyperlink" Target="https://witcher.fandom.com/wiki/Blowball" TargetMode="External"/><Relationship Id="rId315" Type="http://schemas.openxmlformats.org/officeDocument/2006/relationships/hyperlink" Target="https://witcher.fandom.com/wiki/Moleyarrow" TargetMode="External"/><Relationship Id="rId557" Type="http://schemas.openxmlformats.org/officeDocument/2006/relationships/hyperlink" Target="https://witcher.fandom.com/wiki/Blowball" TargetMode="External"/><Relationship Id="rId799" Type="http://schemas.openxmlformats.org/officeDocument/2006/relationships/hyperlink" Target="https://witcher.fandom.com/wiki/Necrophage_Oil" TargetMode="External"/><Relationship Id="rId314" Type="http://schemas.openxmlformats.org/officeDocument/2006/relationships/hyperlink" Target="https://witcher.fandom.com/wiki/Puffball" TargetMode="External"/><Relationship Id="rId556" Type="http://schemas.openxmlformats.org/officeDocument/2006/relationships/hyperlink" Target="https://witcher.fandom.com/wiki/Enhanced_Hanged_Man%27s_Venom" TargetMode="External"/><Relationship Id="rId798" Type="http://schemas.openxmlformats.org/officeDocument/2006/relationships/hyperlink" Target="https://witcher.fandom.com/wiki/Blue_lotus_flower" TargetMode="External"/><Relationship Id="rId313" Type="http://schemas.openxmlformats.org/officeDocument/2006/relationships/hyperlink" Target="https://witcher.fandom.com/wiki/Dimeritium_bomb" TargetMode="External"/><Relationship Id="rId555" Type="http://schemas.openxmlformats.org/officeDocument/2006/relationships/hyperlink" Target="https://witcher.fandom.com/wiki/Vitriol" TargetMode="External"/><Relationship Id="rId797" Type="http://schemas.openxmlformats.org/officeDocument/2006/relationships/hyperlink" Target="https://witcher.fandom.com/wiki/Enhanced_Northern_Wind" TargetMode="External"/><Relationship Id="rId319" Type="http://schemas.openxmlformats.org/officeDocument/2006/relationships/hyperlink" Target="https://witcher.fandom.com/wiki/Pringrape" TargetMode="External"/><Relationship Id="rId318" Type="http://schemas.openxmlformats.org/officeDocument/2006/relationships/hyperlink" Target="https://witcher.fandom.com/wiki/Manuscript_page:_Enhanced_Cat" TargetMode="External"/><Relationship Id="rId317" Type="http://schemas.openxmlformats.org/officeDocument/2006/relationships/hyperlink" Target="https://witcher.fandom.com/wiki/Alcohest" TargetMode="External"/><Relationship Id="rId559" Type="http://schemas.openxmlformats.org/officeDocument/2006/relationships/hyperlink" Target="https://witcher.fandom.com/wiki/Blue_lotus_flower" TargetMode="External"/><Relationship Id="rId550" Type="http://schemas.openxmlformats.org/officeDocument/2006/relationships/hyperlink" Target="https://witcher.fandom.com/wiki/Alchemy_paste" TargetMode="External"/><Relationship Id="rId792" Type="http://schemas.openxmlformats.org/officeDocument/2006/relationships/hyperlink" Target="https://witcher.fandom.com/wiki/Manuscript_page:_Superior_Northern_Wind" TargetMode="External"/><Relationship Id="rId791" Type="http://schemas.openxmlformats.org/officeDocument/2006/relationships/hyperlink" Target="https://witcher.fandom.com/wiki/Saltpeter" TargetMode="External"/><Relationship Id="rId790" Type="http://schemas.openxmlformats.org/officeDocument/2006/relationships/hyperlink" Target="https://witcher.fandom.com/wiki/Superior_Northern_Wind" TargetMode="External"/><Relationship Id="rId312" Type="http://schemas.openxmlformats.org/officeDocument/2006/relationships/hyperlink" Target="https://witcher.fandom.com/wiki/Balisse_fruit" TargetMode="External"/><Relationship Id="rId554" Type="http://schemas.openxmlformats.org/officeDocument/2006/relationships/hyperlink" Target="https://witcher.fandom.com/wiki/Calcium_equum" TargetMode="External"/><Relationship Id="rId796" Type="http://schemas.openxmlformats.org/officeDocument/2006/relationships/hyperlink" Target="https://witcher.fandom.com/wiki/Green_mold" TargetMode="External"/><Relationship Id="rId311" Type="http://schemas.openxmlformats.org/officeDocument/2006/relationships/hyperlink" Target="https://witcher.fandom.com/wiki/Nekker_warrior%27s_liver" TargetMode="External"/><Relationship Id="rId553" Type="http://schemas.openxmlformats.org/officeDocument/2006/relationships/hyperlink" Target="https://witcher.fandom.com/wiki/Wolf%27s_liver" TargetMode="External"/><Relationship Id="rId795" Type="http://schemas.openxmlformats.org/officeDocument/2006/relationships/hyperlink" Target="https://witcher.fandom.com/wiki/Petri%27s_Philter" TargetMode="External"/><Relationship Id="rId310" Type="http://schemas.openxmlformats.org/officeDocument/2006/relationships/hyperlink" Target="https://witcher.fandom.com/wiki/Mistletoe" TargetMode="External"/><Relationship Id="rId552" Type="http://schemas.openxmlformats.org/officeDocument/2006/relationships/hyperlink" Target="https://witcher.fandom.com/wiki/Golden_Oriole" TargetMode="External"/><Relationship Id="rId794" Type="http://schemas.openxmlformats.org/officeDocument/2006/relationships/hyperlink" Target="https://witcher.fandom.com/wiki/Hydragenum" TargetMode="External"/><Relationship Id="rId551" Type="http://schemas.openxmlformats.org/officeDocument/2006/relationships/hyperlink" Target="https://witcher.fandom.com/wiki/Manuscript_page:_Superior_Hanged_Man%27s_Venom" TargetMode="External"/><Relationship Id="rId793" Type="http://schemas.openxmlformats.org/officeDocument/2006/relationships/hyperlink" Target="https://witcher.fandom.com/wiki/Vitriol" TargetMode="External"/><Relationship Id="rId297" Type="http://schemas.openxmlformats.org/officeDocument/2006/relationships/hyperlink" Target="https://witcher.fandom.com/wiki/Torn-out_page:_Earth_elemental_decoction" TargetMode="External"/><Relationship Id="rId296" Type="http://schemas.openxmlformats.org/officeDocument/2006/relationships/hyperlink" Target="https://witcher.fandom.com/wiki/Earth_elemental_decoction" TargetMode="External"/><Relationship Id="rId295" Type="http://schemas.openxmlformats.org/officeDocument/2006/relationships/hyperlink" Target="https://witcher.fandom.com/wiki/Manuscript_page:_Cat" TargetMode="External"/><Relationship Id="rId294" Type="http://schemas.openxmlformats.org/officeDocument/2006/relationships/hyperlink" Target="https://witcher.fandom.com/wiki/Dwarven_spirit" TargetMode="External"/><Relationship Id="rId299" Type="http://schemas.openxmlformats.org/officeDocument/2006/relationships/hyperlink" Target="https://witcher.fandom.com/wiki/Crow%27s_eye" TargetMode="External"/><Relationship Id="rId298" Type="http://schemas.openxmlformats.org/officeDocument/2006/relationships/hyperlink" Target="https://witcher.fandom.com/wiki/Optima_mater" TargetMode="External"/><Relationship Id="rId271" Type="http://schemas.openxmlformats.org/officeDocument/2006/relationships/hyperlink" Target="https://witcher.fandom.com/wiki/Dog_tallow" TargetMode="External"/><Relationship Id="rId270" Type="http://schemas.openxmlformats.org/officeDocument/2006/relationships/hyperlink" Target="https://witcher.fandom.com/wiki/Draconid_oil?so=search" TargetMode="External"/><Relationship Id="rId269" Type="http://schemas.openxmlformats.org/officeDocument/2006/relationships/hyperlink" Target="https://witcher.fandom.com/wiki/Allspice_root" TargetMode="External"/><Relationship Id="rId264" Type="http://schemas.openxmlformats.org/officeDocument/2006/relationships/hyperlink" Target="https://witcher.fandom.com/wiki/Dwarven_spirit" TargetMode="External"/><Relationship Id="rId263" Type="http://schemas.openxmlformats.org/officeDocument/2006/relationships/hyperlink" Target="https://witcher.fandom.com/wiki/Doppler_decoction" TargetMode="External"/><Relationship Id="rId262" Type="http://schemas.openxmlformats.org/officeDocument/2006/relationships/hyperlink" Target="https://witcher.fandom.com/wiki/White_myrtle_petals" TargetMode="External"/><Relationship Id="rId261" Type="http://schemas.openxmlformats.org/officeDocument/2006/relationships/hyperlink" Target="https://witcher.fandom.com/wiki/Rubedo" TargetMode="External"/><Relationship Id="rId268" Type="http://schemas.openxmlformats.org/officeDocument/2006/relationships/hyperlink" Target="https://witcher.fandom.com/wiki/Snowball?so=search" TargetMode="External"/><Relationship Id="rId267" Type="http://schemas.openxmlformats.org/officeDocument/2006/relationships/hyperlink" Target="https://witcher.fandom.com/wiki/Snowball?so=search" TargetMode="External"/><Relationship Id="rId266" Type="http://schemas.openxmlformats.org/officeDocument/2006/relationships/hyperlink" Target="https://witcher.fandom.com/wiki/Sewant_mushrooms" TargetMode="External"/><Relationship Id="rId265" Type="http://schemas.openxmlformats.org/officeDocument/2006/relationships/hyperlink" Target="https://witcher.fandom.com/wiki/Torn-out_page:_Doppler_decoction" TargetMode="External"/><Relationship Id="rId260" Type="http://schemas.openxmlformats.org/officeDocument/2006/relationships/hyperlink" Target="https://witcher.fandom.com/wiki/Ergot_seeds" TargetMode="External"/><Relationship Id="rId259" Type="http://schemas.openxmlformats.org/officeDocument/2006/relationships/hyperlink" Target="https://witcher.fandom.com/wiki/Sewant_mushrooms" TargetMode="External"/><Relationship Id="rId258" Type="http://schemas.openxmlformats.org/officeDocument/2006/relationships/hyperlink" Target="https://witcher.fandom.com/wiki/Endrega_heart" TargetMode="External"/><Relationship Id="rId253" Type="http://schemas.openxmlformats.org/officeDocument/2006/relationships/hyperlink" Target="https://witcher.fandom.com/wiki/Formula:_Shaelmaar_bait" TargetMode="External"/><Relationship Id="rId495" Type="http://schemas.openxmlformats.org/officeDocument/2006/relationships/hyperlink" Target="https://witcher.fandom.com/wiki/Grave_hag_mutagen" TargetMode="External"/><Relationship Id="rId252" Type="http://schemas.openxmlformats.org/officeDocument/2006/relationships/hyperlink" Target="https://witcher.fandom.com/wiki/Fresh_human_blood" TargetMode="External"/><Relationship Id="rId494" Type="http://schemas.openxmlformats.org/officeDocument/2006/relationships/hyperlink" Target="https://witcher.fandom.com/wiki/Mistletoe" TargetMode="External"/><Relationship Id="rId251" Type="http://schemas.openxmlformats.org/officeDocument/2006/relationships/hyperlink" Target="https://witcher.fandom.com/wiki/Shaelmaar_bait?so=search" TargetMode="External"/><Relationship Id="rId493" Type="http://schemas.openxmlformats.org/officeDocument/2006/relationships/hyperlink" Target="https://witcher.fandom.com/wiki/Manuscript_page:_Hanged_Man%27s_Venom" TargetMode="External"/><Relationship Id="rId250" Type="http://schemas.openxmlformats.org/officeDocument/2006/relationships/hyperlink" Target="https://witcher.fandom.com/wiki/Calcium_equum" TargetMode="External"/><Relationship Id="rId492" Type="http://schemas.openxmlformats.org/officeDocument/2006/relationships/hyperlink" Target="https://witcher.fandom.com/wiki/Dog_tallow" TargetMode="External"/><Relationship Id="rId257" Type="http://schemas.openxmlformats.org/officeDocument/2006/relationships/hyperlink" Target="https://witcher.fandom.com/wiki/Crow%27s_eye" TargetMode="External"/><Relationship Id="rId499" Type="http://schemas.openxmlformats.org/officeDocument/2006/relationships/hyperlink" Target="https://witcher.fandom.com/wiki/Formula:_Lesser_mutagen_transmutator_-_blue_to_red" TargetMode="External"/><Relationship Id="rId256" Type="http://schemas.openxmlformats.org/officeDocument/2006/relationships/hyperlink" Target="https://witcher.fandom.com/wiki/Celandine" TargetMode="External"/><Relationship Id="rId498" Type="http://schemas.openxmlformats.org/officeDocument/2006/relationships/hyperlink" Target="https://witcher.fandom.com/wiki/Lesser_blue_mutagen" TargetMode="External"/><Relationship Id="rId255" Type="http://schemas.openxmlformats.org/officeDocument/2006/relationships/hyperlink" Target="https://witcher.fandom.com/wiki/Mistletoe" TargetMode="External"/><Relationship Id="rId497" Type="http://schemas.openxmlformats.org/officeDocument/2006/relationships/hyperlink" Target="https://witcher.fandom.com/wiki/Lesser_red_mutagen?so=search" TargetMode="External"/><Relationship Id="rId254" Type="http://schemas.openxmlformats.org/officeDocument/2006/relationships/hyperlink" Target="https://witcher.fandom.com/wiki/Verbena" TargetMode="External"/><Relationship Id="rId496" Type="http://schemas.openxmlformats.org/officeDocument/2006/relationships/hyperlink" Target="https://witcher.fandom.com/wiki/Bryonia" TargetMode="External"/><Relationship Id="rId293" Type="http://schemas.openxmlformats.org/officeDocument/2006/relationships/hyperlink" Target="https://witcher.fandom.com/wiki/Cat_(potion)?so=search" TargetMode="External"/><Relationship Id="rId292" Type="http://schemas.openxmlformats.org/officeDocument/2006/relationships/hyperlink" Target="https://witcher.fandom.com/wiki/Manuscript_page:_Enhanced_draconid_oil" TargetMode="External"/><Relationship Id="rId291" Type="http://schemas.openxmlformats.org/officeDocument/2006/relationships/hyperlink" Target="https://witcher.fandom.com/wiki/Bear_fat" TargetMode="External"/><Relationship Id="rId290" Type="http://schemas.openxmlformats.org/officeDocument/2006/relationships/hyperlink" Target="https://witcher.fandom.com/wiki/Enhanced_draconid_oil" TargetMode="External"/><Relationship Id="rId286" Type="http://schemas.openxmlformats.org/officeDocument/2006/relationships/hyperlink" Target="https://witcher.fandom.com/wiki/Manuscript_page:_Dimeritium_bomb" TargetMode="External"/><Relationship Id="rId285" Type="http://schemas.openxmlformats.org/officeDocument/2006/relationships/hyperlink" Target="https://witcher.fandom.com/wiki/Saltpeter" TargetMode="External"/><Relationship Id="rId284" Type="http://schemas.openxmlformats.org/officeDocument/2006/relationships/hyperlink" Target="https://witcher.fandom.com/wiki/Dimeritium_bomb" TargetMode="External"/><Relationship Id="rId283" Type="http://schemas.openxmlformats.org/officeDocument/2006/relationships/hyperlink" Target="https://witcher.fandom.com/wiki/Longrube" TargetMode="External"/><Relationship Id="rId289" Type="http://schemas.openxmlformats.org/officeDocument/2006/relationships/hyperlink" Target="https://witcher.fandom.com/wiki/Formula:_Rubedo" TargetMode="External"/><Relationship Id="rId288" Type="http://schemas.openxmlformats.org/officeDocument/2006/relationships/hyperlink" Target="https://witcher.fandom.com/wiki/White_gull" TargetMode="External"/><Relationship Id="rId287" Type="http://schemas.openxmlformats.org/officeDocument/2006/relationships/hyperlink" Target="https://witcher.fandom.com/wiki/Rubedo?so=search" TargetMode="External"/><Relationship Id="rId282" Type="http://schemas.openxmlformats.org/officeDocument/2006/relationships/hyperlink" Target="https://witcher.fandom.com/wiki/Rebis" TargetMode="External"/><Relationship Id="rId281" Type="http://schemas.openxmlformats.org/officeDocument/2006/relationships/hyperlink" Target="https://witcher.fandom.com/wiki/Ranogrin" TargetMode="External"/><Relationship Id="rId280" Type="http://schemas.openxmlformats.org/officeDocument/2006/relationships/hyperlink" Target="https://witcher.fandom.com/wiki/Rebis" TargetMode="External"/><Relationship Id="rId275" Type="http://schemas.openxmlformats.org/officeDocument/2006/relationships/hyperlink" Target="https://witcher.fandom.com/wiki/Ginatia_petals" TargetMode="External"/><Relationship Id="rId274" Type="http://schemas.openxmlformats.org/officeDocument/2006/relationships/hyperlink" Target="https://witcher.fandom.com/wiki/Doppler_mutagen" TargetMode="External"/><Relationship Id="rId273" Type="http://schemas.openxmlformats.org/officeDocument/2006/relationships/hyperlink" Target="https://witcher.fandom.com/wiki/Sewant_mushrooms" TargetMode="External"/><Relationship Id="rId272" Type="http://schemas.openxmlformats.org/officeDocument/2006/relationships/hyperlink" Target="https://witcher.fandom.com/wiki/Manuscript_page:_Draconid_oil" TargetMode="External"/><Relationship Id="rId279" Type="http://schemas.openxmlformats.org/officeDocument/2006/relationships/hyperlink" Target="https://witcher.fandom.com/wiki/Han_fiber" TargetMode="External"/><Relationship Id="rId278" Type="http://schemas.openxmlformats.org/officeDocument/2006/relationships/hyperlink" Target="https://witcher.fandom.com/wiki/Buckthorn" TargetMode="External"/><Relationship Id="rId277" Type="http://schemas.openxmlformats.org/officeDocument/2006/relationships/hyperlink" Target="https://witcher.fandom.com/wiki/Ergot_seeds" TargetMode="External"/><Relationship Id="rId276" Type="http://schemas.openxmlformats.org/officeDocument/2006/relationships/hyperlink" Target="https://witcher.fandom.com/wiki/Mistletoe" TargetMode="External"/><Relationship Id="rId907" Type="http://schemas.openxmlformats.org/officeDocument/2006/relationships/hyperlink" Target="https://witcher.fandom.com/wiki/Beggartick_blossoms" TargetMode="External"/><Relationship Id="rId906" Type="http://schemas.openxmlformats.org/officeDocument/2006/relationships/hyperlink" Target="https://witcher.fandom.com/wiki/Manuscript_page:_Ogroid_oil" TargetMode="External"/><Relationship Id="rId905" Type="http://schemas.openxmlformats.org/officeDocument/2006/relationships/hyperlink" Target="https://witcher.fandom.com/wiki/Bear_fat" TargetMode="External"/><Relationship Id="rId904" Type="http://schemas.openxmlformats.org/officeDocument/2006/relationships/hyperlink" Target="https://witcher.fandom.com/wiki/Ogroid_oil" TargetMode="External"/><Relationship Id="rId909" Type="http://schemas.openxmlformats.org/officeDocument/2006/relationships/hyperlink" Target="https://witcher.fandom.com/wiki/Alchemists%27_powder" TargetMode="External"/><Relationship Id="rId908" Type="http://schemas.openxmlformats.org/officeDocument/2006/relationships/hyperlink" Target="https://witcher.fandom.com/wiki/Superior_Samum" TargetMode="External"/><Relationship Id="rId903" Type="http://schemas.openxmlformats.org/officeDocument/2006/relationships/hyperlink" Target="https://witcher.fandom.com/wiki/Blowball" TargetMode="External"/><Relationship Id="rId902" Type="http://schemas.openxmlformats.org/officeDocument/2006/relationships/hyperlink" Target="https://witcher.fandom.com/wiki/Werewolf_mutagen" TargetMode="External"/><Relationship Id="rId901" Type="http://schemas.openxmlformats.org/officeDocument/2006/relationships/hyperlink" Target="https://witcher.fandom.com/wiki/Hydragenum" TargetMode="External"/><Relationship Id="rId900" Type="http://schemas.openxmlformats.org/officeDocument/2006/relationships/hyperlink" Target="https://witcher.fandom.com/wiki/Formula:_Greater_mutagen_transmutator_-_blue_to_red" TargetMode="External"/><Relationship Id="rId929" Type="http://schemas.openxmlformats.org/officeDocument/2006/relationships/hyperlink" Target="https://witcher.fandom.com/wiki/Ribleaf" TargetMode="External"/><Relationship Id="rId928" Type="http://schemas.openxmlformats.org/officeDocument/2006/relationships/hyperlink" Target="https://witcher.fandom.com/wiki/Ogroid_oil" TargetMode="External"/><Relationship Id="rId927" Type="http://schemas.openxmlformats.org/officeDocument/2006/relationships/hyperlink" Target="https://witcher.fandom.com/wiki/Blowball" TargetMode="External"/><Relationship Id="rId926" Type="http://schemas.openxmlformats.org/officeDocument/2006/relationships/hyperlink" Target="https://witcher.fandom.com/wiki/Foglet_teeth" TargetMode="External"/><Relationship Id="rId921" Type="http://schemas.openxmlformats.org/officeDocument/2006/relationships/hyperlink" Target="https://witcher.fandom.com/wiki/Bear_fat" TargetMode="External"/><Relationship Id="rId920" Type="http://schemas.openxmlformats.org/officeDocument/2006/relationships/hyperlink" Target="https://witcher.fandom.com/wiki/Enhanced_ogroid_oil" TargetMode="External"/><Relationship Id="rId925" Type="http://schemas.openxmlformats.org/officeDocument/2006/relationships/hyperlink" Target="https://witcher.fandom.com/wiki/Manuscript_page:_White_Raffard%27s_Decoction" TargetMode="External"/><Relationship Id="rId924" Type="http://schemas.openxmlformats.org/officeDocument/2006/relationships/hyperlink" Target="https://witcher.fandom.com/wiki/Dwarven_spirit" TargetMode="External"/><Relationship Id="rId923" Type="http://schemas.openxmlformats.org/officeDocument/2006/relationships/hyperlink" Target="https://witcher.fandom.com/wiki/White_Raffard's_Decoction?so=search" TargetMode="External"/><Relationship Id="rId922" Type="http://schemas.openxmlformats.org/officeDocument/2006/relationships/hyperlink" Target="https://witcher.fandom.com/wiki/Manuscript_page:_Enhanced_ogroid_oil" TargetMode="External"/><Relationship Id="rId918" Type="http://schemas.openxmlformats.org/officeDocument/2006/relationships/hyperlink" Target="https://witcher.fandom.com/wiki/Phosphorus" TargetMode="External"/><Relationship Id="rId917" Type="http://schemas.openxmlformats.org/officeDocument/2006/relationships/hyperlink" Target="https://witcher.fandom.com/wiki/Rubedo" TargetMode="External"/><Relationship Id="rId916" Type="http://schemas.openxmlformats.org/officeDocument/2006/relationships/hyperlink" Target="https://witcher.fandom.com/wiki/Enhanced_Samum" TargetMode="External"/><Relationship Id="rId915" Type="http://schemas.openxmlformats.org/officeDocument/2006/relationships/hyperlink" Target="https://witcher.fandom.com/wiki/Hop_umbels" TargetMode="External"/><Relationship Id="rId919" Type="http://schemas.openxmlformats.org/officeDocument/2006/relationships/hyperlink" Target="https://witcher.fandom.com/wiki/Winter_cherry" TargetMode="External"/><Relationship Id="rId910" Type="http://schemas.openxmlformats.org/officeDocument/2006/relationships/hyperlink" Target="https://witcher.fandom.com/wiki/Manuscript_page:_Superior_Samum" TargetMode="External"/><Relationship Id="rId914" Type="http://schemas.openxmlformats.org/officeDocument/2006/relationships/hyperlink" Target="https://witcher.fandom.com/wiki/Potion_of_Restoration" TargetMode="External"/><Relationship Id="rId913" Type="http://schemas.openxmlformats.org/officeDocument/2006/relationships/hyperlink" Target="https://witcher.fandom.com/wiki/Potion_of_Restoration" TargetMode="External"/><Relationship Id="rId912" Type="http://schemas.openxmlformats.org/officeDocument/2006/relationships/hyperlink" Target="https://witcher.fandom.com/wiki/Ginatia_petals" TargetMode="External"/><Relationship Id="rId911" Type="http://schemas.openxmlformats.org/officeDocument/2006/relationships/hyperlink" Target="https://witcher.fandom.com/wiki/Greater_green_mutagen" TargetMode="External"/><Relationship Id="rId629" Type="http://schemas.openxmlformats.org/officeDocument/2006/relationships/hyperlink" Target="https://witcher.fandom.com/wiki/Quicksilver_solution" TargetMode="External"/><Relationship Id="rId624" Type="http://schemas.openxmlformats.org/officeDocument/2006/relationships/hyperlink" Target="https://witcher.fandom.com/wiki/Erynia_eye" TargetMode="External"/><Relationship Id="rId866" Type="http://schemas.openxmlformats.org/officeDocument/2006/relationships/hyperlink" Target="https://witcher.fandom.com/wiki/White_myrtle_petals" TargetMode="External"/><Relationship Id="rId623" Type="http://schemas.openxmlformats.org/officeDocument/2006/relationships/hyperlink" Target="https://witcher.fandom.com/wiki/Rebis" TargetMode="External"/><Relationship Id="rId865" Type="http://schemas.openxmlformats.org/officeDocument/2006/relationships/hyperlink" Target="https://witcher.fandom.com/wiki/Pops%27_mold_antidote" TargetMode="External"/><Relationship Id="rId622" Type="http://schemas.openxmlformats.org/officeDocument/2006/relationships/hyperlink" Target="https://witcher.fandom.com/wiki/Manuscript_page:_Moon_Dust" TargetMode="External"/><Relationship Id="rId864" Type="http://schemas.openxmlformats.org/officeDocument/2006/relationships/hyperlink" Target="https://witcher.fandom.com/wiki/Manuscript_page:_Superior_necrophage_oil" TargetMode="External"/><Relationship Id="rId621" Type="http://schemas.openxmlformats.org/officeDocument/2006/relationships/hyperlink" Target="https://witcher.fandom.com/wiki/Saltpeter" TargetMode="External"/><Relationship Id="rId863" Type="http://schemas.openxmlformats.org/officeDocument/2006/relationships/hyperlink" Target="https://witcher.fandom.com/wiki/Alchemy_paste" TargetMode="External"/><Relationship Id="rId628" Type="http://schemas.openxmlformats.org/officeDocument/2006/relationships/hyperlink" Target="https://witcher.fandom.com/wiki/Torn-out_page:_Nekker_warrior_decoction" TargetMode="External"/><Relationship Id="rId627" Type="http://schemas.openxmlformats.org/officeDocument/2006/relationships/hyperlink" Target="https://witcher.fandom.com/wiki/Dwarven_spirit" TargetMode="External"/><Relationship Id="rId869" Type="http://schemas.openxmlformats.org/officeDocument/2006/relationships/hyperlink" Target="https://witcher.fandom.com/wiki/Greater_blue_mutagen" TargetMode="External"/><Relationship Id="rId626" Type="http://schemas.openxmlformats.org/officeDocument/2006/relationships/hyperlink" Target="https://witcher.fandom.com/wiki/Nekker_warrior_decoction" TargetMode="External"/><Relationship Id="rId868" Type="http://schemas.openxmlformats.org/officeDocument/2006/relationships/hyperlink" Target="https://witcher.fandom.com/wiki/Honeysuckle" TargetMode="External"/><Relationship Id="rId625" Type="http://schemas.openxmlformats.org/officeDocument/2006/relationships/hyperlink" Target="https://witcher.fandom.com/wiki/Balisse_fruit" TargetMode="External"/><Relationship Id="rId867" Type="http://schemas.openxmlformats.org/officeDocument/2006/relationships/hyperlink" Target="https://witcher.fandom.com/wiki/Manuscript_page:_Pops%27_mold_antidote" TargetMode="External"/><Relationship Id="rId620" Type="http://schemas.openxmlformats.org/officeDocument/2006/relationships/hyperlink" Target="https://witcher.fandom.com/wiki/Moon_Dust" TargetMode="External"/><Relationship Id="rId862" Type="http://schemas.openxmlformats.org/officeDocument/2006/relationships/hyperlink" Target="https://witcher.fandom.com/wiki/Superior_necrophage_oil" TargetMode="External"/><Relationship Id="rId861" Type="http://schemas.openxmlformats.org/officeDocument/2006/relationships/hyperlink" Target="https://witcher.fandom.com/wiki/Formula:_Greater_mutagen_transmutator_-_red_to_green" TargetMode="External"/><Relationship Id="rId860" Type="http://schemas.openxmlformats.org/officeDocument/2006/relationships/hyperlink" Target="https://witcher.fandom.com/wiki/Celandine" TargetMode="External"/><Relationship Id="rId619" Type="http://schemas.openxmlformats.org/officeDocument/2006/relationships/hyperlink" Target="https://witcher.fandom.com/wiki/Pringrape" TargetMode="External"/><Relationship Id="rId618" Type="http://schemas.openxmlformats.org/officeDocument/2006/relationships/hyperlink" Target="https://witcher.fandom.com/wiki/Manuscript_page:_Killer_Whale" TargetMode="External"/><Relationship Id="rId613" Type="http://schemas.openxmlformats.org/officeDocument/2006/relationships/hyperlink" Target="https://witcher.fandom.com/wiki/Nigredo" TargetMode="External"/><Relationship Id="rId855" Type="http://schemas.openxmlformats.org/officeDocument/2006/relationships/hyperlink" Target="https://witcher.fandom.com/wiki/Manuscript_page:_Samum" TargetMode="External"/><Relationship Id="rId612" Type="http://schemas.openxmlformats.org/officeDocument/2006/relationships/hyperlink" Target="https://witcher.fandom.com/wiki/Moleyarrow" TargetMode="External"/><Relationship Id="rId854" Type="http://schemas.openxmlformats.org/officeDocument/2006/relationships/hyperlink" Target="https://witcher.fandom.com/wiki/Saltpeter" TargetMode="External"/><Relationship Id="rId611" Type="http://schemas.openxmlformats.org/officeDocument/2006/relationships/hyperlink" Target="https://witcher.fandom.com/wiki/Quebrith" TargetMode="External"/><Relationship Id="rId853" Type="http://schemas.openxmlformats.org/officeDocument/2006/relationships/hyperlink" Target="https://witcher.fandom.com/wiki/Samum?so=search" TargetMode="External"/><Relationship Id="rId610" Type="http://schemas.openxmlformats.org/officeDocument/2006/relationships/hyperlink" Target="https://witcher.fandom.com/wiki/Manuscript_page:_Enhanced_hybrid_oil" TargetMode="External"/><Relationship Id="rId852" Type="http://schemas.openxmlformats.org/officeDocument/2006/relationships/hyperlink" Target="https://witcher.fandom.com/wiki/Troll_mutagen" TargetMode="External"/><Relationship Id="rId617" Type="http://schemas.openxmlformats.org/officeDocument/2006/relationships/hyperlink" Target="https://witcher.fandom.com/wiki/Dwarven_spirit" TargetMode="External"/><Relationship Id="rId859" Type="http://schemas.openxmlformats.org/officeDocument/2006/relationships/hyperlink" Target="https://witcher.fandom.com/wiki/Crow%27s_eye" TargetMode="External"/><Relationship Id="rId616" Type="http://schemas.openxmlformats.org/officeDocument/2006/relationships/hyperlink" Target="https://witcher.fandom.com/wiki/Killer_Whale" TargetMode="External"/><Relationship Id="rId858" Type="http://schemas.openxmlformats.org/officeDocument/2006/relationships/hyperlink" Target="https://witcher.fandom.com/wiki/Rubedo" TargetMode="External"/><Relationship Id="rId615" Type="http://schemas.openxmlformats.org/officeDocument/2006/relationships/hyperlink" Target="https://witcher.fandom.com/wiki/Hybrid_oil" TargetMode="External"/><Relationship Id="rId857" Type="http://schemas.openxmlformats.org/officeDocument/2006/relationships/hyperlink" Target="https://witcher.fandom.com/wiki/Cortinarius" TargetMode="External"/><Relationship Id="rId614" Type="http://schemas.openxmlformats.org/officeDocument/2006/relationships/hyperlink" Target="https://witcher.fandom.com/wiki/Blue_mutagen" TargetMode="External"/><Relationship Id="rId856" Type="http://schemas.openxmlformats.org/officeDocument/2006/relationships/hyperlink" Target="https://witcher.fandom.com/wiki/Ranogrin" TargetMode="External"/><Relationship Id="rId851" Type="http://schemas.openxmlformats.org/officeDocument/2006/relationships/hyperlink" Target="https://witcher.fandom.com/wiki/Ranogrin" TargetMode="External"/><Relationship Id="rId850" Type="http://schemas.openxmlformats.org/officeDocument/2006/relationships/hyperlink" Target="https://witcher.fandom.com/wiki/Pringrape" TargetMode="External"/><Relationship Id="rId409" Type="http://schemas.openxmlformats.org/officeDocument/2006/relationships/hyperlink" Target="https://witcher.fandom.com/wiki/Lesser_green_mutagen" TargetMode="External"/><Relationship Id="rId404" Type="http://schemas.openxmlformats.org/officeDocument/2006/relationships/hyperlink" Target="https://witcher.fandom.com/wiki/Manuscript_page:_Enhanced_elementa_oil" TargetMode="External"/><Relationship Id="rId646" Type="http://schemas.openxmlformats.org/officeDocument/2006/relationships/hyperlink" Target="https://witcher.fandom.com/wiki/Ranogrin" TargetMode="External"/><Relationship Id="rId888" Type="http://schemas.openxmlformats.org/officeDocument/2006/relationships/hyperlink" Target="https://witcher.fandom.com/wiki/Arenaria" TargetMode="External"/><Relationship Id="rId403" Type="http://schemas.openxmlformats.org/officeDocument/2006/relationships/hyperlink" Target="https://witcher.fandom.com/wiki/Bear_fat" TargetMode="External"/><Relationship Id="rId645" Type="http://schemas.openxmlformats.org/officeDocument/2006/relationships/hyperlink" Target="https://witcher.fandom.com/wiki/Manuscript_page:_Maribor_Forest" TargetMode="External"/><Relationship Id="rId887" Type="http://schemas.openxmlformats.org/officeDocument/2006/relationships/hyperlink" Target="https://witcher.fandom.com/wiki/Green_mold" TargetMode="External"/><Relationship Id="rId402" Type="http://schemas.openxmlformats.org/officeDocument/2006/relationships/hyperlink" Target="https://witcher.fandom.com/wiki/Enhanced_elementa_oil" TargetMode="External"/><Relationship Id="rId644" Type="http://schemas.openxmlformats.org/officeDocument/2006/relationships/hyperlink" Target="https://witcher.fandom.com/wiki/Dwarven_spirit" TargetMode="External"/><Relationship Id="rId886" Type="http://schemas.openxmlformats.org/officeDocument/2006/relationships/hyperlink" Target="https://witcher.fandom.com/wiki/Phosphorus" TargetMode="External"/><Relationship Id="rId401" Type="http://schemas.openxmlformats.org/officeDocument/2006/relationships/hyperlink" Target="https://witcher.fandom.com/wiki/Hornwort" TargetMode="External"/><Relationship Id="rId643" Type="http://schemas.openxmlformats.org/officeDocument/2006/relationships/hyperlink" Target="https://witcher.fandom.com/wiki/Maribor_Forest_(potion)" TargetMode="External"/><Relationship Id="rId885" Type="http://schemas.openxmlformats.org/officeDocument/2006/relationships/hyperlink" Target="https://witcher.fandom.com/wiki/Berbercane_fruit" TargetMode="External"/><Relationship Id="rId408" Type="http://schemas.openxmlformats.org/officeDocument/2006/relationships/hyperlink" Target="https://witcher.fandom.com/wiki/Lesser_blue_mutagen?so=search" TargetMode="External"/><Relationship Id="rId407" Type="http://schemas.openxmlformats.org/officeDocument/2006/relationships/hyperlink" Target="https://witcher.fandom.com/wiki/Phosphorus" TargetMode="External"/><Relationship Id="rId649" Type="http://schemas.openxmlformats.org/officeDocument/2006/relationships/hyperlink" Target="https://witcher.fandom.com/wiki/Bryonia" TargetMode="External"/><Relationship Id="rId406" Type="http://schemas.openxmlformats.org/officeDocument/2006/relationships/hyperlink" Target="https://witcher.fandom.com/wiki/Fool%27s_parsley_leaves" TargetMode="External"/><Relationship Id="rId648" Type="http://schemas.openxmlformats.org/officeDocument/2006/relationships/hyperlink" Target="https://witcher.fandom.com/wiki/Red_mutagen" TargetMode="External"/><Relationship Id="rId405" Type="http://schemas.openxmlformats.org/officeDocument/2006/relationships/hyperlink" Target="https://witcher.fandom.com/wiki/Drowner_brain" TargetMode="External"/><Relationship Id="rId647" Type="http://schemas.openxmlformats.org/officeDocument/2006/relationships/hyperlink" Target="https://witcher.fandom.com/wiki/Moon_Dust" TargetMode="External"/><Relationship Id="rId889" Type="http://schemas.openxmlformats.org/officeDocument/2006/relationships/hyperlink" Target="https://witcher.fandom.com/wiki/Potion_of_Clearance" TargetMode="External"/><Relationship Id="rId880" Type="http://schemas.openxmlformats.org/officeDocument/2006/relationships/hyperlink" Target="https://witcher.fandom.com/wiki/Hellebore_petals" TargetMode="External"/><Relationship Id="rId400" Type="http://schemas.openxmlformats.org/officeDocument/2006/relationships/hyperlink" Target="https://witcher.fandom.com/wiki/Manuscript_page:_Dragon%27s_Dream" TargetMode="External"/><Relationship Id="rId642" Type="http://schemas.openxmlformats.org/officeDocument/2006/relationships/hyperlink" Target="https://witcher.fandom.com/wiki/Hornwort" TargetMode="External"/><Relationship Id="rId884" Type="http://schemas.openxmlformats.org/officeDocument/2006/relationships/hyperlink" Target="https://witcher.fandom.com/wiki/Beggartick_blossoms" TargetMode="External"/><Relationship Id="rId641" Type="http://schemas.openxmlformats.org/officeDocument/2006/relationships/hyperlink" Target="https://witcher.fandom.com/wiki/Formula:_Mutagen_transmutator_-_red_to_green" TargetMode="External"/><Relationship Id="rId883" Type="http://schemas.openxmlformats.org/officeDocument/2006/relationships/hyperlink" Target="https://witcher.fandom.com/wiki/Nazairi_basil" TargetMode="External"/><Relationship Id="rId640" Type="http://schemas.openxmlformats.org/officeDocument/2006/relationships/hyperlink" Target="https://witcher.fandom.com/wiki/Manuscript_page:_Enhanced_Moon_Dust" TargetMode="External"/><Relationship Id="rId882" Type="http://schemas.openxmlformats.org/officeDocument/2006/relationships/hyperlink" Target="https://witcher.fandom.com/wiki/Samum" TargetMode="External"/><Relationship Id="rId881" Type="http://schemas.openxmlformats.org/officeDocument/2006/relationships/hyperlink" Target="https://witcher.fandom.com/wiki/Water_hag_mutagen" TargetMode="External"/><Relationship Id="rId635" Type="http://schemas.openxmlformats.org/officeDocument/2006/relationships/hyperlink" Target="https://witcher.fandom.com/wiki/White_myrtle_petals" TargetMode="External"/><Relationship Id="rId877" Type="http://schemas.openxmlformats.org/officeDocument/2006/relationships/hyperlink" Target="https://witcher.fandom.com/wiki/Manuscript_page:_Enhanced_Samum" TargetMode="External"/><Relationship Id="rId634" Type="http://schemas.openxmlformats.org/officeDocument/2006/relationships/hyperlink" Target="https://witcher.fandom.com/wiki/Green_mold" TargetMode="External"/><Relationship Id="rId876" Type="http://schemas.openxmlformats.org/officeDocument/2006/relationships/hyperlink" Target="https://witcher.fandom.com/wiki/Stammelford%27s_dust" TargetMode="External"/><Relationship Id="rId633" Type="http://schemas.openxmlformats.org/officeDocument/2006/relationships/hyperlink" Target="https://witcher.fandom.com/wiki/Nekker_warrior_mutagen" TargetMode="External"/><Relationship Id="rId875" Type="http://schemas.openxmlformats.org/officeDocument/2006/relationships/hyperlink" Target="https://witcher.fandom.com/wiki/Enhanced_Samum" TargetMode="External"/><Relationship Id="rId632" Type="http://schemas.openxmlformats.org/officeDocument/2006/relationships/hyperlink" Target="https://witcher.fandom.com/wiki/Buckthorn" TargetMode="External"/><Relationship Id="rId874" Type="http://schemas.openxmlformats.org/officeDocument/2006/relationships/hyperlink" Target="https://witcher.fandom.com/wiki/Torn-out_page:_Water_hag_decoction" TargetMode="External"/><Relationship Id="rId639" Type="http://schemas.openxmlformats.org/officeDocument/2006/relationships/hyperlink" Target="https://witcher.fandom.com/wiki/Stammelford%27s_dust" TargetMode="External"/><Relationship Id="rId638" Type="http://schemas.openxmlformats.org/officeDocument/2006/relationships/hyperlink" Target="https://witcher.fandom.com/wiki/Enhanced_Moon_Dust" TargetMode="External"/><Relationship Id="rId637" Type="http://schemas.openxmlformats.org/officeDocument/2006/relationships/hyperlink" Target="https://witcher.fandom.com/wiki/Fool%27s_parsley_leaves" TargetMode="External"/><Relationship Id="rId879" Type="http://schemas.openxmlformats.org/officeDocument/2006/relationships/hyperlink" Target="https://witcher.fandom.com/wiki/Devourer%27s_blood" TargetMode="External"/><Relationship Id="rId636" Type="http://schemas.openxmlformats.org/officeDocument/2006/relationships/hyperlink" Target="https://witcher.fandom.com/wiki/Drowner_tongue" TargetMode="External"/><Relationship Id="rId878" Type="http://schemas.openxmlformats.org/officeDocument/2006/relationships/hyperlink" Target="https://witcher.fandom.com/wiki/Rebis" TargetMode="External"/><Relationship Id="rId631" Type="http://schemas.openxmlformats.org/officeDocument/2006/relationships/hyperlink" Target="https://witcher.fandom.com/wiki/Ginatia_petals" TargetMode="External"/><Relationship Id="rId873" Type="http://schemas.openxmlformats.org/officeDocument/2006/relationships/hyperlink" Target="https://witcher.fandom.com/wiki/Dwarven_spirit" TargetMode="External"/><Relationship Id="rId630" Type="http://schemas.openxmlformats.org/officeDocument/2006/relationships/hyperlink" Target="https://witcher.fandom.com/wiki/Nazairi_basil" TargetMode="External"/><Relationship Id="rId872" Type="http://schemas.openxmlformats.org/officeDocument/2006/relationships/hyperlink" Target="https://witcher.fandom.com/wiki/Water_hag_decoction" TargetMode="External"/><Relationship Id="rId871" Type="http://schemas.openxmlformats.org/officeDocument/2006/relationships/hyperlink" Target="https://witcher.fandom.com/wiki/Celandine" TargetMode="External"/><Relationship Id="rId870" Type="http://schemas.openxmlformats.org/officeDocument/2006/relationships/hyperlink" Target="https://witcher.fandom.com/wiki/Enhanced_necrophage_oil" TargetMode="External"/><Relationship Id="rId829" Type="http://schemas.openxmlformats.org/officeDocument/2006/relationships/hyperlink" Target="https://witcher.fandom.com/wiki/Bryonia" TargetMode="External"/><Relationship Id="rId828" Type="http://schemas.openxmlformats.org/officeDocument/2006/relationships/hyperlink" Target="https://witcher.fandom.com/wiki/Enhanced_Petri%27s_Philter" TargetMode="External"/><Relationship Id="rId827" Type="http://schemas.openxmlformats.org/officeDocument/2006/relationships/hyperlink" Target="https://witcher.fandom.com/wiki/Necrophage_oil" TargetMode="External"/><Relationship Id="rId822" Type="http://schemas.openxmlformats.org/officeDocument/2006/relationships/hyperlink" Target="https://witcher.fandom.com/wiki/Superior_Petri%27s_Philter" TargetMode="External"/><Relationship Id="rId821" Type="http://schemas.openxmlformats.org/officeDocument/2006/relationships/hyperlink" Target="https://witcher.fandom.com/wiki/Manuscript_page:_Enhanced_necrophage_oil" TargetMode="External"/><Relationship Id="rId820" Type="http://schemas.openxmlformats.org/officeDocument/2006/relationships/hyperlink" Target="https://witcher.fandom.com/wiki/Bear_fat" TargetMode="External"/><Relationship Id="rId826" Type="http://schemas.openxmlformats.org/officeDocument/2006/relationships/hyperlink" Target="https://witcher.fandom.com/wiki/Allspice" TargetMode="External"/><Relationship Id="rId825" Type="http://schemas.openxmlformats.org/officeDocument/2006/relationships/hyperlink" Target="https://witcher.fandom.com/wiki/Albino_bruxa_tongue" TargetMode="External"/><Relationship Id="rId824" Type="http://schemas.openxmlformats.org/officeDocument/2006/relationships/hyperlink" Target="https://witcher.fandom.com/wiki/Manuscript_page:_Superior_Petri%27s_Philter" TargetMode="External"/><Relationship Id="rId823" Type="http://schemas.openxmlformats.org/officeDocument/2006/relationships/hyperlink" Target="https://witcher.fandom.com/wiki/White_gull" TargetMode="External"/><Relationship Id="rId819" Type="http://schemas.openxmlformats.org/officeDocument/2006/relationships/hyperlink" Target="https://witcher.fandom.com/wiki/Enhanced_necrophage_oil" TargetMode="External"/><Relationship Id="rId818" Type="http://schemas.openxmlformats.org/officeDocument/2006/relationships/hyperlink" Target="https://witcher.fandom.com/wiki/Formula:_Greater_mutagen_transmutator_-_blue_to_green" TargetMode="External"/><Relationship Id="rId817" Type="http://schemas.openxmlformats.org/officeDocument/2006/relationships/hyperlink" Target="https://witcher.fandom.com/wiki/Green_mutagen" TargetMode="External"/><Relationship Id="rId816" Type="http://schemas.openxmlformats.org/officeDocument/2006/relationships/hyperlink" Target="https://witcher.fandom.com/wiki/Greater_green_mutagen?so=search" TargetMode="External"/><Relationship Id="rId811" Type="http://schemas.openxmlformats.org/officeDocument/2006/relationships/hyperlink" Target="https://witcher.fandom.com/wiki/Powdered_Pearl" TargetMode="External"/><Relationship Id="rId810" Type="http://schemas.openxmlformats.org/officeDocument/2006/relationships/hyperlink" Target="https://witcher.fandom.com/wiki/Formula:_The_Decoctions_of_the_Grasses" TargetMode="External"/><Relationship Id="rId815" Type="http://schemas.openxmlformats.org/officeDocument/2006/relationships/hyperlink" Target="https://witcher.fandom.com/wiki/Verbena" TargetMode="External"/><Relationship Id="rId814" Type="http://schemas.openxmlformats.org/officeDocument/2006/relationships/hyperlink" Target="https://witcher.fandom.com/wiki/Manticore_poison_gland" TargetMode="External"/><Relationship Id="rId813" Type="http://schemas.openxmlformats.org/officeDocument/2006/relationships/hyperlink" Target="https://witcher.fandom.com/wiki/Specter_dust" TargetMode="External"/><Relationship Id="rId812" Type="http://schemas.openxmlformats.org/officeDocument/2006/relationships/hyperlink" Target="https://witcher.fandom.com/wiki/Honeysuckle" TargetMode="External"/><Relationship Id="rId609" Type="http://schemas.openxmlformats.org/officeDocument/2006/relationships/hyperlink" Target="https://witcher.fandom.com/wiki/Bear_fat" TargetMode="External"/><Relationship Id="rId608" Type="http://schemas.openxmlformats.org/officeDocument/2006/relationships/hyperlink" Target="https://witcher.fandom.com/wiki/Enhanced_hybrid_oil" TargetMode="External"/><Relationship Id="rId607" Type="http://schemas.openxmlformats.org/officeDocument/2006/relationships/hyperlink" Target="https://witcher.fandom.com/wiki/Hop_Umbels" TargetMode="External"/><Relationship Id="rId849" Type="http://schemas.openxmlformats.org/officeDocument/2006/relationships/hyperlink" Target="https://witcher.fandom.com/wiki/Celandine" TargetMode="External"/><Relationship Id="rId602" Type="http://schemas.openxmlformats.org/officeDocument/2006/relationships/hyperlink" Target="https://witcher.fandom.com/wiki/Green_mutagen?so=search" TargetMode="External"/><Relationship Id="rId844" Type="http://schemas.openxmlformats.org/officeDocument/2006/relationships/hyperlink" Target="https://witcher.fandom.com/wiki/Longrube" TargetMode="External"/><Relationship Id="rId601" Type="http://schemas.openxmlformats.org/officeDocument/2006/relationships/hyperlink" Target="https://witcher.fandom.com/wiki/Longrube" TargetMode="External"/><Relationship Id="rId843" Type="http://schemas.openxmlformats.org/officeDocument/2006/relationships/hyperlink" Target="https://witcher.fandom.com/wiki/Arenaria" TargetMode="External"/><Relationship Id="rId600" Type="http://schemas.openxmlformats.org/officeDocument/2006/relationships/hyperlink" Target="https://witcher.fandom.com/wiki/Torn-out_page:_Leshen_decoction" TargetMode="External"/><Relationship Id="rId842" Type="http://schemas.openxmlformats.org/officeDocument/2006/relationships/hyperlink" Target="https://witcher.fandom.com/wiki/Nazairi_basil" TargetMode="External"/><Relationship Id="rId841" Type="http://schemas.openxmlformats.org/officeDocument/2006/relationships/hyperlink" Target="https://witcher.fandom.com/wiki/Leather_scraps" TargetMode="External"/><Relationship Id="rId606" Type="http://schemas.openxmlformats.org/officeDocument/2006/relationships/hyperlink" Target="https://witcher.fandom.com/wiki/Leshen_mutagen" TargetMode="External"/><Relationship Id="rId848" Type="http://schemas.openxmlformats.org/officeDocument/2006/relationships/hyperlink" Target="https://witcher.fandom.com/wiki/String" TargetMode="External"/><Relationship Id="rId605" Type="http://schemas.openxmlformats.org/officeDocument/2006/relationships/hyperlink" Target="https://witcher.fandom.com/wiki/Ranogrin" TargetMode="External"/><Relationship Id="rId847" Type="http://schemas.openxmlformats.org/officeDocument/2006/relationships/hyperlink" Target="https://witcher.fandom.com/wiki/Torn-out_page:_Troll_decoction" TargetMode="External"/><Relationship Id="rId604" Type="http://schemas.openxmlformats.org/officeDocument/2006/relationships/hyperlink" Target="https://witcher.fandom.com/wiki/Formula:_Mutagen_transmutator_-_blue_to_green" TargetMode="External"/><Relationship Id="rId846" Type="http://schemas.openxmlformats.org/officeDocument/2006/relationships/hyperlink" Target="https://witcher.fandom.com/wiki/Dwarven_spirit" TargetMode="External"/><Relationship Id="rId603" Type="http://schemas.openxmlformats.org/officeDocument/2006/relationships/hyperlink" Target="https://witcher.fandom.com/wiki/Lesser_green_mutagen" TargetMode="External"/><Relationship Id="rId845" Type="http://schemas.openxmlformats.org/officeDocument/2006/relationships/hyperlink" Target="https://witcher.fandom.com/wiki/Troll_decoction?so=search" TargetMode="External"/><Relationship Id="rId840" Type="http://schemas.openxmlformats.org/officeDocument/2006/relationships/hyperlink" Target="https://witcher.fandom.com/wiki/Mandrake" TargetMode="External"/><Relationship Id="rId839" Type="http://schemas.openxmlformats.org/officeDocument/2006/relationships/hyperlink" Target="https://witcher.fandom.com/wiki/Buckthorn" TargetMode="External"/><Relationship Id="rId838" Type="http://schemas.openxmlformats.org/officeDocument/2006/relationships/hyperlink" Target="https://witcher.fandom.com/wiki/Blowball" TargetMode="External"/><Relationship Id="rId833" Type="http://schemas.openxmlformats.org/officeDocument/2006/relationships/hyperlink" Target="https://witcher.fandom.com/wiki/Arenaria" TargetMode="External"/><Relationship Id="rId832" Type="http://schemas.openxmlformats.org/officeDocument/2006/relationships/hyperlink" Target="https://witcher.fandom.com/wiki/Rotfiend_blood" TargetMode="External"/><Relationship Id="rId831" Type="http://schemas.openxmlformats.org/officeDocument/2006/relationships/hyperlink" Target="https://witcher.fandom.com/wiki/Greater_red_mutagen" TargetMode="External"/><Relationship Id="rId830" Type="http://schemas.openxmlformats.org/officeDocument/2006/relationships/hyperlink" Target="https://witcher.fandom.com/wiki/Quebrith" TargetMode="External"/><Relationship Id="rId837" Type="http://schemas.openxmlformats.org/officeDocument/2006/relationships/hyperlink" Target="https://witcher.fandom.com/wiki/Rebis" TargetMode="External"/><Relationship Id="rId836" Type="http://schemas.openxmlformats.org/officeDocument/2006/relationships/hyperlink" Target="https://witcher.fandom.com/wiki/Pheromone_bomb?so=search" TargetMode="External"/><Relationship Id="rId835" Type="http://schemas.openxmlformats.org/officeDocument/2006/relationships/hyperlink" Target="https://witcher.fandom.com/wiki/Pheromone_bomb?so=search" TargetMode="External"/><Relationship Id="rId834" Type="http://schemas.openxmlformats.org/officeDocument/2006/relationships/hyperlink" Target="https://witcher.fandom.com/wiki/Ribleaf" TargetMode="External"/><Relationship Id="rId1059" Type="http://schemas.openxmlformats.org/officeDocument/2006/relationships/hyperlink" Target="https://witcher.fandom.com/wiki/Mandrake_root" TargetMode="External"/><Relationship Id="rId228" Type="http://schemas.openxmlformats.org/officeDocument/2006/relationships/hyperlink" Target="https://witcher.fandom.com/wiki/Golem%27s_heart" TargetMode="External"/><Relationship Id="rId227" Type="http://schemas.openxmlformats.org/officeDocument/2006/relationships/hyperlink" Target="https://witcher.fandom.com/wiki/Ekimmara_hide" TargetMode="External"/><Relationship Id="rId469" Type="http://schemas.openxmlformats.org/officeDocument/2006/relationships/hyperlink" Target="https://witcher.fandom.com/wiki/Essence_of_wraith" TargetMode="External"/><Relationship Id="rId226" Type="http://schemas.openxmlformats.org/officeDocument/2006/relationships/hyperlink" Target="https://witcher.fandom.com/wiki/Nostrix" TargetMode="External"/><Relationship Id="rId468" Type="http://schemas.openxmlformats.org/officeDocument/2006/relationships/hyperlink" Target="https://witcher.fandom.com/wiki/Nazairi_basil" TargetMode="External"/><Relationship Id="rId225" Type="http://schemas.openxmlformats.org/officeDocument/2006/relationships/hyperlink" Target="https://witcher.fandom.com/wiki/Green_mold" TargetMode="External"/><Relationship Id="rId467" Type="http://schemas.openxmlformats.org/officeDocument/2006/relationships/hyperlink" Target="https://witcher.fandom.com/wiki/Manuscript_page:_Superior_Dragon%27s_Dream" TargetMode="External"/><Relationship Id="rId229" Type="http://schemas.openxmlformats.org/officeDocument/2006/relationships/hyperlink" Target="https://witcher.fandom.com/wiki/Cortinarius" TargetMode="External"/><Relationship Id="rId1050" Type="http://schemas.openxmlformats.org/officeDocument/2006/relationships/hyperlink" Target="https://witcher.fandom.com/wiki/Specter_oil" TargetMode="External"/><Relationship Id="rId220" Type="http://schemas.openxmlformats.org/officeDocument/2006/relationships/hyperlink" Target="https://witcher.fandom.com/wiki/Red_paint_ball" TargetMode="External"/><Relationship Id="rId462" Type="http://schemas.openxmlformats.org/officeDocument/2006/relationships/hyperlink" Target="https://witcher.fandom.com/wiki/Nostrix" TargetMode="External"/><Relationship Id="rId1051" Type="http://schemas.openxmlformats.org/officeDocument/2006/relationships/hyperlink" Target="https://witcher.fandom.com/wiki/Enhanced_Tawny_Owl" TargetMode="External"/><Relationship Id="rId461" Type="http://schemas.openxmlformats.org/officeDocument/2006/relationships/hyperlink" Target="https://witcher.fandom.com/wiki/Rebis" TargetMode="External"/><Relationship Id="rId1052" Type="http://schemas.openxmlformats.org/officeDocument/2006/relationships/hyperlink" Target="https://witcher.fandom.com/wiki/Essence_of_wraith" TargetMode="External"/><Relationship Id="rId460" Type="http://schemas.openxmlformats.org/officeDocument/2006/relationships/hyperlink" Target="https://witcher.fandom.com/wiki/Bryonia" TargetMode="External"/><Relationship Id="rId1053" Type="http://schemas.openxmlformats.org/officeDocument/2006/relationships/hyperlink" Target="https://witcher.fandom.com/wiki/Verbena" TargetMode="External"/><Relationship Id="rId1054" Type="http://schemas.openxmlformats.org/officeDocument/2006/relationships/hyperlink" Target="https://witcher.fandom.com/wiki/Arenaria" TargetMode="External"/><Relationship Id="rId224" Type="http://schemas.openxmlformats.org/officeDocument/2006/relationships/hyperlink" Target="https://witcher.fandom.com/wiki/Puffball" TargetMode="External"/><Relationship Id="rId466" Type="http://schemas.openxmlformats.org/officeDocument/2006/relationships/hyperlink" Target="https://witcher.fandom.com/wiki/Alchemists%27_powder" TargetMode="External"/><Relationship Id="rId1055" Type="http://schemas.openxmlformats.org/officeDocument/2006/relationships/hyperlink" Target="https://witcher.fandom.com/wiki/Wolfsbane" TargetMode="External"/><Relationship Id="rId223" Type="http://schemas.openxmlformats.org/officeDocument/2006/relationships/hyperlink" Target="https://witcher.fandom.com/wiki/White_myrtle_petals" TargetMode="External"/><Relationship Id="rId465" Type="http://schemas.openxmlformats.org/officeDocument/2006/relationships/hyperlink" Target="https://witcher.fandom.com/wiki/Superior_Dragon%27s_Dream" TargetMode="External"/><Relationship Id="rId1056" Type="http://schemas.openxmlformats.org/officeDocument/2006/relationships/hyperlink" Target="https://witcher.fandom.com/wiki/Mistletoe" TargetMode="External"/><Relationship Id="rId222" Type="http://schemas.openxmlformats.org/officeDocument/2006/relationships/hyperlink" Target="https://witcher.fandom.com/wiki/Enhanced_cursed_oil" TargetMode="External"/><Relationship Id="rId464" Type="http://schemas.openxmlformats.org/officeDocument/2006/relationships/hyperlink" Target="https://witcher.fandom.com/wiki/Moleyarrow" TargetMode="External"/><Relationship Id="rId1057" Type="http://schemas.openxmlformats.org/officeDocument/2006/relationships/hyperlink" Target="https://witcher.fandom.com/wiki/Fool%27s_parsley_leaves" TargetMode="External"/><Relationship Id="rId221" Type="http://schemas.openxmlformats.org/officeDocument/2006/relationships/hyperlink" Target="https://witcher.fandom.com/wiki/Longrube" TargetMode="External"/><Relationship Id="rId463" Type="http://schemas.openxmlformats.org/officeDocument/2006/relationships/hyperlink" Target="https://witcher.fandom.com/wiki/Crow%27s_eye" TargetMode="External"/><Relationship Id="rId1058" Type="http://schemas.openxmlformats.org/officeDocument/2006/relationships/hyperlink" Target="https://witcher.fandom.com/wiki/Wolf%27s_liver" TargetMode="External"/><Relationship Id="rId1048" Type="http://schemas.openxmlformats.org/officeDocument/2006/relationships/hyperlink" Target="https://witcher.fandom.com/wiki/White_gull" TargetMode="External"/><Relationship Id="rId1049" Type="http://schemas.openxmlformats.org/officeDocument/2006/relationships/hyperlink" Target="https://witcher.fandom.com/wiki/Manuscript_page:_Superior_Tawny_Owl" TargetMode="External"/><Relationship Id="rId217" Type="http://schemas.openxmlformats.org/officeDocument/2006/relationships/hyperlink" Target="https://witcher.fandom.com/wiki/Chort_mutagen" TargetMode="External"/><Relationship Id="rId459" Type="http://schemas.openxmlformats.org/officeDocument/2006/relationships/hyperlink" Target="https://witcher.fandom.com/wiki/Forktail_mutagen" TargetMode="External"/><Relationship Id="rId216" Type="http://schemas.openxmlformats.org/officeDocument/2006/relationships/hyperlink" Target="https://witcher.fandom.com/wiki/Celandine" TargetMode="External"/><Relationship Id="rId458" Type="http://schemas.openxmlformats.org/officeDocument/2006/relationships/hyperlink" Target="https://witcher.fandom.com/wiki/Full_Moon" TargetMode="External"/><Relationship Id="rId215" Type="http://schemas.openxmlformats.org/officeDocument/2006/relationships/hyperlink" Target="https://witcher.fandom.com/wiki/Manuscript_page:_Superior_cursed_oil" TargetMode="External"/><Relationship Id="rId457" Type="http://schemas.openxmlformats.org/officeDocument/2006/relationships/hyperlink" Target="https://witcher.fandom.com/wiki/Enhanced_elementa_oil" TargetMode="External"/><Relationship Id="rId699" Type="http://schemas.openxmlformats.org/officeDocument/2006/relationships/hyperlink" Target="https://witcher.fandom.com/wiki/Winter_cherry" TargetMode="External"/><Relationship Id="rId214" Type="http://schemas.openxmlformats.org/officeDocument/2006/relationships/hyperlink" Target="https://witcher.fandom.com/wiki/Alchemy_paste" TargetMode="External"/><Relationship Id="rId456" Type="http://schemas.openxmlformats.org/officeDocument/2006/relationships/hyperlink" Target="https://witcher.fandom.com/wiki/Formula:_Lesser_mutagen_transmutator_-_blue_to_green" TargetMode="External"/><Relationship Id="rId698" Type="http://schemas.openxmlformats.org/officeDocument/2006/relationships/hyperlink" Target="https://witcher.fandom.com/wiki/Quicksilver_Solution" TargetMode="External"/><Relationship Id="rId219" Type="http://schemas.openxmlformats.org/officeDocument/2006/relationships/hyperlink" Target="https://witcher.fandom.com/wiki/Red_paint_ball" TargetMode="External"/><Relationship Id="rId218" Type="http://schemas.openxmlformats.org/officeDocument/2006/relationships/hyperlink" Target="https://witcher.fandom.com/wiki/Ginatia_petals" TargetMode="External"/><Relationship Id="rId451" Type="http://schemas.openxmlformats.org/officeDocument/2006/relationships/hyperlink" Target="https://witcher.fandom.com/wiki/Manuscript_page:_Enhanced_Full_Moon" TargetMode="External"/><Relationship Id="rId693" Type="http://schemas.openxmlformats.org/officeDocument/2006/relationships/hyperlink" Target="https://witcher.fandom.com/wiki/Enhanced_Moon_Dust" TargetMode="External"/><Relationship Id="rId1040" Type="http://schemas.openxmlformats.org/officeDocument/2006/relationships/hyperlink" Target="https://witcher.fandom.com/wiki/Verbena" TargetMode="External"/><Relationship Id="rId450" Type="http://schemas.openxmlformats.org/officeDocument/2006/relationships/hyperlink" Target="https://witcher.fandom.com/wiki/Alcohest" TargetMode="External"/><Relationship Id="rId692" Type="http://schemas.openxmlformats.org/officeDocument/2006/relationships/hyperlink" Target="https://witcher.fandom.com/wiki/Ginatia_petals" TargetMode="External"/><Relationship Id="rId1041" Type="http://schemas.openxmlformats.org/officeDocument/2006/relationships/hyperlink" Target="https://witcher.fandom.com/wiki/Arenaria" TargetMode="External"/><Relationship Id="rId691" Type="http://schemas.openxmlformats.org/officeDocument/2006/relationships/hyperlink" Target="https://witcher.fandom.com/wiki/Crow%27s_eye" TargetMode="External"/><Relationship Id="rId1042" Type="http://schemas.openxmlformats.org/officeDocument/2006/relationships/hyperlink" Target="https://witcher.fandom.com/wiki/Wolfsbane" TargetMode="External"/><Relationship Id="rId690" Type="http://schemas.openxmlformats.org/officeDocument/2006/relationships/hyperlink" Target="https://witcher.fandom.com/wiki/Bison_grass" TargetMode="External"/><Relationship Id="rId1043" Type="http://schemas.openxmlformats.org/officeDocument/2006/relationships/hyperlink" Target="https://witcher.fandom.com/wiki/Arachas_venom" TargetMode="External"/><Relationship Id="rId213" Type="http://schemas.openxmlformats.org/officeDocument/2006/relationships/hyperlink" Target="https://witcher.fandom.com/wiki/Superior_cursed_oil" TargetMode="External"/><Relationship Id="rId455" Type="http://schemas.openxmlformats.org/officeDocument/2006/relationships/hyperlink" Target="https://witcher.fandom.com/wiki/Lesser_blue_mutagen" TargetMode="External"/><Relationship Id="rId697" Type="http://schemas.openxmlformats.org/officeDocument/2006/relationships/hyperlink" Target="https://witcher.fandom.com/wiki/Ergot_seeds" TargetMode="External"/><Relationship Id="rId1044" Type="http://schemas.openxmlformats.org/officeDocument/2006/relationships/hyperlink" Target="https://witcher.fandom.com/wiki/Enhanced_specter_oil" TargetMode="External"/><Relationship Id="rId212" Type="http://schemas.openxmlformats.org/officeDocument/2006/relationships/hyperlink" Target="https://witcher.fandom.com/wiki/Puffball" TargetMode="External"/><Relationship Id="rId454" Type="http://schemas.openxmlformats.org/officeDocument/2006/relationships/hyperlink" Target="https://witcher.fandom.com/wiki/Lesser_green_mutagen?so=search" TargetMode="External"/><Relationship Id="rId696" Type="http://schemas.openxmlformats.org/officeDocument/2006/relationships/hyperlink" Target="https://witcher.fandom.com/wiki/Drowner_tongue" TargetMode="External"/><Relationship Id="rId1045" Type="http://schemas.openxmlformats.org/officeDocument/2006/relationships/hyperlink" Target="https://witcher.fandom.com/wiki/Bear_fat" TargetMode="External"/><Relationship Id="rId211" Type="http://schemas.openxmlformats.org/officeDocument/2006/relationships/hyperlink" Target="https://witcher.fandom.com/wiki/Sewant_mushrooms" TargetMode="External"/><Relationship Id="rId453" Type="http://schemas.openxmlformats.org/officeDocument/2006/relationships/hyperlink" Target="https://witcher.fandom.com/wiki/Allspice_root" TargetMode="External"/><Relationship Id="rId695" Type="http://schemas.openxmlformats.org/officeDocument/2006/relationships/hyperlink" Target="https://witcher.fandom.com/wiki/Albedo" TargetMode="External"/><Relationship Id="rId1046" Type="http://schemas.openxmlformats.org/officeDocument/2006/relationships/hyperlink" Target="https://witcher.fandom.com/wiki/Manuscript_page:_Enhanced_specter_oil" TargetMode="External"/><Relationship Id="rId210" Type="http://schemas.openxmlformats.org/officeDocument/2006/relationships/hyperlink" Target="https://witcher.fandom.com/wiki/Torn-out_page:_Chort_decoction" TargetMode="External"/><Relationship Id="rId452" Type="http://schemas.openxmlformats.org/officeDocument/2006/relationships/hyperlink" Target="https://witcher.fandom.com/wiki/Dwarven_spirit" TargetMode="External"/><Relationship Id="rId694" Type="http://schemas.openxmlformats.org/officeDocument/2006/relationships/hyperlink" Target="https://witcher.fandom.com/wiki/Rubedo" TargetMode="External"/><Relationship Id="rId1047" Type="http://schemas.openxmlformats.org/officeDocument/2006/relationships/hyperlink" Target="https://witcher.fandom.com/wiki/Superior_Tawny_Owl" TargetMode="External"/><Relationship Id="rId491" Type="http://schemas.openxmlformats.org/officeDocument/2006/relationships/hyperlink" Target="https://witcher.fandom.com/wiki/Hanged_Man%27s_Venom" TargetMode="External"/><Relationship Id="rId490" Type="http://schemas.openxmlformats.org/officeDocument/2006/relationships/hyperlink" Target="https://witcher.fandom.com/wiki/Nazairi_basil" TargetMode="External"/><Relationship Id="rId249" Type="http://schemas.openxmlformats.org/officeDocument/2006/relationships/hyperlink" Target="https://witcher.fandom.com/wiki/Cockatrice_mutagen" TargetMode="External"/><Relationship Id="rId248" Type="http://schemas.openxmlformats.org/officeDocument/2006/relationships/hyperlink" Target="https://witcher.fandom.com/wiki/Enhanced_Blizzard" TargetMode="External"/><Relationship Id="rId247" Type="http://schemas.openxmlformats.org/officeDocument/2006/relationships/hyperlink" Target="https://witcher.fandom.com/wiki/Wolfsbane" TargetMode="External"/><Relationship Id="rId489" Type="http://schemas.openxmlformats.org/officeDocument/2006/relationships/hyperlink" Target="https://witcher.fandom.com/wiki/Allspice_root" TargetMode="External"/><Relationship Id="rId1070" Type="http://schemas.openxmlformats.org/officeDocument/2006/relationships/hyperlink" Target="https://witcher.fandom.com/wiki/Longrube" TargetMode="External"/><Relationship Id="rId1071" Type="http://schemas.openxmlformats.org/officeDocument/2006/relationships/hyperlink" Target="https://witcher.fandom.com/wiki/Endrega_embryo" TargetMode="External"/><Relationship Id="rId1072" Type="http://schemas.openxmlformats.org/officeDocument/2006/relationships/hyperlink" Target="https://witcher.fandom.com/wiki/Mistletoe" TargetMode="External"/><Relationship Id="rId242" Type="http://schemas.openxmlformats.org/officeDocument/2006/relationships/hyperlink" Target="https://witcher.fandom.com/wiki/Torn-out_page:_Cockatrice_decoction" TargetMode="External"/><Relationship Id="rId484" Type="http://schemas.openxmlformats.org/officeDocument/2006/relationships/hyperlink" Target="https://witcher.fandom.com/wiki/Albedo" TargetMode="External"/><Relationship Id="rId1073" Type="http://schemas.openxmlformats.org/officeDocument/2006/relationships/hyperlink" Target="https://witcher.fandom.com/wiki/Ergot_seeds" TargetMode="External"/><Relationship Id="rId241" Type="http://schemas.openxmlformats.org/officeDocument/2006/relationships/hyperlink" Target="https://witcher.fandom.com/wiki/Dwarven_spirit" TargetMode="External"/><Relationship Id="rId483" Type="http://schemas.openxmlformats.org/officeDocument/2006/relationships/hyperlink" Target="https://witcher.fandom.com/wiki/Rebis" TargetMode="External"/><Relationship Id="rId1074" Type="http://schemas.openxmlformats.org/officeDocument/2006/relationships/hyperlink" Target="https://witcher.fandom.com/wiki/Enhanced_Thunderbolt" TargetMode="External"/><Relationship Id="rId240" Type="http://schemas.openxmlformats.org/officeDocument/2006/relationships/hyperlink" Target="https://witcher.fandom.com/wiki/Cockatrice_decoction" TargetMode="External"/><Relationship Id="rId482" Type="http://schemas.openxmlformats.org/officeDocument/2006/relationships/hyperlink" Target="https://witcher.fandom.com/wiki/Optima_mater" TargetMode="External"/><Relationship Id="rId1075" Type="http://schemas.openxmlformats.org/officeDocument/2006/relationships/hyperlink" Target="https://witcher.fandom.com/wiki/Alcohest" TargetMode="External"/><Relationship Id="rId481" Type="http://schemas.openxmlformats.org/officeDocument/2006/relationships/hyperlink" Target="https://witcher.fandom.com/wiki/Manuscript_page:_Superior_Full_Moon" TargetMode="External"/><Relationship Id="rId1076" Type="http://schemas.openxmlformats.org/officeDocument/2006/relationships/hyperlink" Target="https://witcher.fandom.com/wiki/Manuscript_page:_Enhanced_Thunderbolt" TargetMode="External"/><Relationship Id="rId246" Type="http://schemas.openxmlformats.org/officeDocument/2006/relationships/hyperlink" Target="https://witcher.fandom.com/wiki/Formula:_Rebis" TargetMode="External"/><Relationship Id="rId488" Type="http://schemas.openxmlformats.org/officeDocument/2006/relationships/hyperlink" Target="https://witcher.fandom.com/wiki/Torn-out_page:_Grave_hag_decoction" TargetMode="External"/><Relationship Id="rId1077" Type="http://schemas.openxmlformats.org/officeDocument/2006/relationships/hyperlink" Target="https://witcher.fandom.com/wiki/Rebis" TargetMode="External"/><Relationship Id="rId245" Type="http://schemas.openxmlformats.org/officeDocument/2006/relationships/hyperlink" Target="https://witcher.fandom.com/wiki/White_gull" TargetMode="External"/><Relationship Id="rId487" Type="http://schemas.openxmlformats.org/officeDocument/2006/relationships/hyperlink" Target="https://witcher.fandom.com/wiki/Dwarven_spirit" TargetMode="External"/><Relationship Id="rId1078" Type="http://schemas.openxmlformats.org/officeDocument/2006/relationships/hyperlink" Target="https://witcher.fandom.com/wiki/Thunderbolt" TargetMode="External"/><Relationship Id="rId244" Type="http://schemas.openxmlformats.org/officeDocument/2006/relationships/hyperlink" Target="https://witcher.fandom.com/wiki/Rebis?so=search" TargetMode="External"/><Relationship Id="rId486" Type="http://schemas.openxmlformats.org/officeDocument/2006/relationships/hyperlink" Target="https://witcher.fandom.com/wiki/Grave_hag_decoction" TargetMode="External"/><Relationship Id="rId1079" Type="http://schemas.openxmlformats.org/officeDocument/2006/relationships/hyperlink" Target="https://witcher.fandom.com/wiki/Vampire_Oil" TargetMode="External"/><Relationship Id="rId243" Type="http://schemas.openxmlformats.org/officeDocument/2006/relationships/hyperlink" Target="https://witcher.fandom.com/wiki/Enhanced_Devil%27s_Puffball" TargetMode="External"/><Relationship Id="rId485" Type="http://schemas.openxmlformats.org/officeDocument/2006/relationships/hyperlink" Target="https://witcher.fandom.com/wiki/Enhanced_Full_Moon" TargetMode="External"/><Relationship Id="rId480" Type="http://schemas.openxmlformats.org/officeDocument/2006/relationships/hyperlink" Target="https://witcher.fandom.com/wiki/White_gull" TargetMode="External"/><Relationship Id="rId239" Type="http://schemas.openxmlformats.org/officeDocument/2006/relationships/hyperlink" Target="https://witcher.fandom.com/wiki/Manuscript_page:_Superior_Blizzard" TargetMode="External"/><Relationship Id="rId238" Type="http://schemas.openxmlformats.org/officeDocument/2006/relationships/hyperlink" Target="https://witcher.fandom.com/wiki/White_gull" TargetMode="External"/><Relationship Id="rId237" Type="http://schemas.openxmlformats.org/officeDocument/2006/relationships/hyperlink" Target="https://witcher.fandom.com/wiki/Superior_Blizzard" TargetMode="External"/><Relationship Id="rId479" Type="http://schemas.openxmlformats.org/officeDocument/2006/relationships/hyperlink" Target="https://witcher.fandom.com/wiki/Superior_Full_Moon" TargetMode="External"/><Relationship Id="rId236" Type="http://schemas.openxmlformats.org/officeDocument/2006/relationships/hyperlink" Target="https://witcher.fandom.com/wiki/Cave_troll_liver" TargetMode="External"/><Relationship Id="rId478" Type="http://schemas.openxmlformats.org/officeDocument/2006/relationships/hyperlink" Target="https://witcher.fandom.com/wiki/Honeysuckle" TargetMode="External"/><Relationship Id="rId1060" Type="http://schemas.openxmlformats.org/officeDocument/2006/relationships/hyperlink" Target="https://witcher.fandom.com/wiki/Superior_specter_oil" TargetMode="External"/><Relationship Id="rId1061" Type="http://schemas.openxmlformats.org/officeDocument/2006/relationships/hyperlink" Target="https://witcher.fandom.com/wiki/Alchemy_paste" TargetMode="External"/><Relationship Id="rId231" Type="http://schemas.openxmlformats.org/officeDocument/2006/relationships/hyperlink" Target="https://witcher.fandom.com/wiki/Alchemists%27_powder" TargetMode="External"/><Relationship Id="rId473" Type="http://schemas.openxmlformats.org/officeDocument/2006/relationships/hyperlink" Target="https://witcher.fandom.com/wiki/Allspice" TargetMode="External"/><Relationship Id="rId1062" Type="http://schemas.openxmlformats.org/officeDocument/2006/relationships/hyperlink" Target="https://witcher.fandom.com/wiki/Manuscript_page:_Superior_specter_oil" TargetMode="External"/><Relationship Id="rId230" Type="http://schemas.openxmlformats.org/officeDocument/2006/relationships/hyperlink" Target="https://witcher.fandom.com/wiki/Superior_Devil%27s_Puffball" TargetMode="External"/><Relationship Id="rId472" Type="http://schemas.openxmlformats.org/officeDocument/2006/relationships/hyperlink" Target="https://witcher.fandom.com/wiki/Enhanced_Dragon%27s_Dream" TargetMode="External"/><Relationship Id="rId1063" Type="http://schemas.openxmlformats.org/officeDocument/2006/relationships/hyperlink" Target="https://witcher.fandom.com/wiki/Sewant_mushrooms" TargetMode="External"/><Relationship Id="rId471" Type="http://schemas.openxmlformats.org/officeDocument/2006/relationships/hyperlink" Target="https://witcher.fandom.com/wiki/Bryonia" TargetMode="External"/><Relationship Id="rId1064" Type="http://schemas.openxmlformats.org/officeDocument/2006/relationships/hyperlink" Target="https://witcher.fandom.com/wiki/Enhanced_specter_oil" TargetMode="External"/><Relationship Id="rId470" Type="http://schemas.openxmlformats.org/officeDocument/2006/relationships/hyperlink" Target="https://witcher.fandom.com/wiki/Wolfsbane" TargetMode="External"/><Relationship Id="rId1065" Type="http://schemas.openxmlformats.org/officeDocument/2006/relationships/hyperlink" Target="https://witcher.fandom.com/wiki/Thunderbolt" TargetMode="External"/><Relationship Id="rId235" Type="http://schemas.openxmlformats.org/officeDocument/2006/relationships/hyperlink" Target="https://witcher.fandom.com/wiki/Pringrape" TargetMode="External"/><Relationship Id="rId477" Type="http://schemas.openxmlformats.org/officeDocument/2006/relationships/hyperlink" Target="https://witcher.fandom.com/wiki/Formula:_Lesser_mutagen_transmutator_-_red_to_green" TargetMode="External"/><Relationship Id="rId1066" Type="http://schemas.openxmlformats.org/officeDocument/2006/relationships/hyperlink" Target="https://witcher.fandom.com/wiki/Dwarven_spirit" TargetMode="External"/><Relationship Id="rId234" Type="http://schemas.openxmlformats.org/officeDocument/2006/relationships/hyperlink" Target="https://witcher.fandom.com/wiki/Yellow_paint_ball" TargetMode="External"/><Relationship Id="rId476" Type="http://schemas.openxmlformats.org/officeDocument/2006/relationships/hyperlink" Target="https://witcher.fandom.com/wiki/Lesser_red_mutagen" TargetMode="External"/><Relationship Id="rId1067" Type="http://schemas.openxmlformats.org/officeDocument/2006/relationships/hyperlink" Target="https://witcher.fandom.com/wiki/Manuscript_page:_Thunderbolt" TargetMode="External"/><Relationship Id="rId233" Type="http://schemas.openxmlformats.org/officeDocument/2006/relationships/hyperlink" Target="https://witcher.fandom.com/wiki/Yellow_paint_ball" TargetMode="External"/><Relationship Id="rId475" Type="http://schemas.openxmlformats.org/officeDocument/2006/relationships/hyperlink" Target="https://witcher.fandom.com/wiki/Phosphorus" TargetMode="External"/><Relationship Id="rId1068" Type="http://schemas.openxmlformats.org/officeDocument/2006/relationships/hyperlink" Target="https://witcher.fandom.com/wiki/Essence_of_wraith" TargetMode="External"/><Relationship Id="rId232" Type="http://schemas.openxmlformats.org/officeDocument/2006/relationships/hyperlink" Target="https://witcher.fandom.com/wiki/Manuscript_page:_Superior_Devil%27s_Puffball" TargetMode="External"/><Relationship Id="rId474" Type="http://schemas.openxmlformats.org/officeDocument/2006/relationships/hyperlink" Target="https://witcher.fandom.com/wiki/Dark_essence" TargetMode="External"/><Relationship Id="rId1069" Type="http://schemas.openxmlformats.org/officeDocument/2006/relationships/hyperlink" Target="https://witcher.fandom.com/wiki/Cortinarius" TargetMode="External"/><Relationship Id="rId1015" Type="http://schemas.openxmlformats.org/officeDocument/2006/relationships/hyperlink" Target="https://witcher.fandom.com/wiki/Celandine" TargetMode="External"/><Relationship Id="rId1016" Type="http://schemas.openxmlformats.org/officeDocument/2006/relationships/hyperlink" Target="https://witcher.fandom.com/wiki/Green_mold" TargetMode="External"/><Relationship Id="rId1017" Type="http://schemas.openxmlformats.org/officeDocument/2006/relationships/hyperlink" Target="https://witcher.fandom.com/wiki/Crow%27s_eye" TargetMode="External"/><Relationship Id="rId1018" Type="http://schemas.openxmlformats.org/officeDocument/2006/relationships/hyperlink" Target="https://witcher.fandom.com/wiki/Superior_relict_oil" TargetMode="External"/><Relationship Id="rId1019" Type="http://schemas.openxmlformats.org/officeDocument/2006/relationships/hyperlink" Target="https://witcher.fandom.com/wiki/Alchemy_paste" TargetMode="External"/><Relationship Id="rId426" Type="http://schemas.openxmlformats.org/officeDocument/2006/relationships/hyperlink" Target="https://witcher.fandom.com/wiki/Dwarven_spirit" TargetMode="External"/><Relationship Id="rId668" Type="http://schemas.openxmlformats.org/officeDocument/2006/relationships/hyperlink" Target="https://witcher.fandom.com/wiki/Erynia_eye" TargetMode="External"/><Relationship Id="rId425" Type="http://schemas.openxmlformats.org/officeDocument/2006/relationships/hyperlink" Target="https://witcher.fandom.com/wiki/Full_Moon" TargetMode="External"/><Relationship Id="rId667" Type="http://schemas.openxmlformats.org/officeDocument/2006/relationships/hyperlink" Target="https://witcher.fandom.com/wiki/Celandine" TargetMode="External"/><Relationship Id="rId424" Type="http://schemas.openxmlformats.org/officeDocument/2006/relationships/hyperlink" Target="https://witcher.fandom.com/wiki/Puffball" TargetMode="External"/><Relationship Id="rId666" Type="http://schemas.openxmlformats.org/officeDocument/2006/relationships/hyperlink" Target="https://witcher.fandom.com/wiki/Hop_umbels" TargetMode="External"/><Relationship Id="rId423" Type="http://schemas.openxmlformats.org/officeDocument/2006/relationships/hyperlink" Target="https://witcher.fandom.com/wiki/Blue_lotus_flower" TargetMode="External"/><Relationship Id="rId665" Type="http://schemas.openxmlformats.org/officeDocument/2006/relationships/hyperlink" Target="https://witcher.fandom.com/wiki/Mistletoe" TargetMode="External"/><Relationship Id="rId429" Type="http://schemas.openxmlformats.org/officeDocument/2006/relationships/hyperlink" Target="https://witcher.fandom.com/wiki/Dragon%27s_Dream_(bomb)" TargetMode="External"/><Relationship Id="rId428" Type="http://schemas.openxmlformats.org/officeDocument/2006/relationships/hyperlink" Target="https://witcher.fandom.com/wiki/Foglet_mutagen" TargetMode="External"/><Relationship Id="rId427" Type="http://schemas.openxmlformats.org/officeDocument/2006/relationships/hyperlink" Target="https://witcher.fandom.com/wiki/Manuscript_page:_Full_Moon" TargetMode="External"/><Relationship Id="rId669" Type="http://schemas.openxmlformats.org/officeDocument/2006/relationships/hyperlink" Target="https://witcher.fandom.com/wiki/Enhanced_Maribor_Forest" TargetMode="External"/><Relationship Id="rId660" Type="http://schemas.openxmlformats.org/officeDocument/2006/relationships/hyperlink" Target="https://witcher.fandom.com/wiki/Nightwraith_mutagen" TargetMode="External"/><Relationship Id="rId1010" Type="http://schemas.openxmlformats.org/officeDocument/2006/relationships/hyperlink" Target="https://witcher.fandom.com/wiki/Beggartick_blossoms" TargetMode="External"/><Relationship Id="rId422" Type="http://schemas.openxmlformats.org/officeDocument/2006/relationships/hyperlink" Target="https://witcher.fandom.com/wiki/Manuscript_page:_Enhanced_Dragon%27s_Dream" TargetMode="External"/><Relationship Id="rId664" Type="http://schemas.openxmlformats.org/officeDocument/2006/relationships/hyperlink" Target="https://witcher.fandom.com/wiki/Drowner_tongue" TargetMode="External"/><Relationship Id="rId1011" Type="http://schemas.openxmlformats.org/officeDocument/2006/relationships/hyperlink" Target="https://witcher.fandom.com/wiki/White_myrtle_petals" TargetMode="External"/><Relationship Id="rId421" Type="http://schemas.openxmlformats.org/officeDocument/2006/relationships/hyperlink" Target="https://witcher.fandom.com/wiki/Stammelford%27s_dust" TargetMode="External"/><Relationship Id="rId663" Type="http://schemas.openxmlformats.org/officeDocument/2006/relationships/hyperlink" Target="https://witcher.fandom.com/wiki/Enhanced_hybrid_oil" TargetMode="External"/><Relationship Id="rId1012" Type="http://schemas.openxmlformats.org/officeDocument/2006/relationships/hyperlink" Target="https://witcher.fandom.com/wiki/Moleyarrow" TargetMode="External"/><Relationship Id="rId420" Type="http://schemas.openxmlformats.org/officeDocument/2006/relationships/hyperlink" Target="https://witcher.fandom.com/wiki/Enhanced_Dragon%27s_Dream" TargetMode="External"/><Relationship Id="rId662" Type="http://schemas.openxmlformats.org/officeDocument/2006/relationships/hyperlink" Target="https://witcher.fandom.com/wiki/Nazairi_basil" TargetMode="External"/><Relationship Id="rId1013" Type="http://schemas.openxmlformats.org/officeDocument/2006/relationships/hyperlink" Target="https://witcher.fandom.com/wiki/Hop_umbels" TargetMode="External"/><Relationship Id="rId661" Type="http://schemas.openxmlformats.org/officeDocument/2006/relationships/hyperlink" Target="https://witcher.fandom.com/wiki/Sulfur" TargetMode="External"/><Relationship Id="rId1014" Type="http://schemas.openxmlformats.org/officeDocument/2006/relationships/hyperlink" Target="https://witcher.fandom.com/wiki/Celandine" TargetMode="External"/><Relationship Id="rId1004" Type="http://schemas.openxmlformats.org/officeDocument/2006/relationships/hyperlink" Target="https://witcher.fandom.com/wiki/Wyvern_decoction" TargetMode="External"/><Relationship Id="rId1005" Type="http://schemas.openxmlformats.org/officeDocument/2006/relationships/hyperlink" Target="https://witcher.fandom.com/wiki/Dwarven_spirit" TargetMode="External"/><Relationship Id="rId1006" Type="http://schemas.openxmlformats.org/officeDocument/2006/relationships/hyperlink" Target="https://witcher.fandom.com/wiki/Torn-out_page:_Wyvern_decoction" TargetMode="External"/><Relationship Id="rId1007" Type="http://schemas.openxmlformats.org/officeDocument/2006/relationships/hyperlink" Target="https://witcher.fandom.com/wiki/Cave_troll_liver" TargetMode="External"/><Relationship Id="rId1008" Type="http://schemas.openxmlformats.org/officeDocument/2006/relationships/hyperlink" Target="https://witcher.fandom.com/wiki/Berbercane_fruit" TargetMode="External"/><Relationship Id="rId1009" Type="http://schemas.openxmlformats.org/officeDocument/2006/relationships/hyperlink" Target="https://witcher.fandom.com/wiki/Wyvern_mutagen" TargetMode="External"/><Relationship Id="rId415" Type="http://schemas.openxmlformats.org/officeDocument/2006/relationships/hyperlink" Target="https://witcher.fandom.com/wiki/Moleyarrow" TargetMode="External"/><Relationship Id="rId657" Type="http://schemas.openxmlformats.org/officeDocument/2006/relationships/hyperlink" Target="https://witcher.fandom.com/wiki/Alchemy_paste" TargetMode="External"/><Relationship Id="rId899" Type="http://schemas.openxmlformats.org/officeDocument/2006/relationships/hyperlink" Target="https://witcher.fandom.com/wiki/Red_mutagen" TargetMode="External"/><Relationship Id="rId414" Type="http://schemas.openxmlformats.org/officeDocument/2006/relationships/hyperlink" Target="https://witcher.fandom.com/wiki/Vitriol" TargetMode="External"/><Relationship Id="rId656" Type="http://schemas.openxmlformats.org/officeDocument/2006/relationships/hyperlink" Target="https://witcher.fandom.com/wiki/Superior_hybrid_oil" TargetMode="External"/><Relationship Id="rId898" Type="http://schemas.openxmlformats.org/officeDocument/2006/relationships/hyperlink" Target="https://witcher.fandom.com/wiki/Greater_red_mutagen?so=search" TargetMode="External"/><Relationship Id="rId413" Type="http://schemas.openxmlformats.org/officeDocument/2006/relationships/hyperlink" Target="https://witcher.fandom.com/wiki/Arenaria" TargetMode="External"/><Relationship Id="rId655" Type="http://schemas.openxmlformats.org/officeDocument/2006/relationships/hyperlink" Target="https://witcher.fandom.com/wiki/Rebis" TargetMode="External"/><Relationship Id="rId897" Type="http://schemas.openxmlformats.org/officeDocument/2006/relationships/hyperlink" Target="https://witcher.fandom.com/wiki/Celandine" TargetMode="External"/><Relationship Id="rId412" Type="http://schemas.openxmlformats.org/officeDocument/2006/relationships/hyperlink" Target="https://witcher.fandom.com/wiki/Sewant_mushrooms" TargetMode="External"/><Relationship Id="rId654" Type="http://schemas.openxmlformats.org/officeDocument/2006/relationships/hyperlink" Target="https://witcher.fandom.com/wiki/Quicksilver_solution" TargetMode="External"/><Relationship Id="rId896" Type="http://schemas.openxmlformats.org/officeDocument/2006/relationships/hyperlink" Target="https://witcher.fandom.com/wiki/Dwarven_spirit" TargetMode="External"/><Relationship Id="rId419" Type="http://schemas.openxmlformats.org/officeDocument/2006/relationships/hyperlink" Target="https://witcher.fandom.com/wiki/Torn-out_page:_Foglet_decoction" TargetMode="External"/><Relationship Id="rId418" Type="http://schemas.openxmlformats.org/officeDocument/2006/relationships/hyperlink" Target="https://witcher.fandom.com/wiki/Dwarven_spirit" TargetMode="External"/><Relationship Id="rId417" Type="http://schemas.openxmlformats.org/officeDocument/2006/relationships/hyperlink" Target="https://witcher.fandom.com/wiki/Foglet_decoction" TargetMode="External"/><Relationship Id="rId659" Type="http://schemas.openxmlformats.org/officeDocument/2006/relationships/hyperlink" Target="https://witcher.fandom.com/wiki/Alghoul_bone_marrow" TargetMode="External"/><Relationship Id="rId416" Type="http://schemas.openxmlformats.org/officeDocument/2006/relationships/hyperlink" Target="https://witcher.fandom.com/wiki/Puffball" TargetMode="External"/><Relationship Id="rId658" Type="http://schemas.openxmlformats.org/officeDocument/2006/relationships/hyperlink" Target="https://witcher.fandom.com/wiki/Manuscript_page:_Superior_hybrid_oil" TargetMode="External"/><Relationship Id="rId891" Type="http://schemas.openxmlformats.org/officeDocument/2006/relationships/hyperlink" Target="https://witcher.fandom.com/wiki/Werewolf_decoction" TargetMode="External"/><Relationship Id="rId890" Type="http://schemas.openxmlformats.org/officeDocument/2006/relationships/hyperlink" Target="https://witcher.fandom.com/wiki/Potion_of_Clearance" TargetMode="External"/><Relationship Id="rId411" Type="http://schemas.openxmlformats.org/officeDocument/2006/relationships/hyperlink" Target="https://witcher.fandom.com/wiki/Elementa_oil" TargetMode="External"/><Relationship Id="rId653" Type="http://schemas.openxmlformats.org/officeDocument/2006/relationships/hyperlink" Target="https://witcher.fandom.com/wiki/Torn-out_page:_Nightwraith_decoction" TargetMode="External"/><Relationship Id="rId895" Type="http://schemas.openxmlformats.org/officeDocument/2006/relationships/hyperlink" Target="https://witcher.fandom.com/wiki/Pringrape" TargetMode="External"/><Relationship Id="rId1000" Type="http://schemas.openxmlformats.org/officeDocument/2006/relationships/hyperlink" Target="https://witcher.fandom.com/wiki/Manuscript_page:_Superior_Swallow" TargetMode="External"/><Relationship Id="rId410" Type="http://schemas.openxmlformats.org/officeDocument/2006/relationships/hyperlink" Target="https://witcher.fandom.com/wiki/Formula:_Lesser_mutagen_transmutator_-_red_to_blue" TargetMode="External"/><Relationship Id="rId652" Type="http://schemas.openxmlformats.org/officeDocument/2006/relationships/hyperlink" Target="https://witcher.fandom.com/wiki/Dwarven_spirit" TargetMode="External"/><Relationship Id="rId894" Type="http://schemas.openxmlformats.org/officeDocument/2006/relationships/hyperlink" Target="https://witcher.fandom.com/wiki/Ergot_seeds" TargetMode="External"/><Relationship Id="rId1001" Type="http://schemas.openxmlformats.org/officeDocument/2006/relationships/hyperlink" Target="https://witcher.fandom.com/wiki/Nostrix" TargetMode="External"/><Relationship Id="rId651" Type="http://schemas.openxmlformats.org/officeDocument/2006/relationships/hyperlink" Target="https://witcher.fandom.com/wiki/Nightwraith_decoction?so=search" TargetMode="External"/><Relationship Id="rId893" Type="http://schemas.openxmlformats.org/officeDocument/2006/relationships/hyperlink" Target="https://witcher.fandom.com/wiki/Foglet_teeth" TargetMode="External"/><Relationship Id="rId1002" Type="http://schemas.openxmlformats.org/officeDocument/2006/relationships/hyperlink" Target="https://witcher.fandom.com/wiki/Water_hag_tooth" TargetMode="External"/><Relationship Id="rId650" Type="http://schemas.openxmlformats.org/officeDocument/2006/relationships/hyperlink" Target="https://witcher.fandom.com/wiki/Berbercane_fruit" TargetMode="External"/><Relationship Id="rId892" Type="http://schemas.openxmlformats.org/officeDocument/2006/relationships/hyperlink" Target="https://witcher.fandom.com/wiki/Torn-out_page:_Werewolf_decoction" TargetMode="External"/><Relationship Id="rId1003" Type="http://schemas.openxmlformats.org/officeDocument/2006/relationships/hyperlink" Target="https://witcher.fandom.com/wiki/Enhanced_Swallow" TargetMode="External"/><Relationship Id="rId1037" Type="http://schemas.openxmlformats.org/officeDocument/2006/relationships/hyperlink" Target="https://witcher.fandom.com/wiki/Specter_Oil" TargetMode="External"/><Relationship Id="rId1038" Type="http://schemas.openxmlformats.org/officeDocument/2006/relationships/hyperlink" Target="https://witcher.fandom.com/wiki/Bear_fat" TargetMode="External"/><Relationship Id="rId1039" Type="http://schemas.openxmlformats.org/officeDocument/2006/relationships/hyperlink" Target="https://witcher.fandom.com/wiki/Manuscript_page:_Specter_oil" TargetMode="External"/><Relationship Id="rId206" Type="http://schemas.openxmlformats.org/officeDocument/2006/relationships/hyperlink" Target="https://witcher.fandom.com/wiki/Wolf%27s_liver" TargetMode="External"/><Relationship Id="rId448" Type="http://schemas.openxmlformats.org/officeDocument/2006/relationships/hyperlink" Target="https://witcher.fandom.com/wiki/Manuscript_page:_Superior_elementa_oil" TargetMode="External"/><Relationship Id="rId205" Type="http://schemas.openxmlformats.org/officeDocument/2006/relationships/hyperlink" Target="https://witcher.fandom.com/wiki/Verbena" TargetMode="External"/><Relationship Id="rId447" Type="http://schemas.openxmlformats.org/officeDocument/2006/relationships/hyperlink" Target="https://witcher.fandom.com/wiki/Alchemy_paste" TargetMode="External"/><Relationship Id="rId689" Type="http://schemas.openxmlformats.org/officeDocument/2006/relationships/hyperlink" Target="https://witcher.fandom.com/wiki/Blue_mutagen" TargetMode="External"/><Relationship Id="rId204" Type="http://schemas.openxmlformats.org/officeDocument/2006/relationships/hyperlink" Target="https://witcher.fandom.com/wiki/Purple_paint_ball" TargetMode="External"/><Relationship Id="rId446" Type="http://schemas.openxmlformats.org/officeDocument/2006/relationships/hyperlink" Target="https://witcher.fandom.com/wiki/Superior_elementa_oil" TargetMode="External"/><Relationship Id="rId688" Type="http://schemas.openxmlformats.org/officeDocument/2006/relationships/hyperlink" Target="https://witcher.fandom.com/wiki/Manuscript_page:_Superior_Moon_Dust" TargetMode="External"/><Relationship Id="rId203" Type="http://schemas.openxmlformats.org/officeDocument/2006/relationships/hyperlink" Target="https://witcher.fandom.com/wiki/Purple_paint_ball" TargetMode="External"/><Relationship Id="rId445" Type="http://schemas.openxmlformats.org/officeDocument/2006/relationships/hyperlink" Target="https://witcher.fandom.com/wiki/Blue_lotus_flower" TargetMode="External"/><Relationship Id="rId687" Type="http://schemas.openxmlformats.org/officeDocument/2006/relationships/hyperlink" Target="https://witcher.fandom.com/wiki/Alchemists%27_powder" TargetMode="External"/><Relationship Id="rId209" Type="http://schemas.openxmlformats.org/officeDocument/2006/relationships/hyperlink" Target="https://witcher.fandom.com/wiki/Dwarven_spirit" TargetMode="External"/><Relationship Id="rId208" Type="http://schemas.openxmlformats.org/officeDocument/2006/relationships/hyperlink" Target="https://witcher.fandom.com/wiki/Chort_decoction" TargetMode="External"/><Relationship Id="rId207" Type="http://schemas.openxmlformats.org/officeDocument/2006/relationships/hyperlink" Target="https://witcher.fandom.com/wiki/Blizzard" TargetMode="External"/><Relationship Id="rId449" Type="http://schemas.openxmlformats.org/officeDocument/2006/relationships/hyperlink" Target="https://witcher.fandom.com/wiki/Enhanced_Full_Moon" TargetMode="External"/><Relationship Id="rId440" Type="http://schemas.openxmlformats.org/officeDocument/2006/relationships/hyperlink" Target="https://witcher.fandom.com/wiki/Vitriol" TargetMode="External"/><Relationship Id="rId682" Type="http://schemas.openxmlformats.org/officeDocument/2006/relationships/hyperlink" Target="https://witcher.fandom.com/wiki/Honeysuckle" TargetMode="External"/><Relationship Id="rId681" Type="http://schemas.openxmlformats.org/officeDocument/2006/relationships/hyperlink" Target="https://witcher.fandom.com/wiki/Torn-out_page:_Noonwraith_decoction" TargetMode="External"/><Relationship Id="rId1030" Type="http://schemas.openxmlformats.org/officeDocument/2006/relationships/hyperlink" Target="https://witcher.fandom.com/wiki/Beggartick_blossoms" TargetMode="External"/><Relationship Id="rId680" Type="http://schemas.openxmlformats.org/officeDocument/2006/relationships/hyperlink" Target="https://witcher.fandom.com/wiki/Dwarven_spirit" TargetMode="External"/><Relationship Id="rId1031" Type="http://schemas.openxmlformats.org/officeDocument/2006/relationships/hyperlink" Target="https://witcher.fandom.com/wiki/Green_mold" TargetMode="External"/><Relationship Id="rId1032" Type="http://schemas.openxmlformats.org/officeDocument/2006/relationships/hyperlink" Target="https://witcher.fandom.com/wiki/Enhanced_Tawny_Owl" TargetMode="External"/><Relationship Id="rId202" Type="http://schemas.openxmlformats.org/officeDocument/2006/relationships/hyperlink" Target="https://witcher.fandom.com/wiki/Endrega_heart" TargetMode="External"/><Relationship Id="rId444" Type="http://schemas.openxmlformats.org/officeDocument/2006/relationships/hyperlink" Target="https://witcher.fandom.com/wiki/Mistletoe" TargetMode="External"/><Relationship Id="rId686" Type="http://schemas.openxmlformats.org/officeDocument/2006/relationships/hyperlink" Target="https://witcher.fandom.com/wiki/Superior_Moon_Dust" TargetMode="External"/><Relationship Id="rId1033" Type="http://schemas.openxmlformats.org/officeDocument/2006/relationships/hyperlink" Target="https://witcher.fandom.com/wiki/Alcohest" TargetMode="External"/><Relationship Id="rId201" Type="http://schemas.openxmlformats.org/officeDocument/2006/relationships/hyperlink" Target="https://witcher.fandom.com/wiki/Beggartick_blossoms" TargetMode="External"/><Relationship Id="rId443" Type="http://schemas.openxmlformats.org/officeDocument/2006/relationships/hyperlink" Target="https://witcher.fandom.com/wiki/Torn-out_page:_Forktail_decoction" TargetMode="External"/><Relationship Id="rId685" Type="http://schemas.openxmlformats.org/officeDocument/2006/relationships/hyperlink" Target="https://witcher.fandom.com/wiki/Noonwraith_mutagen" TargetMode="External"/><Relationship Id="rId1034" Type="http://schemas.openxmlformats.org/officeDocument/2006/relationships/hyperlink" Target="https://witcher.fandom.com/wiki/Manuscript_page:_Enhanced_Tawny_Owl" TargetMode="External"/><Relationship Id="rId200" Type="http://schemas.openxmlformats.org/officeDocument/2006/relationships/hyperlink" Target="https://witcher.fandom.com/wiki/Manuscript_page:_Enhanced_Blizzard" TargetMode="External"/><Relationship Id="rId442" Type="http://schemas.openxmlformats.org/officeDocument/2006/relationships/hyperlink" Target="https://witcher.fandom.com/wiki/Forktail_decoction" TargetMode="External"/><Relationship Id="rId684" Type="http://schemas.openxmlformats.org/officeDocument/2006/relationships/hyperlink" Target="https://witcher.fandom.com/wiki/Berbercane_fruit" TargetMode="External"/><Relationship Id="rId1035" Type="http://schemas.openxmlformats.org/officeDocument/2006/relationships/hyperlink" Target="https://witcher.fandom.com/wiki/Nigredo" TargetMode="External"/><Relationship Id="rId441" Type="http://schemas.openxmlformats.org/officeDocument/2006/relationships/hyperlink" Target="https://witcher.fandom.com/wiki/Buckthorn" TargetMode="External"/><Relationship Id="rId683" Type="http://schemas.openxmlformats.org/officeDocument/2006/relationships/hyperlink" Target="https://witcher.fandom.com/wiki/White_myrtle_petals" TargetMode="External"/><Relationship Id="rId1036" Type="http://schemas.openxmlformats.org/officeDocument/2006/relationships/hyperlink" Target="https://witcher.fandom.com/wiki/Tawny_Owl" TargetMode="External"/><Relationship Id="rId1026" Type="http://schemas.openxmlformats.org/officeDocument/2006/relationships/hyperlink" Target="https://witcher.fandom.com/wiki/Devourer%27s_blood" TargetMode="External"/><Relationship Id="rId1027" Type="http://schemas.openxmlformats.org/officeDocument/2006/relationships/hyperlink" Target="https://witcher.fandom.com/wiki/Verbena" TargetMode="External"/><Relationship Id="rId1028" Type="http://schemas.openxmlformats.org/officeDocument/2006/relationships/hyperlink" Target="https://witcher.fandom.com/wiki/Hop_umbels" TargetMode="External"/><Relationship Id="rId1029" Type="http://schemas.openxmlformats.org/officeDocument/2006/relationships/hyperlink" Target="https://witcher.fandom.com/wiki/Arachas_venom" TargetMode="External"/><Relationship Id="rId437" Type="http://schemas.openxmlformats.org/officeDocument/2006/relationships/hyperlink" Target="https://witcher.fandom.com/wiki/Dark_essence" TargetMode="External"/><Relationship Id="rId679" Type="http://schemas.openxmlformats.org/officeDocument/2006/relationships/hyperlink" Target="https://witcher.fandom.com/wiki/Noonwraith_decoction?so=search" TargetMode="External"/><Relationship Id="rId436" Type="http://schemas.openxmlformats.org/officeDocument/2006/relationships/hyperlink" Target="https://witcher.fandom.com/wiki/Honeysuckle" TargetMode="External"/><Relationship Id="rId678" Type="http://schemas.openxmlformats.org/officeDocument/2006/relationships/hyperlink" Target="https://witcher.fandom.com/wiki/Maribor_Forest_(potion)" TargetMode="External"/><Relationship Id="rId435" Type="http://schemas.openxmlformats.org/officeDocument/2006/relationships/hyperlink" Target="https://witcher.fandom.com/wiki/Formula:_Lesser_mutagen_transmutator_-_green_to_blue" TargetMode="External"/><Relationship Id="rId677" Type="http://schemas.openxmlformats.org/officeDocument/2006/relationships/hyperlink" Target="https://witcher.fandom.com/wiki/Ginatia_petals" TargetMode="External"/><Relationship Id="rId434" Type="http://schemas.openxmlformats.org/officeDocument/2006/relationships/hyperlink" Target="https://witcher.fandom.com/wiki/Lesser_red_mutagen" TargetMode="External"/><Relationship Id="rId676" Type="http://schemas.openxmlformats.org/officeDocument/2006/relationships/hyperlink" Target="https://witcher.fandom.com/wiki/Formula:_Mutagen_transmutator_-_blue_to_red" TargetMode="External"/><Relationship Id="rId439" Type="http://schemas.openxmlformats.org/officeDocument/2006/relationships/hyperlink" Target="https://witcher.fandom.com/wiki/Optima_mater" TargetMode="External"/><Relationship Id="rId438" Type="http://schemas.openxmlformats.org/officeDocument/2006/relationships/hyperlink" Target="https://witcher.fandom.com/wiki/Blowball" TargetMode="External"/><Relationship Id="rId671" Type="http://schemas.openxmlformats.org/officeDocument/2006/relationships/hyperlink" Target="https://witcher.fandom.com/wiki/Manuscript_page:_Enhanced_Maribor_Forest" TargetMode="External"/><Relationship Id="rId670" Type="http://schemas.openxmlformats.org/officeDocument/2006/relationships/hyperlink" Target="https://witcher.fandom.com/wiki/Alcohest" TargetMode="External"/><Relationship Id="rId1020" Type="http://schemas.openxmlformats.org/officeDocument/2006/relationships/hyperlink" Target="https://witcher.fandom.com/wiki/Manuscript_page:_Superior_relict_oil" TargetMode="External"/><Relationship Id="rId1021" Type="http://schemas.openxmlformats.org/officeDocument/2006/relationships/hyperlink" Target="https://witcher.fandom.com/wiki/Vitriol" TargetMode="External"/><Relationship Id="rId433" Type="http://schemas.openxmlformats.org/officeDocument/2006/relationships/hyperlink" Target="https://witcher.fandom.com/wiki/Phosphorus" TargetMode="External"/><Relationship Id="rId675" Type="http://schemas.openxmlformats.org/officeDocument/2006/relationships/hyperlink" Target="https://witcher.fandom.com/wiki/Lesser_red_mutagen" TargetMode="External"/><Relationship Id="rId1022" Type="http://schemas.openxmlformats.org/officeDocument/2006/relationships/hyperlink" Target="https://witcher.fandom.com/wiki/Enhanced_relict_oil" TargetMode="External"/><Relationship Id="rId432" Type="http://schemas.openxmlformats.org/officeDocument/2006/relationships/hyperlink" Target="https://witcher.fandom.com/wiki/Fool%27s_parsley_leaves" TargetMode="External"/><Relationship Id="rId674" Type="http://schemas.openxmlformats.org/officeDocument/2006/relationships/hyperlink" Target="https://witcher.fandom.com/wiki/Red_mutagen?so=search" TargetMode="External"/><Relationship Id="rId1023" Type="http://schemas.openxmlformats.org/officeDocument/2006/relationships/hyperlink" Target="https://witcher.fandom.com/wiki/Tawny_Owl" TargetMode="External"/><Relationship Id="rId431" Type="http://schemas.openxmlformats.org/officeDocument/2006/relationships/hyperlink" Target="https://witcher.fandom.com/wiki/Wolfsbane" TargetMode="External"/><Relationship Id="rId673" Type="http://schemas.openxmlformats.org/officeDocument/2006/relationships/hyperlink" Target="https://witcher.fandom.com/wiki/Blowball" TargetMode="External"/><Relationship Id="rId1024" Type="http://schemas.openxmlformats.org/officeDocument/2006/relationships/hyperlink" Target="https://witcher.fandom.com/wiki/Dwarven_spirit" TargetMode="External"/><Relationship Id="rId430" Type="http://schemas.openxmlformats.org/officeDocument/2006/relationships/hyperlink" Target="https://witcher.fandom.com/wiki/Allspice" TargetMode="External"/><Relationship Id="rId672" Type="http://schemas.openxmlformats.org/officeDocument/2006/relationships/hyperlink" Target="https://witcher.fandom.com/wiki/Sewant_mushrooms" TargetMode="External"/><Relationship Id="rId1025" Type="http://schemas.openxmlformats.org/officeDocument/2006/relationships/hyperlink" Target="https://witcher.fandom.com/wiki/Manuscript_page:_Tawny_Owl" TargetMode="External"/></Relationships>
</file>

<file path=xl/worksheets/_rels/sheet7.xml.rels><?xml version="1.0" encoding="UTF-8" standalone="yes"?><Relationships xmlns="http://schemas.openxmlformats.org/package/2006/relationships"><Relationship Id="rId150" Type="http://schemas.openxmlformats.org/officeDocument/2006/relationships/hyperlink" Target="https://witcher.fandom.com/wiki/Last_Action_Hero" TargetMode="External"/><Relationship Id="rId1" Type="http://schemas.openxmlformats.org/officeDocument/2006/relationships/hyperlink" Target="https://psnprofiles.com/guide/2842-the-witcher-3-wild-hunt-trophy-guide" TargetMode="External"/><Relationship Id="rId2" Type="http://schemas.openxmlformats.org/officeDocument/2006/relationships/hyperlink" Target="https://witcher.fandom.com/wiki/A_Friend_in_Need" TargetMode="External"/><Relationship Id="rId3" Type="http://schemas.openxmlformats.org/officeDocument/2006/relationships/hyperlink" Target="https://witcher.fandom.com/wiki/A_Friend_in_Need" TargetMode="External"/><Relationship Id="rId149" Type="http://schemas.openxmlformats.org/officeDocument/2006/relationships/hyperlink" Target="https://witcher.fandom.com/wiki/Kling_of_the_Clink" TargetMode="External"/><Relationship Id="rId4" Type="http://schemas.openxmlformats.org/officeDocument/2006/relationships/hyperlink" Target="https://witcher.fandom.com/wiki/All_In?so=search" TargetMode="External"/><Relationship Id="rId148" Type="http://schemas.openxmlformats.org/officeDocument/2006/relationships/hyperlink" Target="https://witcher.fandom.com/wiki/Kling_of_the_Clink" TargetMode="External"/><Relationship Id="rId9" Type="http://schemas.openxmlformats.org/officeDocument/2006/relationships/hyperlink" Target="https://witcher.fandom.com/wiki/Ashes_to_Ashes?so=search" TargetMode="External"/><Relationship Id="rId143" Type="http://schemas.openxmlformats.org/officeDocument/2006/relationships/hyperlink" Target="https://witcher.fandom.com/wiki/Embodiment_of_the_Five_Virtues" TargetMode="External"/><Relationship Id="rId142" Type="http://schemas.openxmlformats.org/officeDocument/2006/relationships/hyperlink" Target="https://witcher.fandom.com/wiki/Embodiment_of_the_Five_Virtues" TargetMode="External"/><Relationship Id="rId141" Type="http://schemas.openxmlformats.org/officeDocument/2006/relationships/hyperlink" Target="https://witcher.fandom.com/wiki/Dressed_to_Kill" TargetMode="External"/><Relationship Id="rId140" Type="http://schemas.openxmlformats.org/officeDocument/2006/relationships/hyperlink" Target="https://witcher.fandom.com/wiki/Dressed_to_Kill" TargetMode="External"/><Relationship Id="rId5" Type="http://schemas.openxmlformats.org/officeDocument/2006/relationships/hyperlink" Target="https://witcher.fandom.com/wiki/All_In?so=search" TargetMode="External"/><Relationship Id="rId147" Type="http://schemas.openxmlformats.org/officeDocument/2006/relationships/hyperlink" Target="https://witcher.fandom.com/wiki/I_Have_a_Gwent_Problem?so=search" TargetMode="External"/><Relationship Id="rId6" Type="http://schemas.openxmlformats.org/officeDocument/2006/relationships/hyperlink" Target="https://witcher.fandom.com/wiki/Armed_and_Dangerous?so=search" TargetMode="External"/><Relationship Id="rId146" Type="http://schemas.openxmlformats.org/officeDocument/2006/relationships/hyperlink" Target="https://witcher.fandom.com/wiki/I_Have_a_Gwent_Problem?so=search" TargetMode="External"/><Relationship Id="rId7" Type="http://schemas.openxmlformats.org/officeDocument/2006/relationships/hyperlink" Target="https://witcher.fandom.com/wiki/Armed_and_Dangerous?so=search" TargetMode="External"/><Relationship Id="rId145" Type="http://schemas.openxmlformats.org/officeDocument/2006/relationships/hyperlink" Target="https://witcher.fandom.com/wiki/Hasta_la_Vista%E2%84%A2" TargetMode="External"/><Relationship Id="rId8" Type="http://schemas.openxmlformats.org/officeDocument/2006/relationships/hyperlink" Target="https://witcher.fandom.com/wiki/Ashes_to_Ashes?so=search" TargetMode="External"/><Relationship Id="rId144" Type="http://schemas.openxmlformats.org/officeDocument/2006/relationships/hyperlink" Target="https://witcher.fandom.com/wiki/Hasta_la_Vista%E2%84%A2" TargetMode="External"/><Relationship Id="rId139" Type="http://schemas.openxmlformats.org/officeDocument/2006/relationships/hyperlink" Target="https://witcher.fandom.com/wiki/David_and_Golyat" TargetMode="External"/><Relationship Id="rId138" Type="http://schemas.openxmlformats.org/officeDocument/2006/relationships/hyperlink" Target="https://witcher.fandom.com/wiki/David_and_Golyat" TargetMode="External"/><Relationship Id="rId137" Type="http://schemas.openxmlformats.org/officeDocument/2006/relationships/hyperlink" Target="https://witcher.fandom.com/wiki/A_Knight_to_Remember?so=search" TargetMode="External"/><Relationship Id="rId132" Type="http://schemas.openxmlformats.org/officeDocument/2006/relationships/hyperlink" Target="https://witcher.fandom.com/wiki/Shopaholic?so=search" TargetMode="External"/><Relationship Id="rId131" Type="http://schemas.openxmlformats.org/officeDocument/2006/relationships/hyperlink" Target="https://witcher.fandom.com/wiki/When_It%27s_Many_Against_One..." TargetMode="External"/><Relationship Id="rId130" Type="http://schemas.openxmlformats.org/officeDocument/2006/relationships/hyperlink" Target="https://witcher.fandom.com/wiki/Shopaholic?so=search" TargetMode="External"/><Relationship Id="rId136" Type="http://schemas.openxmlformats.org/officeDocument/2006/relationships/hyperlink" Target="https://witcher.fandom.com/wiki/A_Knight_to_Remember?so=search" TargetMode="External"/><Relationship Id="rId135" Type="http://schemas.openxmlformats.org/officeDocument/2006/relationships/hyperlink" Target="https://psnprofiles.com/guide/6581-the-witcher-3-wild-hunt-blood-and-wine-dlc-trophy-guide" TargetMode="External"/><Relationship Id="rId134" Type="http://schemas.openxmlformats.org/officeDocument/2006/relationships/hyperlink" Target="https://witcher.fandom.com/wiki/Wild_Rose_Dethorned?so=search" TargetMode="External"/><Relationship Id="rId133" Type="http://schemas.openxmlformats.org/officeDocument/2006/relationships/hyperlink" Target="https://witcher.fandom.com/wiki/Wild_Rose_Dethorned?so=search" TargetMode="External"/><Relationship Id="rId162" Type="http://schemas.openxmlformats.org/officeDocument/2006/relationships/drawing" Target="../drawings/drawing7.xml"/><Relationship Id="rId161" Type="http://schemas.openxmlformats.org/officeDocument/2006/relationships/hyperlink" Target="https://witcher.fandom.com/wiki/Weapon_%22W%22" TargetMode="External"/><Relationship Id="rId160" Type="http://schemas.openxmlformats.org/officeDocument/2006/relationships/hyperlink" Target="https://witcher.fandom.com/wiki/Weapon_%22W%22" TargetMode="External"/><Relationship Id="rId159" Type="http://schemas.openxmlformats.org/officeDocument/2006/relationships/hyperlink" Target="https://witcher.fandom.com/wiki/Turned_Every_Stone?so=search" TargetMode="External"/><Relationship Id="rId154" Type="http://schemas.openxmlformats.org/officeDocument/2006/relationships/hyperlink" Target="https://witcher.fandom.com/wiki/The_Grapes_of_Wrath_Stomped" TargetMode="External"/><Relationship Id="rId153" Type="http://schemas.openxmlformats.org/officeDocument/2006/relationships/hyperlink" Target="https://witcher.fandom.com/wiki/Playing_House?so=search" TargetMode="External"/><Relationship Id="rId152" Type="http://schemas.openxmlformats.org/officeDocument/2006/relationships/hyperlink" Target="https://witcher.fandom.com/wiki/Playing_House?so=search" TargetMode="External"/><Relationship Id="rId151" Type="http://schemas.openxmlformats.org/officeDocument/2006/relationships/hyperlink" Target="https://witcher.fandom.com/wiki/Last_Action_Hero" TargetMode="External"/><Relationship Id="rId158" Type="http://schemas.openxmlformats.org/officeDocument/2006/relationships/hyperlink" Target="https://witcher.fandom.com/wiki/Turned_Every_Stone?so=search" TargetMode="External"/><Relationship Id="rId157" Type="http://schemas.openxmlformats.org/officeDocument/2006/relationships/hyperlink" Target="https://witcher.fandom.com/wiki/The_Witcher's_Gone_South?so=search" TargetMode="External"/><Relationship Id="rId156" Type="http://schemas.openxmlformats.org/officeDocument/2006/relationships/hyperlink" Target="https://witcher.fandom.com/wiki/The_Witcher's_Gone_South?so=search" TargetMode="External"/><Relationship Id="rId155" Type="http://schemas.openxmlformats.org/officeDocument/2006/relationships/hyperlink" Target="https://witcher.fandom.com/wiki/The_Grapes_of_Wrath_Stomped" TargetMode="External"/><Relationship Id="rId40" Type="http://schemas.openxmlformats.org/officeDocument/2006/relationships/hyperlink" Target="https://witcher.fandom.com/wiki/Fire_in_the_Hole?so=search" TargetMode="External"/><Relationship Id="rId42" Type="http://schemas.openxmlformats.org/officeDocument/2006/relationships/hyperlink" Target="https://witcher.fandom.com/wiki/Fist_of_the_South_Star?so=search" TargetMode="External"/><Relationship Id="rId41" Type="http://schemas.openxmlformats.org/officeDocument/2006/relationships/hyperlink" Target="https://witcher.fandom.com/wiki/Fire_in_the_Hole?so=search" TargetMode="External"/><Relationship Id="rId44" Type="http://schemas.openxmlformats.org/officeDocument/2006/relationships/hyperlink" Target="https://witcher.fandom.com/wiki/Friends_With_Benefits?so=search" TargetMode="External"/><Relationship Id="rId43" Type="http://schemas.openxmlformats.org/officeDocument/2006/relationships/hyperlink" Target="https://witcher.fandom.com/wiki/Fist_of_the_South_Star?so=search" TargetMode="External"/><Relationship Id="rId46" Type="http://schemas.openxmlformats.org/officeDocument/2006/relationships/hyperlink" Target="https://witcher.fandom.com/wiki/Full_Crew" TargetMode="External"/><Relationship Id="rId45" Type="http://schemas.openxmlformats.org/officeDocument/2006/relationships/hyperlink" Target="https://witcher.fandom.com/wiki/Friends_With_Benefits?so=search" TargetMode="External"/><Relationship Id="rId48" Type="http://schemas.openxmlformats.org/officeDocument/2006/relationships/hyperlink" Target="https://witcher.fandom.com/wiki/Geralt_and_Friends?so=search" TargetMode="External"/><Relationship Id="rId47" Type="http://schemas.openxmlformats.org/officeDocument/2006/relationships/hyperlink" Target="https://witcher.fandom.com/wiki/Full_Crew" TargetMode="External"/><Relationship Id="rId49" Type="http://schemas.openxmlformats.org/officeDocument/2006/relationships/hyperlink" Target="https://witcher.fandom.com/wiki/Geralt_and_Friends?so=search" TargetMode="External"/><Relationship Id="rId31" Type="http://schemas.openxmlformats.org/officeDocument/2006/relationships/hyperlink" Target="https://witcher.fandom.com/wiki/Even_Odds?so=search" TargetMode="External"/><Relationship Id="rId30" Type="http://schemas.openxmlformats.org/officeDocument/2006/relationships/hyperlink" Target="https://witcher.fandom.com/wiki/Even_Odds?so=search" TargetMode="External"/><Relationship Id="rId33" Type="http://schemas.openxmlformats.org/officeDocument/2006/relationships/hyperlink" Target="https://witcher.fandom.com/wiki/Family_Counselor" TargetMode="External"/><Relationship Id="rId32" Type="http://schemas.openxmlformats.org/officeDocument/2006/relationships/hyperlink" Target="https://witcher.fandom.com/wiki/Family_Counselor" TargetMode="External"/><Relationship Id="rId35" Type="http://schemas.openxmlformats.org/officeDocument/2006/relationships/hyperlink" Target="https://witcher.fandom.com/wiki/Fast_and_Furious?so=search" TargetMode="External"/><Relationship Id="rId34" Type="http://schemas.openxmlformats.org/officeDocument/2006/relationships/hyperlink" Target="https://witcher.fandom.com/wiki/Fast_and_Furious?so=search" TargetMode="External"/><Relationship Id="rId37" Type="http://schemas.openxmlformats.org/officeDocument/2006/relationships/hyperlink" Target="https://witcher.fandom.com/wiki/Fearless_Vampire_Slayer?so=search" TargetMode="External"/><Relationship Id="rId36" Type="http://schemas.openxmlformats.org/officeDocument/2006/relationships/hyperlink" Target="https://witcher.fandom.com/wiki/Fearless_Vampire_Slayer?so=search" TargetMode="External"/><Relationship Id="rId39" Type="http://schemas.openxmlformats.org/officeDocument/2006/relationships/hyperlink" Target="https://witcher.fandom.com/wiki/Fiend_or_Foe%3F?so=search" TargetMode="External"/><Relationship Id="rId38" Type="http://schemas.openxmlformats.org/officeDocument/2006/relationships/hyperlink" Target="https://witcher.fandom.com/wiki/Fiend_or_Foe%3F?so=search" TargetMode="External"/><Relationship Id="rId20" Type="http://schemas.openxmlformats.org/officeDocument/2006/relationships/hyperlink" Target="https://witcher.fandom.com/wiki/Butcher_of_Blaviken_(achievement)" TargetMode="External"/><Relationship Id="rId22" Type="http://schemas.openxmlformats.org/officeDocument/2006/relationships/hyperlink" Target="https://witcher.fandom.com/wiki/Can%27t_Touch_This!" TargetMode="External"/><Relationship Id="rId21" Type="http://schemas.openxmlformats.org/officeDocument/2006/relationships/hyperlink" Target="https://witcher.fandom.com/wiki/Butcher_of_Blaviken_(achievement)" TargetMode="External"/><Relationship Id="rId24" Type="http://schemas.openxmlformats.org/officeDocument/2006/relationships/hyperlink" Target="https://witcher.fandom.com/wiki/Card_Collector" TargetMode="External"/><Relationship Id="rId23" Type="http://schemas.openxmlformats.org/officeDocument/2006/relationships/hyperlink" Target="https://witcher.fandom.com/wiki/Can%27t_Touch_This!" TargetMode="External"/><Relationship Id="rId26" Type="http://schemas.openxmlformats.org/officeDocument/2006/relationships/hyperlink" Target="https://witcher.fandom.com/wiki/Dendrologist?so=search" TargetMode="External"/><Relationship Id="rId25" Type="http://schemas.openxmlformats.org/officeDocument/2006/relationships/hyperlink" Target="https://witcher.fandom.com/wiki/Card_Collector" TargetMode="External"/><Relationship Id="rId28" Type="http://schemas.openxmlformats.org/officeDocument/2006/relationships/hyperlink" Target="https://witcher.fandom.com/wiki/Environmentally_Unfriendly" TargetMode="External"/><Relationship Id="rId27" Type="http://schemas.openxmlformats.org/officeDocument/2006/relationships/hyperlink" Target="https://witcher.fandom.com/wiki/Dendrologist?so=search" TargetMode="External"/><Relationship Id="rId29" Type="http://schemas.openxmlformats.org/officeDocument/2006/relationships/hyperlink" Target="https://witcher.fandom.com/wiki/Environmentally_Unfriendly" TargetMode="External"/><Relationship Id="rId11" Type="http://schemas.openxmlformats.org/officeDocument/2006/relationships/hyperlink" Target="https://witcher.fandom.com/wiki/Assassin_of_Kings" TargetMode="External"/><Relationship Id="rId10" Type="http://schemas.openxmlformats.org/officeDocument/2006/relationships/hyperlink" Target="https://witcher.fandom.com/wiki/Assassin_of_Kings" TargetMode="External"/><Relationship Id="rId13" Type="http://schemas.openxmlformats.org/officeDocument/2006/relationships/hyperlink" Target="https://witcher.fandom.com/wiki/Bombardier?so=search" TargetMode="External"/><Relationship Id="rId12" Type="http://schemas.openxmlformats.org/officeDocument/2006/relationships/hyperlink" Target="https://witcher.fandom.com/wiki/Bombardier?so=search" TargetMode="External"/><Relationship Id="rId15" Type="http://schemas.openxmlformats.org/officeDocument/2006/relationships/hyperlink" Target="https://witcher.fandom.com/wiki/Bookworm?so=search" TargetMode="External"/><Relationship Id="rId14" Type="http://schemas.openxmlformats.org/officeDocument/2006/relationships/hyperlink" Target="https://witcher.fandom.com/wiki/Bookworm?so=search" TargetMode="External"/><Relationship Id="rId17" Type="http://schemas.openxmlformats.org/officeDocument/2006/relationships/hyperlink" Target="https://witcher.fandom.com/wiki/Brawl_Master?so=search" TargetMode="External"/><Relationship Id="rId16" Type="http://schemas.openxmlformats.org/officeDocument/2006/relationships/hyperlink" Target="https://witcher.fandom.com/wiki/Brawl_Master?so=search" TargetMode="External"/><Relationship Id="rId19" Type="http://schemas.openxmlformats.org/officeDocument/2006/relationships/hyperlink" Target="https://witcher.fandom.com/wiki/Brawler?so=search" TargetMode="External"/><Relationship Id="rId18" Type="http://schemas.openxmlformats.org/officeDocument/2006/relationships/hyperlink" Target="https://witcher.fandom.com/wiki/Brawler?so=search" TargetMode="External"/><Relationship Id="rId84" Type="http://schemas.openxmlformats.org/officeDocument/2006/relationships/hyperlink" Target="https://witcher.fandom.com/wiki/Shrieker_(achievement)?so=search" TargetMode="External"/><Relationship Id="rId83" Type="http://schemas.openxmlformats.org/officeDocument/2006/relationships/hyperlink" Target="https://witcher.fandom.com/wiki/Ran_the_Gauntlet?so=search" TargetMode="External"/><Relationship Id="rId86" Type="http://schemas.openxmlformats.org/officeDocument/2006/relationships/hyperlink" Target="https://witcher.fandom.com/wiki/Something_More_(achievement)?so=search" TargetMode="External"/><Relationship Id="rId85" Type="http://schemas.openxmlformats.org/officeDocument/2006/relationships/hyperlink" Target="https://witcher.fandom.com/wiki/Shrieker_(achievement)?so=search" TargetMode="External"/><Relationship Id="rId88" Type="http://schemas.openxmlformats.org/officeDocument/2006/relationships/hyperlink" Target="https://witcher.fandom.com/wiki/That_Is_the_Evilest_Thing" TargetMode="External"/><Relationship Id="rId87" Type="http://schemas.openxmlformats.org/officeDocument/2006/relationships/hyperlink" Target="https://witcher.fandom.com/wiki/Something_More_(achievement)?so=search" TargetMode="External"/><Relationship Id="rId89" Type="http://schemas.openxmlformats.org/officeDocument/2006/relationships/hyperlink" Target="https://witcher.fandom.com/wiki/That_Is_the_Evilest_Thing" TargetMode="External"/><Relationship Id="rId80" Type="http://schemas.openxmlformats.org/officeDocument/2006/relationships/hyperlink" Target="https://witcher.fandom.com/wiki/Power_Overwhelming" TargetMode="External"/><Relationship Id="rId82" Type="http://schemas.openxmlformats.org/officeDocument/2006/relationships/hyperlink" Target="https://witcher.fandom.com/wiki/Ran_the_Gauntlet?so=search" TargetMode="External"/><Relationship Id="rId81" Type="http://schemas.openxmlformats.org/officeDocument/2006/relationships/hyperlink" Target="https://witcher.fandom.com/wiki/Power_Overwhelming" TargetMode="External"/><Relationship Id="rId73" Type="http://schemas.openxmlformats.org/officeDocument/2006/relationships/hyperlink" Target="https://witcher.fandom.com/wiki/Necromancer?so=search" TargetMode="External"/><Relationship Id="rId72" Type="http://schemas.openxmlformats.org/officeDocument/2006/relationships/hyperlink" Target="https://witcher.fandom.com/wiki/Necromancer?so=search" TargetMode="External"/><Relationship Id="rId75" Type="http://schemas.openxmlformats.org/officeDocument/2006/relationships/hyperlink" Target="https://witcher.fandom.com/wiki/Overkill" TargetMode="External"/><Relationship Id="rId74" Type="http://schemas.openxmlformats.org/officeDocument/2006/relationships/hyperlink" Target="https://witcher.fandom.com/wiki/Overkill" TargetMode="External"/><Relationship Id="rId77" Type="http://schemas.openxmlformats.org/officeDocument/2006/relationships/hyperlink" Target="https://witcher.fandom.com/wiki/Passed_the_Trial?so=search" TargetMode="External"/><Relationship Id="rId76" Type="http://schemas.openxmlformats.org/officeDocument/2006/relationships/hyperlink" Target="https://witcher.fandom.com/wiki/Passed_the_Trial?so=search" TargetMode="External"/><Relationship Id="rId79" Type="http://schemas.openxmlformats.org/officeDocument/2006/relationships/hyperlink" Target="https://witcher.fandom.com/wiki/Pest_Control?so=search" TargetMode="External"/><Relationship Id="rId78" Type="http://schemas.openxmlformats.org/officeDocument/2006/relationships/hyperlink" Target="https://witcher.fandom.com/wiki/Pest_Control?so=search" TargetMode="External"/><Relationship Id="rId71" Type="http://schemas.openxmlformats.org/officeDocument/2006/relationships/hyperlink" Target="https://witcher.fandom.com/wiki/Mutant_(achievement)?so=search" TargetMode="External"/><Relationship Id="rId70" Type="http://schemas.openxmlformats.org/officeDocument/2006/relationships/hyperlink" Target="https://witcher.fandom.com/wiki/Mutant_(achievement)?so=search" TargetMode="External"/><Relationship Id="rId62" Type="http://schemas.openxmlformats.org/officeDocument/2006/relationships/hyperlink" Target="https://witcher.fandom.com/wiki/Let's_Cook!?so=search" TargetMode="External"/><Relationship Id="rId61" Type="http://schemas.openxmlformats.org/officeDocument/2006/relationships/hyperlink" Target="https://witcher.fandom.com/wiki/Kingmaker?so=search" TargetMode="External"/><Relationship Id="rId64" Type="http://schemas.openxmlformats.org/officeDocument/2006/relationships/hyperlink" Target="https://witcher.fandom.com/wiki/Lilac_and_Gooseberries_(achievement)?so=search" TargetMode="External"/><Relationship Id="rId63" Type="http://schemas.openxmlformats.org/officeDocument/2006/relationships/hyperlink" Target="https://witcher.fandom.com/wiki/Let's_Cook!?so=search" TargetMode="External"/><Relationship Id="rId66" Type="http://schemas.openxmlformats.org/officeDocument/2006/relationships/hyperlink" Target="https://youtu.be/0CTt6wdopHU?t=22031" TargetMode="External"/><Relationship Id="rId65" Type="http://schemas.openxmlformats.org/officeDocument/2006/relationships/hyperlink" Target="https://witcher.fandom.com/wiki/Lilac_and_Gooseberries_(achievement)?so=search" TargetMode="External"/><Relationship Id="rId68" Type="http://schemas.openxmlformats.org/officeDocument/2006/relationships/hyperlink" Target="https://witcher.fandom.com/wiki/Munchkin?so=search" TargetMode="External"/><Relationship Id="rId67" Type="http://schemas.openxmlformats.org/officeDocument/2006/relationships/hyperlink" Target="https://youtu.be/0CTt6wdopHU?t=22031" TargetMode="External"/><Relationship Id="rId60" Type="http://schemas.openxmlformats.org/officeDocument/2006/relationships/hyperlink" Target="https://witcher.fandom.com/wiki/Kingmaker?so=search" TargetMode="External"/><Relationship Id="rId69" Type="http://schemas.openxmlformats.org/officeDocument/2006/relationships/hyperlink" Target="https://witcher.fandom.com/wiki/Munchkin?so=search" TargetMode="External"/><Relationship Id="rId51" Type="http://schemas.openxmlformats.org/officeDocument/2006/relationships/hyperlink" Target="https://witcher.fandom.com/wiki/Geralt:_The_Professional?so=search" TargetMode="External"/><Relationship Id="rId50" Type="http://schemas.openxmlformats.org/officeDocument/2006/relationships/hyperlink" Target="https://witcher.fandom.com/wiki/Geralt:_The_Professional?so=search" TargetMode="External"/><Relationship Id="rId53" Type="http://schemas.openxmlformats.org/officeDocument/2006/relationships/hyperlink" Target="https://witcher.fandom.com/wiki/Globetrotter?so=search" TargetMode="External"/><Relationship Id="rId52" Type="http://schemas.openxmlformats.org/officeDocument/2006/relationships/hyperlink" Target="https://witcher.fandom.com/wiki/Globetrotter?so=search" TargetMode="External"/><Relationship Id="rId55" Type="http://schemas.openxmlformats.org/officeDocument/2006/relationships/hyperlink" Target="https://witcher.fandom.com/wiki/Gwent_Master" TargetMode="External"/><Relationship Id="rId54" Type="http://schemas.openxmlformats.org/officeDocument/2006/relationships/hyperlink" Target="https://witcher.fandom.com/wiki/Gwent_Master" TargetMode="External"/><Relationship Id="rId57" Type="http://schemas.openxmlformats.org/officeDocument/2006/relationships/hyperlink" Target="https://witcher.fandom.com/wiki/Humpty_Dumpty" TargetMode="External"/><Relationship Id="rId56" Type="http://schemas.openxmlformats.org/officeDocument/2006/relationships/hyperlink" Target="https://witcher.fandom.com/wiki/Humpty_Dumpty" TargetMode="External"/><Relationship Id="rId59" Type="http://schemas.openxmlformats.org/officeDocument/2006/relationships/hyperlink" Target="https://witcher.fandom.com/wiki/Kaer_Morhen_Trained?so=search" TargetMode="External"/><Relationship Id="rId58" Type="http://schemas.openxmlformats.org/officeDocument/2006/relationships/hyperlink" Target="https://witcher.fandom.com/wiki/Kaer_Morhen_Trained?so=search" TargetMode="External"/><Relationship Id="rId107" Type="http://schemas.openxmlformats.org/officeDocument/2006/relationships/hyperlink" Target="https://witcher.fandom.com/wiki/Xenonaut?so=search" TargetMode="External"/><Relationship Id="rId106" Type="http://schemas.openxmlformats.org/officeDocument/2006/relationships/hyperlink" Target="https://witcher.fandom.com/wiki/Xenonaut?so=search" TargetMode="External"/><Relationship Id="rId105" Type="http://schemas.openxmlformats.org/officeDocument/2006/relationships/hyperlink" Target="https://witcher.fandom.com/wiki/Woodland_Spirit_(achievement)?so=search" TargetMode="External"/><Relationship Id="rId104" Type="http://schemas.openxmlformats.org/officeDocument/2006/relationships/hyperlink" Target="https://witcher.fandom.com/wiki/Woodland_Spirit_(achievement)?so=search" TargetMode="External"/><Relationship Id="rId109" Type="http://schemas.openxmlformats.org/officeDocument/2006/relationships/hyperlink" Target="https://witcher.fandom.com/wiki/Can_Quit_Anytime_I_Want" TargetMode="External"/><Relationship Id="rId108" Type="http://schemas.openxmlformats.org/officeDocument/2006/relationships/hyperlink" Target="https://psnprofiles.com/guide/3447-the-witcher-3-wild-hunt-hearts-of-stone-dlc-trophy-guide" TargetMode="External"/><Relationship Id="rId103" Type="http://schemas.openxmlformats.org/officeDocument/2006/relationships/hyperlink" Target="https://witcher.fandom.com/wiki/What_Was_That%3F" TargetMode="External"/><Relationship Id="rId102" Type="http://schemas.openxmlformats.org/officeDocument/2006/relationships/hyperlink" Target="https://witcher.fandom.com/wiki/What_Was_That%3F" TargetMode="External"/><Relationship Id="rId101" Type="http://schemas.openxmlformats.org/officeDocument/2006/relationships/hyperlink" Target="https://witcher.fandom.com/wiki/Walked_the_Path?so=search" TargetMode="External"/><Relationship Id="rId100" Type="http://schemas.openxmlformats.org/officeDocument/2006/relationships/hyperlink" Target="https://witcher.fandom.com/wiki/Walked_the_Path?so=search" TargetMode="External"/><Relationship Id="rId129" Type="http://schemas.openxmlformats.org/officeDocument/2006/relationships/hyperlink" Target="https://witcher.fandom.com/wiki/Shopaholic?so=search" TargetMode="External"/><Relationship Id="rId128" Type="http://schemas.openxmlformats.org/officeDocument/2006/relationships/hyperlink" Target="https://witcher.fandom.com/wiki/Return_to_Sender" TargetMode="External"/><Relationship Id="rId127" Type="http://schemas.openxmlformats.org/officeDocument/2006/relationships/hyperlink" Target="https://witcher.fandom.com/wiki/Return_to_Sender" TargetMode="External"/><Relationship Id="rId126" Type="http://schemas.openxmlformats.org/officeDocument/2006/relationships/hyperlink" Target="https://witcher.fandom.com/wiki/Rad_Steez,_Bro!" TargetMode="External"/><Relationship Id="rId121" Type="http://schemas.openxmlformats.org/officeDocument/2006/relationships/hyperlink" Target="https://witcher.fandom.com/wiki/Moo-rderer" TargetMode="External"/><Relationship Id="rId120" Type="http://schemas.openxmlformats.org/officeDocument/2006/relationships/hyperlink" Target="https://witcher.fandom.com/wiki/Let_the_Good_Times_Roll!?so=search" TargetMode="External"/><Relationship Id="rId125" Type="http://schemas.openxmlformats.org/officeDocument/2006/relationships/hyperlink" Target="https://witcher.fandom.com/wiki/Rad_Steez,_Bro!" TargetMode="External"/><Relationship Id="rId124" Type="http://schemas.openxmlformats.org/officeDocument/2006/relationships/hyperlink" Target="https://witcher.fandom.com/wiki/Pacta_Sunt_Servanda_(achievement)?so=search" TargetMode="External"/><Relationship Id="rId123" Type="http://schemas.openxmlformats.org/officeDocument/2006/relationships/hyperlink" Target="https://witcher.fandom.com/wiki/Pacta_Sunt_Servanda_(achievement)?so=search" TargetMode="External"/><Relationship Id="rId122" Type="http://schemas.openxmlformats.org/officeDocument/2006/relationships/hyperlink" Target="https://witcher.fandom.com/wiki/Moo-rderer" TargetMode="External"/><Relationship Id="rId95" Type="http://schemas.openxmlformats.org/officeDocument/2006/relationships/hyperlink" Target="https://witcher.fandom.com/wiki/The_King_is_Dead?so=search" TargetMode="External"/><Relationship Id="rId94" Type="http://schemas.openxmlformats.org/officeDocument/2006/relationships/hyperlink" Target="https://witcher.fandom.com/wiki/The_King_is_Dead?so=search" TargetMode="External"/><Relationship Id="rId97" Type="http://schemas.openxmlformats.org/officeDocument/2006/relationships/hyperlink" Target="https://witcher.fandom.com/wiki/The_Limits_of_the_Possible?so=search" TargetMode="External"/><Relationship Id="rId96" Type="http://schemas.openxmlformats.org/officeDocument/2006/relationships/hyperlink" Target="https://witcher.fandom.com/wiki/The_Limits_of_the_Possible?so=search" TargetMode="External"/><Relationship Id="rId99" Type="http://schemas.openxmlformats.org/officeDocument/2006/relationships/hyperlink" Target="https://witcher.fandom.com/wiki/Triple_Threat" TargetMode="External"/><Relationship Id="rId98" Type="http://schemas.openxmlformats.org/officeDocument/2006/relationships/hyperlink" Target="https://witcher.fandom.com/wiki/Triple_Threat" TargetMode="External"/><Relationship Id="rId91" Type="http://schemas.openxmlformats.org/officeDocument/2006/relationships/hyperlink" Target="https://witcher.fandom.com/wiki/The_Doppler_Effect?so=search" TargetMode="External"/><Relationship Id="rId90" Type="http://schemas.openxmlformats.org/officeDocument/2006/relationships/hyperlink" Target="https://witcher.fandom.com/wiki/The_Doppler_Effect?so=search" TargetMode="External"/><Relationship Id="rId93" Type="http://schemas.openxmlformats.org/officeDocument/2006/relationships/hyperlink" Target="https://witcher.fandom.com/wiki/The_Enemy_of_My_Enemy" TargetMode="External"/><Relationship Id="rId92" Type="http://schemas.openxmlformats.org/officeDocument/2006/relationships/hyperlink" Target="https://witcher.fandom.com/wiki/The_Enemy_of_My_Enemy" TargetMode="External"/><Relationship Id="rId118" Type="http://schemas.openxmlformats.org/officeDocument/2006/relationships/hyperlink" Target="https://witcher.fandom.com/wiki/Killed_It" TargetMode="External"/><Relationship Id="rId117" Type="http://schemas.openxmlformats.org/officeDocument/2006/relationships/hyperlink" Target="https://witcher.fandom.com/wiki/Killed_It" TargetMode="External"/><Relationship Id="rId116" Type="http://schemas.openxmlformats.org/officeDocument/2006/relationships/hyperlink" Target="https://witcher.fandom.com/wiki/I'm_Not_Kissing_That?so=search" TargetMode="External"/><Relationship Id="rId115" Type="http://schemas.openxmlformats.org/officeDocument/2006/relationships/hyperlink" Target="https://witcher.fandom.com/wiki/I'm_Not_Kissing_That?so=search" TargetMode="External"/><Relationship Id="rId119" Type="http://schemas.openxmlformats.org/officeDocument/2006/relationships/hyperlink" Target="https://witcher.fandom.com/wiki/Let_the_Good_Times_Roll!?so=search" TargetMode="External"/><Relationship Id="rId110" Type="http://schemas.openxmlformats.org/officeDocument/2006/relationships/hyperlink" Target="https://witcher.fandom.com/wiki/Can_Quit_Anytime_I_Want" TargetMode="External"/><Relationship Id="rId114" Type="http://schemas.openxmlformats.org/officeDocument/2006/relationships/hyperlink" Target="https://witcher.fandom.com/wiki/I_Wore_Ofieri_Before_It_Was_Cool" TargetMode="External"/><Relationship Id="rId113" Type="http://schemas.openxmlformats.org/officeDocument/2006/relationships/hyperlink" Target="https://witcher.fandom.com/wiki/I_Wore_Ofieri_Before_It_Was_Cool" TargetMode="External"/><Relationship Id="rId112" Type="http://schemas.openxmlformats.org/officeDocument/2006/relationships/hyperlink" Target="https://witcher.fandom.com/wiki/Curator_of_Nightmares" TargetMode="External"/><Relationship Id="rId111" Type="http://schemas.openxmlformats.org/officeDocument/2006/relationships/hyperlink" Target="https://witcher.fandom.com/wiki/Curator_of_Nightmare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 customWidth="1" min="2" max="2" width="6.0"/>
    <col customWidth="1" min="3" max="3" width="55.88"/>
    <col customWidth="1" min="4" max="4" width="5.63"/>
    <col customWidth="1" min="5" max="5" width="45.88"/>
    <col customWidth="1" min="6" max="6" width="5.88"/>
    <col customWidth="1" min="7" max="7" width="43.0"/>
    <col customWidth="1" min="8" max="8" width="6.25"/>
    <col customWidth="1" min="9" max="9" width="43.38"/>
    <col customWidth="1" min="10" max="10" width="6.25"/>
    <col customWidth="1" min="11" max="11" width="71.38"/>
    <col customWidth="1" min="12" max="12" width="5.75"/>
    <col customWidth="1" min="13" max="13" width="33.88"/>
    <col customWidth="1" min="14" max="14" width="6.13"/>
    <col customWidth="1" min="15" max="15" width="184.38"/>
    <col customWidth="1" min="16" max="16" width="6.13"/>
    <col customWidth="1" min="17" max="17" width="184.38"/>
    <col customWidth="1" min="18" max="18" width="6.13"/>
  </cols>
  <sheetData>
    <row r="1">
      <c r="A1" s="1" t="s">
        <v>0</v>
      </c>
      <c r="B1" s="2"/>
      <c r="C1" s="2"/>
      <c r="D1" s="3"/>
      <c r="E1" s="4" t="s">
        <v>1</v>
      </c>
      <c r="F1" s="5"/>
      <c r="G1" s="5"/>
      <c r="H1" s="6"/>
      <c r="I1" s="7"/>
      <c r="J1" s="7"/>
      <c r="K1" s="8"/>
      <c r="L1" s="8"/>
      <c r="M1" s="8"/>
      <c r="N1" s="8"/>
      <c r="O1" s="9"/>
      <c r="P1" s="10"/>
    </row>
    <row r="2">
      <c r="A2" s="11" t="s">
        <v>2</v>
      </c>
      <c r="B2" s="2"/>
      <c r="C2" s="2"/>
      <c r="D2" s="3"/>
      <c r="E2" s="12"/>
      <c r="H2" s="13"/>
      <c r="I2" s="8"/>
      <c r="J2" s="14"/>
      <c r="K2" s="8"/>
      <c r="L2" s="8"/>
      <c r="M2" s="8"/>
      <c r="N2" s="8"/>
      <c r="O2" s="9"/>
      <c r="P2" s="10"/>
    </row>
    <row r="3">
      <c r="A3" s="15" t="s">
        <v>3</v>
      </c>
      <c r="B3" s="16"/>
      <c r="C3" s="16"/>
      <c r="D3" s="17"/>
      <c r="E3" s="18"/>
      <c r="F3" s="19"/>
      <c r="G3" s="19"/>
      <c r="H3" s="20"/>
      <c r="I3" s="8"/>
      <c r="J3" s="14"/>
      <c r="K3" s="8"/>
      <c r="L3" s="8"/>
      <c r="M3" s="8"/>
      <c r="N3" s="8"/>
      <c r="O3" s="9"/>
      <c r="P3" s="10"/>
    </row>
    <row r="4">
      <c r="A4" s="21" t="s">
        <v>4</v>
      </c>
      <c r="B4" s="6"/>
      <c r="C4" s="22" t="s">
        <v>5</v>
      </c>
      <c r="D4" s="13"/>
      <c r="E4" s="23" t="str">
        <f>HYPERLINK("https://game8.co/games/Witcher3/archives/280906", "White Orchard Map and Locations for all quests")</f>
        <v>White Orchard Map and Locations for all quests</v>
      </c>
      <c r="F4" s="6"/>
      <c r="G4" s="24" t="str">
        <f>HYPERLINK("https://guides.gamepressure.com/thewitcher3/guide.asp?ID=32070", "Hearts of Stone Map and Locations for all quests")</f>
        <v>Hearts of Stone Map and Locations for all quests</v>
      </c>
      <c r="H4" s="13"/>
      <c r="N4" s="8"/>
      <c r="O4" s="9"/>
      <c r="P4" s="10"/>
    </row>
    <row r="5">
      <c r="A5" s="22" t="s">
        <v>6</v>
      </c>
      <c r="B5" s="13"/>
      <c r="C5" s="22" t="s">
        <v>7</v>
      </c>
      <c r="D5" s="13"/>
      <c r="E5" s="24" t="str">
        <f>HYPERLINK("https://game8.co/games/Witcher3/archives/280908", "Velen Map and Locations for all quests")</f>
        <v>Velen Map and Locations for all quests</v>
      </c>
      <c r="F5" s="13"/>
      <c r="G5" s="24" t="str">
        <f>HYPERLINK("https://game8.co/games/Witcher3/archives/280911", "Toussaint Map and Locations for all quests")</f>
        <v>Toussaint Map and Locations for all quests</v>
      </c>
      <c r="H5" s="13"/>
      <c r="N5" s="8"/>
      <c r="O5" s="9"/>
      <c r="P5" s="10"/>
    </row>
    <row r="6">
      <c r="A6" s="22" t="s">
        <v>8</v>
      </c>
      <c r="B6" s="13"/>
      <c r="C6" s="22" t="s">
        <v>9</v>
      </c>
      <c r="D6" s="13"/>
      <c r="E6" s="24" t="str">
        <f>HYPERLINK("https://game8.co/games/Witcher3/archives/280909#hm_1", "Novigrad Map and Locations for all quests")</f>
        <v>Novigrad Map and Locations for all quests</v>
      </c>
      <c r="F6" s="13"/>
      <c r="G6" s="25" t="str">
        <f>HYPERLINK("https://youtu.be/Lc3lFWB69BM", "Alchemy Build Video")</f>
        <v>Alchemy Build Video</v>
      </c>
      <c r="H6" s="13"/>
      <c r="N6" s="8"/>
      <c r="O6" s="9"/>
      <c r="P6" s="10"/>
    </row>
    <row r="7">
      <c r="A7" s="22" t="s">
        <v>10</v>
      </c>
      <c r="B7" s="13"/>
      <c r="C7" s="22" t="s">
        <v>11</v>
      </c>
      <c r="D7" s="13"/>
      <c r="E7" s="24" t="str">
        <f>HYPERLINK("https://game8.co/games/Witcher3/archives/280910", "Skellige Map and Locations for all quests")</f>
        <v>Skellige Map and Locations for all quests</v>
      </c>
      <c r="F7" s="13"/>
      <c r="G7" s="26" t="s">
        <v>12</v>
      </c>
      <c r="H7" s="13"/>
      <c r="N7" s="8"/>
      <c r="O7" s="9"/>
      <c r="P7" s="10"/>
    </row>
    <row r="8">
      <c r="A8" s="22" t="s">
        <v>13</v>
      </c>
      <c r="B8" s="13"/>
      <c r="C8" s="26" t="s">
        <v>14</v>
      </c>
      <c r="D8" s="13"/>
      <c r="E8" s="27" t="str">
        <f>HYPERLINK("https://game8.co/games/Witcher3/archives/281160", "Kaer Morhen Map and Locations for all quests")</f>
        <v>Kaer Morhen Map and Locations for all quests</v>
      </c>
      <c r="F8" s="20"/>
      <c r="G8" s="28" t="s">
        <v>15</v>
      </c>
      <c r="H8" s="20"/>
      <c r="N8" s="8"/>
      <c r="O8" s="9"/>
      <c r="P8" s="10"/>
    </row>
    <row r="9">
      <c r="A9" s="29"/>
      <c r="B9" s="2"/>
      <c r="C9" s="30"/>
      <c r="D9" s="2"/>
      <c r="N9" s="8"/>
      <c r="O9" s="9"/>
      <c r="P9" s="10"/>
      <c r="Q9" s="31"/>
      <c r="R9" s="31"/>
      <c r="S9" s="31"/>
      <c r="T9" s="31"/>
      <c r="U9" s="31"/>
      <c r="V9" s="31"/>
      <c r="W9" s="31"/>
      <c r="X9" s="31"/>
      <c r="Y9" s="31"/>
      <c r="Z9" s="31"/>
      <c r="AA9" s="31"/>
      <c r="AB9" s="31"/>
      <c r="AC9" s="31"/>
      <c r="AD9" s="31"/>
      <c r="AE9" s="31"/>
      <c r="AF9" s="31"/>
      <c r="AG9" s="31"/>
      <c r="AH9" s="31"/>
      <c r="AI9" s="31"/>
    </row>
    <row r="10">
      <c r="A10" s="32" t="s">
        <v>16</v>
      </c>
      <c r="B10" s="19"/>
      <c r="C10" s="19"/>
      <c r="D10" s="20"/>
      <c r="N10" s="8"/>
      <c r="O10" s="9"/>
      <c r="P10" s="10"/>
      <c r="Q10" s="31"/>
      <c r="R10" s="31"/>
      <c r="S10" s="31"/>
      <c r="T10" s="31"/>
      <c r="U10" s="31"/>
      <c r="V10" s="31"/>
      <c r="W10" s="31"/>
      <c r="X10" s="31"/>
      <c r="Y10" s="31"/>
      <c r="Z10" s="31"/>
      <c r="AA10" s="31"/>
      <c r="AB10" s="31"/>
      <c r="AC10" s="31"/>
      <c r="AD10" s="31"/>
      <c r="AE10" s="31"/>
      <c r="AF10" s="31"/>
      <c r="AG10" s="31"/>
      <c r="AH10" s="31"/>
      <c r="AI10" s="31"/>
    </row>
    <row r="11">
      <c r="A11" s="33" t="s">
        <v>17</v>
      </c>
      <c r="B11" s="2"/>
      <c r="C11" s="2"/>
      <c r="D11" s="3"/>
      <c r="N11" s="8"/>
      <c r="O11" s="9"/>
      <c r="P11" s="10"/>
      <c r="Q11" s="31"/>
      <c r="R11" s="31"/>
      <c r="S11" s="31"/>
      <c r="T11" s="31"/>
      <c r="U11" s="31"/>
      <c r="V11" s="31"/>
      <c r="W11" s="31"/>
      <c r="X11" s="31"/>
      <c r="Y11" s="31"/>
      <c r="Z11" s="31"/>
      <c r="AA11" s="31"/>
      <c r="AB11" s="31"/>
      <c r="AC11" s="31"/>
      <c r="AD11" s="31"/>
      <c r="AE11" s="31"/>
      <c r="AF11" s="31"/>
      <c r="AG11" s="31"/>
      <c r="AH11" s="31"/>
      <c r="AI11" s="31"/>
    </row>
    <row r="12">
      <c r="A12" s="8"/>
      <c r="B12" s="8"/>
      <c r="F12" s="8"/>
      <c r="N12" s="8"/>
      <c r="O12" s="9"/>
      <c r="P12" s="10"/>
      <c r="Q12" s="31"/>
      <c r="R12" s="31"/>
      <c r="S12" s="31"/>
      <c r="T12" s="31"/>
      <c r="U12" s="31"/>
      <c r="V12" s="31"/>
      <c r="W12" s="31"/>
      <c r="X12" s="31"/>
      <c r="Y12" s="31"/>
      <c r="Z12" s="31"/>
      <c r="AA12" s="31"/>
      <c r="AB12" s="31"/>
      <c r="AC12" s="31"/>
      <c r="AD12" s="31"/>
      <c r="AE12" s="31"/>
      <c r="AF12" s="31"/>
      <c r="AG12" s="31"/>
      <c r="AH12" s="31"/>
      <c r="AI12" s="31"/>
    </row>
    <row r="13">
      <c r="A13" s="34" t="str">
        <f>CONCATENATE("PROLOGUE &amp; WHITE ORCHARD QUEST COMPLETION =     ", ROUND((Countif(B16:N24, true)/18*100),1), "%")</f>
        <v>PROLOGUE &amp; WHITE ORCHARD QUEST COMPLETION =     0%</v>
      </c>
      <c r="B13" s="2"/>
      <c r="C13" s="2"/>
      <c r="D13" s="3"/>
      <c r="F13" s="8"/>
      <c r="G13" s="8"/>
      <c r="H13" s="8"/>
      <c r="I13" s="8"/>
      <c r="J13" s="8"/>
      <c r="K13" s="8"/>
      <c r="L13" s="8"/>
      <c r="M13" s="8"/>
      <c r="N13" s="8"/>
      <c r="O13" s="9"/>
      <c r="P13" s="10"/>
      <c r="Q13" s="31"/>
      <c r="R13" s="31"/>
      <c r="S13" s="31"/>
      <c r="T13" s="31"/>
      <c r="U13" s="31"/>
      <c r="V13" s="31"/>
      <c r="W13" s="31"/>
      <c r="X13" s="31"/>
      <c r="Y13" s="31"/>
      <c r="Z13" s="31"/>
      <c r="AA13" s="31"/>
      <c r="AB13" s="31"/>
      <c r="AC13" s="31"/>
      <c r="AD13" s="31"/>
      <c r="AE13" s="31"/>
      <c r="AF13" s="31"/>
      <c r="AG13" s="31"/>
      <c r="AH13" s="31"/>
      <c r="AI13" s="31"/>
    </row>
    <row r="14">
      <c r="A14" s="35" t="s">
        <v>18</v>
      </c>
      <c r="B14" s="2"/>
      <c r="C14" s="2"/>
      <c r="D14" s="2"/>
      <c r="E14" s="2"/>
      <c r="F14" s="2"/>
      <c r="G14" s="2"/>
      <c r="H14" s="2"/>
      <c r="I14" s="2"/>
      <c r="J14" s="2"/>
      <c r="K14" s="2"/>
      <c r="L14" s="2"/>
      <c r="M14" s="2"/>
      <c r="N14" s="2"/>
      <c r="O14" s="2"/>
      <c r="P14" s="2"/>
      <c r="Q14" s="2"/>
      <c r="R14" s="3"/>
    </row>
    <row r="15">
      <c r="A15" s="36" t="s">
        <v>19</v>
      </c>
      <c r="B15" s="3"/>
      <c r="C15" s="37" t="s">
        <v>20</v>
      </c>
      <c r="D15" s="3"/>
      <c r="E15" s="38" t="s">
        <v>21</v>
      </c>
      <c r="F15" s="3"/>
      <c r="G15" s="39" t="s">
        <v>22</v>
      </c>
      <c r="H15" s="3"/>
      <c r="I15" s="40" t="s">
        <v>23</v>
      </c>
      <c r="J15" s="3"/>
      <c r="K15" s="41" t="s">
        <v>24</v>
      </c>
      <c r="L15" s="3"/>
      <c r="M15" s="42" t="s">
        <v>25</v>
      </c>
      <c r="N15" s="3"/>
      <c r="O15" s="43" t="s">
        <v>26</v>
      </c>
      <c r="P15" s="3"/>
      <c r="Q15" s="43" t="s">
        <v>26</v>
      </c>
      <c r="R15" s="3"/>
      <c r="S15" s="44"/>
      <c r="T15" s="44"/>
      <c r="U15" s="44"/>
      <c r="V15" s="44"/>
      <c r="W15" s="44"/>
      <c r="X15" s="44"/>
      <c r="Y15" s="44"/>
      <c r="Z15" s="44"/>
      <c r="AA15" s="44"/>
      <c r="AB15" s="44"/>
      <c r="AC15" s="44"/>
      <c r="AD15" s="44"/>
      <c r="AE15" s="44"/>
      <c r="AF15" s="44"/>
      <c r="AG15" s="44"/>
      <c r="AH15" s="44"/>
      <c r="AI15" s="44"/>
    </row>
    <row r="16">
      <c r="A16" s="45" t="s">
        <v>27</v>
      </c>
      <c r="B16" s="46" t="b">
        <v>0</v>
      </c>
      <c r="C16" s="47" t="s">
        <v>28</v>
      </c>
      <c r="D16" s="48" t="b">
        <v>0</v>
      </c>
      <c r="E16" s="49" t="s">
        <v>29</v>
      </c>
      <c r="F16" s="50" t="b">
        <v>0</v>
      </c>
      <c r="G16" s="51" t="s">
        <v>30</v>
      </c>
      <c r="H16" s="51" t="b">
        <v>0</v>
      </c>
      <c r="I16" s="52" t="s">
        <v>31</v>
      </c>
      <c r="J16" s="53" t="b">
        <v>0</v>
      </c>
      <c r="K16" s="54" t="s">
        <v>32</v>
      </c>
      <c r="L16" s="54" t="b">
        <v>0</v>
      </c>
      <c r="M16" s="55"/>
      <c r="N16" s="56"/>
      <c r="O16" s="57" t="s">
        <v>33</v>
      </c>
      <c r="P16" s="58" t="b">
        <v>0</v>
      </c>
      <c r="Q16" s="59" t="s">
        <v>34</v>
      </c>
      <c r="R16" s="60" t="b">
        <v>0</v>
      </c>
    </row>
    <row r="17">
      <c r="A17" s="61" t="s">
        <v>35</v>
      </c>
      <c r="B17" s="62" t="b">
        <v>0</v>
      </c>
      <c r="C17" s="63" t="s">
        <v>36</v>
      </c>
      <c r="D17" s="64" t="b">
        <v>0</v>
      </c>
      <c r="E17" s="65"/>
      <c r="F17" s="56"/>
      <c r="G17" s="66" t="s">
        <v>37</v>
      </c>
      <c r="H17" s="66" t="b">
        <v>0</v>
      </c>
      <c r="I17" s="67"/>
      <c r="J17" s="68"/>
      <c r="K17" s="69" t="s">
        <v>38</v>
      </c>
      <c r="L17" s="70" t="b">
        <v>0</v>
      </c>
      <c r="M17" s="55"/>
      <c r="N17" s="71"/>
      <c r="O17" s="72" t="s">
        <v>39</v>
      </c>
      <c r="P17" s="73" t="b">
        <v>0</v>
      </c>
      <c r="Q17" s="74" t="s">
        <v>40</v>
      </c>
      <c r="R17" s="75" t="b">
        <v>0</v>
      </c>
    </row>
    <row r="18">
      <c r="A18" s="45" t="s">
        <v>41</v>
      </c>
      <c r="B18" s="76" t="b">
        <v>0</v>
      </c>
      <c r="C18" s="47" t="s">
        <v>42</v>
      </c>
      <c r="D18" s="77" t="b">
        <v>0</v>
      </c>
      <c r="E18" s="78"/>
      <c r="F18" s="71"/>
      <c r="G18" s="51" t="s">
        <v>43</v>
      </c>
      <c r="H18" s="79" t="b">
        <v>0</v>
      </c>
      <c r="I18" s="80"/>
      <c r="J18" s="81"/>
      <c r="K18" s="65"/>
      <c r="L18" s="78"/>
      <c r="M18" s="78"/>
      <c r="N18" s="71"/>
      <c r="O18" s="57" t="s">
        <v>44</v>
      </c>
      <c r="P18" s="82" t="b">
        <v>0</v>
      </c>
      <c r="Q18" s="83" t="s">
        <v>45</v>
      </c>
      <c r="R18" s="60" t="b">
        <v>0</v>
      </c>
    </row>
    <row r="19">
      <c r="A19" s="61" t="s">
        <v>46</v>
      </c>
      <c r="B19" s="62" t="b">
        <v>0</v>
      </c>
      <c r="C19" s="63" t="s">
        <v>47</v>
      </c>
      <c r="D19" s="64" t="b">
        <v>0</v>
      </c>
      <c r="E19" s="78"/>
      <c r="F19" s="78"/>
      <c r="G19" s="65"/>
      <c r="H19" s="78"/>
      <c r="I19" s="78"/>
      <c r="J19" s="78"/>
      <c r="K19" s="78"/>
      <c r="L19" s="78"/>
      <c r="M19" s="78"/>
      <c r="N19" s="71"/>
      <c r="O19" s="72" t="s">
        <v>48</v>
      </c>
      <c r="P19" s="73" t="b">
        <v>0</v>
      </c>
      <c r="Q19" s="84" t="s">
        <v>49</v>
      </c>
      <c r="R19" s="75" t="b">
        <v>0</v>
      </c>
    </row>
    <row r="20">
      <c r="A20" s="85" t="s">
        <v>50</v>
      </c>
      <c r="B20" s="86" t="b">
        <v>0</v>
      </c>
      <c r="C20" s="47" t="s">
        <v>51</v>
      </c>
      <c r="D20" s="77" t="b">
        <v>0</v>
      </c>
      <c r="E20" s="78"/>
      <c r="F20" s="78"/>
      <c r="G20" s="78"/>
      <c r="H20" s="78"/>
      <c r="I20" s="78"/>
      <c r="J20" s="78"/>
      <c r="K20" s="78"/>
      <c r="L20" s="78"/>
      <c r="M20" s="78"/>
      <c r="N20" s="71"/>
      <c r="O20" s="87" t="s">
        <v>52</v>
      </c>
      <c r="P20" s="88" t="b">
        <v>0</v>
      </c>
      <c r="Q20" s="89" t="s">
        <v>53</v>
      </c>
      <c r="R20" s="60" t="b">
        <v>0</v>
      </c>
    </row>
    <row r="21">
      <c r="A21" s="81"/>
      <c r="B21" s="81"/>
      <c r="C21" s="90" t="s">
        <v>54</v>
      </c>
      <c r="D21" s="91" t="b">
        <v>0</v>
      </c>
      <c r="E21" s="78"/>
      <c r="F21" s="78"/>
      <c r="G21" s="78"/>
      <c r="H21" s="78"/>
      <c r="I21" s="78"/>
      <c r="J21" s="78"/>
      <c r="K21" s="78"/>
      <c r="L21" s="78"/>
      <c r="M21" s="78"/>
      <c r="N21" s="71"/>
      <c r="O21" s="92" t="s">
        <v>55</v>
      </c>
      <c r="P21" s="93" t="b">
        <v>0</v>
      </c>
      <c r="Q21" s="74" t="s">
        <v>56</v>
      </c>
      <c r="R21" s="75" t="b">
        <v>0</v>
      </c>
    </row>
    <row r="22">
      <c r="A22" s="81"/>
      <c r="B22" s="81"/>
      <c r="C22" s="94"/>
      <c r="D22" s="81"/>
      <c r="E22" s="78"/>
      <c r="F22" s="78"/>
      <c r="G22" s="78"/>
      <c r="H22" s="78"/>
      <c r="I22" s="78"/>
      <c r="J22" s="78"/>
      <c r="K22" s="78"/>
      <c r="L22" s="78"/>
      <c r="M22" s="78"/>
      <c r="N22" s="71"/>
      <c r="O22" s="95" t="s">
        <v>57</v>
      </c>
      <c r="P22" s="88" t="b">
        <v>0</v>
      </c>
      <c r="Q22" s="59" t="s">
        <v>58</v>
      </c>
      <c r="R22" s="60" t="b">
        <v>0</v>
      </c>
    </row>
    <row r="23">
      <c r="A23" s="81"/>
      <c r="B23" s="81"/>
      <c r="C23" s="81"/>
      <c r="D23" s="81"/>
      <c r="E23" s="78"/>
      <c r="F23" s="78"/>
      <c r="G23" s="78"/>
      <c r="H23" s="78"/>
      <c r="I23" s="78"/>
      <c r="J23" s="78"/>
      <c r="K23" s="78"/>
      <c r="L23" s="78"/>
      <c r="M23" s="78"/>
      <c r="N23" s="78"/>
      <c r="O23" s="74" t="s">
        <v>59</v>
      </c>
      <c r="P23" s="93" t="b">
        <v>0</v>
      </c>
      <c r="Q23" s="96" t="s">
        <v>60</v>
      </c>
      <c r="R23" s="75" t="b">
        <v>0</v>
      </c>
    </row>
    <row r="24">
      <c r="A24" s="97"/>
      <c r="B24" s="97"/>
      <c r="C24" s="97"/>
      <c r="D24" s="97"/>
      <c r="E24" s="97"/>
      <c r="F24" s="97"/>
      <c r="G24" s="97"/>
      <c r="H24" s="97"/>
      <c r="I24" s="97"/>
      <c r="J24" s="97"/>
      <c r="K24" s="97"/>
      <c r="L24" s="97"/>
      <c r="M24" s="97"/>
      <c r="N24" s="97"/>
      <c r="O24" s="98" t="s">
        <v>61</v>
      </c>
      <c r="P24" s="88" t="b">
        <v>0</v>
      </c>
      <c r="Q24" s="98" t="s">
        <v>62</v>
      </c>
      <c r="R24" s="60" t="b">
        <v>0</v>
      </c>
      <c r="S24" s="99"/>
    </row>
    <row r="25">
      <c r="A25" s="97"/>
      <c r="B25" s="97"/>
      <c r="C25" s="97"/>
      <c r="D25" s="97"/>
      <c r="E25" s="97"/>
      <c r="F25" s="97"/>
      <c r="G25" s="97"/>
      <c r="H25" s="97"/>
      <c r="I25" s="97"/>
      <c r="J25" s="97"/>
      <c r="K25" s="97"/>
      <c r="L25" s="97"/>
      <c r="M25" s="97"/>
      <c r="N25" s="97"/>
      <c r="O25" s="74" t="s">
        <v>63</v>
      </c>
      <c r="P25" s="93" t="b">
        <v>0</v>
      </c>
      <c r="Q25" s="96" t="s">
        <v>64</v>
      </c>
      <c r="R25" s="75" t="b">
        <v>0</v>
      </c>
      <c r="S25" s="99"/>
    </row>
    <row r="26">
      <c r="A26" s="97"/>
      <c r="B26" s="97"/>
      <c r="C26" s="97"/>
      <c r="D26" s="97"/>
      <c r="E26" s="97"/>
      <c r="F26" s="97"/>
      <c r="G26" s="97"/>
      <c r="H26" s="97"/>
      <c r="I26" s="97"/>
      <c r="J26" s="97"/>
      <c r="K26" s="97"/>
      <c r="L26" s="97"/>
      <c r="M26" s="97"/>
      <c r="N26" s="97"/>
      <c r="O26" s="100" t="s">
        <v>65</v>
      </c>
      <c r="P26" s="88" t="b">
        <v>0</v>
      </c>
      <c r="Q26" s="98" t="s">
        <v>66</v>
      </c>
      <c r="R26" s="60" t="b">
        <v>0</v>
      </c>
      <c r="S26" s="99"/>
    </row>
    <row r="27">
      <c r="A27" s="97"/>
      <c r="B27" s="97"/>
      <c r="C27" s="97"/>
      <c r="D27" s="97"/>
      <c r="E27" s="97"/>
      <c r="F27" s="97"/>
      <c r="G27" s="97"/>
      <c r="H27" s="97"/>
      <c r="I27" s="97"/>
      <c r="J27" s="97"/>
      <c r="K27" s="97"/>
      <c r="L27" s="97"/>
      <c r="M27" s="97"/>
      <c r="N27" s="97"/>
      <c r="O27" s="84" t="s">
        <v>67</v>
      </c>
      <c r="P27" s="93" t="b">
        <v>0</v>
      </c>
      <c r="Q27" s="74" t="s">
        <v>68</v>
      </c>
      <c r="R27" s="75" t="b">
        <v>0</v>
      </c>
      <c r="S27" s="99"/>
    </row>
    <row r="28">
      <c r="A28" s="97"/>
      <c r="B28" s="97"/>
      <c r="C28" s="97"/>
      <c r="D28" s="97"/>
      <c r="E28" s="97"/>
      <c r="F28" s="97"/>
      <c r="G28" s="97"/>
      <c r="H28" s="97"/>
      <c r="I28" s="97"/>
      <c r="J28" s="97"/>
      <c r="K28" s="97"/>
      <c r="L28" s="97"/>
      <c r="M28" s="97"/>
      <c r="N28" s="97"/>
      <c r="O28" s="101" t="s">
        <v>69</v>
      </c>
      <c r="P28" s="88" t="b">
        <v>0</v>
      </c>
      <c r="Q28" s="59" t="s">
        <v>70</v>
      </c>
      <c r="R28" s="60" t="b">
        <v>0</v>
      </c>
      <c r="S28" s="99"/>
    </row>
    <row r="29">
      <c r="A29" s="97"/>
      <c r="B29" s="97"/>
      <c r="C29" s="97"/>
      <c r="D29" s="97"/>
      <c r="E29" s="97"/>
      <c r="F29" s="97"/>
      <c r="G29" s="97"/>
      <c r="H29" s="97"/>
      <c r="I29" s="97"/>
      <c r="J29" s="97"/>
      <c r="K29" s="97"/>
      <c r="L29" s="97"/>
      <c r="M29" s="97"/>
      <c r="N29" s="97"/>
      <c r="O29" s="84" t="s">
        <v>71</v>
      </c>
      <c r="P29" s="93" t="b">
        <v>0</v>
      </c>
      <c r="Q29" s="84" t="s">
        <v>72</v>
      </c>
      <c r="R29" s="75" t="b">
        <v>0</v>
      </c>
      <c r="S29" s="99"/>
    </row>
    <row r="30">
      <c r="A30" s="97"/>
      <c r="B30" s="97"/>
      <c r="C30" s="97"/>
      <c r="D30" s="97"/>
      <c r="E30" s="97"/>
      <c r="F30" s="97"/>
      <c r="G30" s="97"/>
      <c r="H30" s="97"/>
      <c r="I30" s="97"/>
      <c r="J30" s="97"/>
      <c r="K30" s="97"/>
      <c r="L30" s="97"/>
      <c r="M30" s="97"/>
      <c r="N30" s="97"/>
      <c r="O30" s="102" t="s">
        <v>73</v>
      </c>
      <c r="P30" s="88" t="b">
        <v>0</v>
      </c>
      <c r="Q30" s="101" t="s">
        <v>74</v>
      </c>
      <c r="R30" s="60" t="b">
        <v>0</v>
      </c>
      <c r="S30" s="99"/>
    </row>
    <row r="31">
      <c r="A31" s="97"/>
      <c r="B31" s="97"/>
      <c r="C31" s="97"/>
      <c r="D31" s="97"/>
      <c r="E31" s="97"/>
      <c r="F31" s="97"/>
      <c r="G31" s="97"/>
      <c r="H31" s="97"/>
      <c r="I31" s="97"/>
      <c r="J31" s="97"/>
      <c r="K31" s="97"/>
      <c r="L31" s="97"/>
      <c r="M31" s="97"/>
      <c r="N31" s="97"/>
      <c r="O31" s="103" t="s">
        <v>75</v>
      </c>
      <c r="P31" s="93" t="b">
        <v>0</v>
      </c>
      <c r="Q31" s="84" t="s">
        <v>76</v>
      </c>
      <c r="R31" s="75" t="b">
        <v>0</v>
      </c>
      <c r="S31" s="99"/>
    </row>
    <row r="32">
      <c r="A32" s="97"/>
      <c r="B32" s="97"/>
      <c r="C32" s="97"/>
      <c r="D32" s="97"/>
      <c r="E32" s="97"/>
      <c r="F32" s="97"/>
      <c r="G32" s="97"/>
      <c r="H32" s="97"/>
      <c r="I32" s="97"/>
      <c r="J32" s="97"/>
      <c r="K32" s="97"/>
      <c r="L32" s="97"/>
      <c r="M32" s="97"/>
      <c r="N32" s="97"/>
      <c r="O32" s="104" t="s">
        <v>77</v>
      </c>
      <c r="P32" s="105" t="b">
        <v>0</v>
      </c>
      <c r="Q32" s="106" t="s">
        <v>78</v>
      </c>
      <c r="R32" s="107" t="b">
        <v>0</v>
      </c>
      <c r="S32" s="99"/>
    </row>
    <row r="33">
      <c r="A33" s="108"/>
      <c r="B33" s="108"/>
      <c r="C33" s="108"/>
      <c r="D33" s="108"/>
      <c r="E33" s="109"/>
      <c r="F33" s="109"/>
      <c r="G33" s="109"/>
      <c r="H33" s="109"/>
      <c r="I33" s="109"/>
      <c r="J33" s="109"/>
      <c r="K33" s="109"/>
      <c r="L33" s="109"/>
      <c r="M33" s="109"/>
      <c r="N33" s="109"/>
      <c r="O33" s="110"/>
      <c r="P33" s="111"/>
      <c r="Q33" s="112"/>
      <c r="R33" s="112"/>
      <c r="S33" s="112"/>
      <c r="T33" s="112"/>
      <c r="U33" s="112"/>
      <c r="V33" s="112"/>
      <c r="W33" s="112"/>
      <c r="X33" s="112"/>
      <c r="Y33" s="112"/>
      <c r="Z33" s="112"/>
      <c r="AA33" s="112"/>
      <c r="AB33" s="112"/>
      <c r="AC33" s="112"/>
      <c r="AD33" s="112"/>
      <c r="AE33" s="112"/>
      <c r="AF33" s="112"/>
      <c r="AG33" s="112"/>
      <c r="AH33" s="112"/>
      <c r="AI33" s="112"/>
    </row>
    <row r="34">
      <c r="A34" s="113" t="str">
        <f>CONCATENATE("VIZIMA QUEST COMPLETION =     ", ROUND((Countif(B37:N38, true)/4*100),1), "%")</f>
        <v>VIZIMA QUEST COMPLETION =     0%</v>
      </c>
      <c r="B34" s="2"/>
      <c r="C34" s="2"/>
      <c r="D34" s="3"/>
      <c r="E34" s="97"/>
      <c r="F34" s="97"/>
      <c r="G34" s="97"/>
      <c r="H34" s="97"/>
      <c r="I34" s="97"/>
      <c r="J34" s="97"/>
      <c r="K34" s="97"/>
      <c r="L34" s="97"/>
      <c r="M34" s="97"/>
      <c r="N34" s="97"/>
      <c r="O34" s="114"/>
      <c r="P34" s="115"/>
    </row>
    <row r="35">
      <c r="A35" s="35" t="s">
        <v>79</v>
      </c>
      <c r="B35" s="2"/>
      <c r="C35" s="2"/>
      <c r="D35" s="2"/>
      <c r="E35" s="2"/>
      <c r="F35" s="2"/>
      <c r="G35" s="2"/>
      <c r="H35" s="2"/>
      <c r="I35" s="2"/>
      <c r="J35" s="2"/>
      <c r="K35" s="2"/>
      <c r="L35" s="2"/>
      <c r="M35" s="2"/>
      <c r="N35" s="2"/>
      <c r="O35" s="2"/>
      <c r="P35" s="2"/>
      <c r="Q35" s="2"/>
      <c r="R35" s="3"/>
    </row>
    <row r="36">
      <c r="A36" s="36" t="s">
        <v>19</v>
      </c>
      <c r="B36" s="3"/>
      <c r="C36" s="37" t="s">
        <v>20</v>
      </c>
      <c r="D36" s="3"/>
      <c r="E36" s="116" t="s">
        <v>21</v>
      </c>
      <c r="F36" s="6"/>
      <c r="G36" s="117" t="s">
        <v>22</v>
      </c>
      <c r="H36" s="6"/>
      <c r="I36" s="40" t="s">
        <v>23</v>
      </c>
      <c r="J36" s="3"/>
      <c r="K36" s="118" t="s">
        <v>24</v>
      </c>
      <c r="L36" s="6"/>
      <c r="M36" s="119" t="s">
        <v>25</v>
      </c>
      <c r="N36" s="6"/>
      <c r="O36" s="43" t="s">
        <v>26</v>
      </c>
      <c r="P36" s="3"/>
      <c r="Q36" s="43" t="s">
        <v>26</v>
      </c>
      <c r="R36" s="3"/>
      <c r="S36" s="44"/>
      <c r="T36" s="44"/>
      <c r="U36" s="44"/>
      <c r="V36" s="44"/>
      <c r="W36" s="44"/>
      <c r="X36" s="44"/>
      <c r="Y36" s="44"/>
      <c r="Z36" s="44"/>
      <c r="AA36" s="44"/>
      <c r="AB36" s="44"/>
      <c r="AC36" s="44"/>
      <c r="AD36" s="44"/>
      <c r="AE36" s="44"/>
      <c r="AF36" s="44"/>
      <c r="AG36" s="44"/>
      <c r="AH36" s="44"/>
      <c r="AI36" s="44"/>
    </row>
    <row r="37">
      <c r="A37" s="120" t="s">
        <v>80</v>
      </c>
      <c r="B37" s="46" t="b">
        <v>0</v>
      </c>
      <c r="C37" s="121" t="s">
        <v>81</v>
      </c>
      <c r="D37" s="122" t="b">
        <v>0</v>
      </c>
      <c r="E37" s="94"/>
      <c r="F37" s="94"/>
      <c r="G37" s="94"/>
      <c r="H37" s="123"/>
      <c r="I37" s="124" t="s">
        <v>31</v>
      </c>
      <c r="J37" s="124" t="b">
        <v>0</v>
      </c>
      <c r="K37" s="125"/>
      <c r="L37" s="65"/>
      <c r="M37" s="65"/>
      <c r="N37" s="56"/>
      <c r="O37" s="126" t="s">
        <v>82</v>
      </c>
      <c r="P37" s="127" t="b">
        <v>0</v>
      </c>
      <c r="Q37" s="59" t="s">
        <v>83</v>
      </c>
      <c r="R37" s="88" t="b">
        <v>0</v>
      </c>
    </row>
    <row r="38">
      <c r="A38" s="128" t="s">
        <v>84</v>
      </c>
      <c r="B38" s="129" t="b">
        <v>0</v>
      </c>
      <c r="C38" s="130"/>
      <c r="D38" s="131"/>
      <c r="E38" s="97"/>
      <c r="F38" s="97"/>
      <c r="G38" s="97"/>
      <c r="H38" s="97"/>
      <c r="I38" s="97"/>
      <c r="J38" s="97"/>
      <c r="K38" s="97"/>
      <c r="L38" s="97"/>
      <c r="M38" s="97"/>
      <c r="N38" s="97"/>
      <c r="O38" s="96" t="s">
        <v>85</v>
      </c>
      <c r="P38" s="93" t="b">
        <v>0</v>
      </c>
      <c r="Q38" s="132" t="s">
        <v>86</v>
      </c>
      <c r="R38" s="133" t="b">
        <v>0</v>
      </c>
    </row>
    <row r="39">
      <c r="A39" s="131"/>
      <c r="B39" s="131"/>
      <c r="C39" s="131"/>
      <c r="D39" s="131"/>
      <c r="E39" s="97"/>
      <c r="F39" s="97"/>
      <c r="G39" s="97"/>
      <c r="H39" s="97"/>
      <c r="I39" s="97"/>
      <c r="J39" s="97"/>
      <c r="K39" s="97"/>
      <c r="L39" s="97"/>
      <c r="M39" s="97"/>
      <c r="N39" s="97"/>
      <c r="O39" s="106" t="s">
        <v>87</v>
      </c>
      <c r="P39" s="107" t="b">
        <v>0</v>
      </c>
    </row>
    <row r="40">
      <c r="A40" s="134"/>
      <c r="B40" s="134"/>
      <c r="C40" s="134"/>
      <c r="D40" s="134"/>
      <c r="E40" s="109"/>
      <c r="F40" s="109"/>
      <c r="G40" s="109"/>
      <c r="H40" s="109"/>
      <c r="I40" s="109"/>
      <c r="J40" s="109"/>
      <c r="K40" s="109"/>
      <c r="L40" s="109"/>
      <c r="M40" s="109"/>
      <c r="N40" s="109"/>
      <c r="O40" s="110"/>
      <c r="P40" s="111"/>
      <c r="Q40" s="112"/>
      <c r="R40" s="112"/>
      <c r="S40" s="112"/>
      <c r="T40" s="112"/>
      <c r="U40" s="112"/>
      <c r="V40" s="112"/>
      <c r="W40" s="112"/>
      <c r="X40" s="112"/>
      <c r="Y40" s="112"/>
      <c r="Z40" s="112"/>
      <c r="AA40" s="112"/>
      <c r="AB40" s="112"/>
      <c r="AC40" s="112"/>
      <c r="AD40" s="112"/>
      <c r="AE40" s="112"/>
      <c r="AF40" s="112"/>
      <c r="AG40" s="112"/>
      <c r="AH40" s="112"/>
      <c r="AI40" s="112"/>
    </row>
    <row r="41">
      <c r="A41" s="135" t="str">
        <f>CONCATENATE("VELEN QUEST COMPLETION =     ", ROUND((Countif(B44:N77, true)/105*100),1), "%")</f>
        <v>VELEN QUEST COMPLETION =     0%</v>
      </c>
      <c r="B41" s="2"/>
      <c r="C41" s="2"/>
      <c r="D41" s="3"/>
      <c r="E41" s="97"/>
      <c r="F41" s="97"/>
      <c r="G41" s="97"/>
      <c r="H41" s="97"/>
      <c r="I41" s="97"/>
      <c r="J41" s="97"/>
      <c r="K41" s="97"/>
      <c r="L41" s="97"/>
      <c r="M41" s="97"/>
      <c r="N41" s="97"/>
      <c r="O41" s="114"/>
      <c r="P41" s="115"/>
    </row>
    <row r="42">
      <c r="A42" s="35" t="s">
        <v>88</v>
      </c>
      <c r="B42" s="2"/>
      <c r="C42" s="2"/>
      <c r="D42" s="2"/>
      <c r="E42" s="2"/>
      <c r="F42" s="2"/>
      <c r="G42" s="2"/>
      <c r="H42" s="2"/>
      <c r="I42" s="2"/>
      <c r="J42" s="2"/>
      <c r="K42" s="2"/>
      <c r="L42" s="2"/>
      <c r="M42" s="2"/>
      <c r="N42" s="2"/>
      <c r="O42" s="2"/>
      <c r="P42" s="2"/>
      <c r="Q42" s="2"/>
      <c r="R42" s="3"/>
    </row>
    <row r="43">
      <c r="A43" s="36" t="s">
        <v>19</v>
      </c>
      <c r="B43" s="3"/>
      <c r="C43" s="37" t="s">
        <v>20</v>
      </c>
      <c r="D43" s="3"/>
      <c r="E43" s="38" t="s">
        <v>21</v>
      </c>
      <c r="F43" s="3"/>
      <c r="G43" s="39" t="s">
        <v>22</v>
      </c>
      <c r="H43" s="3"/>
      <c r="I43" s="40" t="s">
        <v>23</v>
      </c>
      <c r="J43" s="3"/>
      <c r="K43" s="41" t="s">
        <v>24</v>
      </c>
      <c r="L43" s="3"/>
      <c r="M43" s="42" t="s">
        <v>25</v>
      </c>
      <c r="N43" s="3"/>
      <c r="O43" s="43" t="s">
        <v>26</v>
      </c>
      <c r="P43" s="3"/>
      <c r="Q43" s="43" t="s">
        <v>26</v>
      </c>
      <c r="R43" s="3"/>
      <c r="S43" s="44"/>
      <c r="T43" s="44"/>
      <c r="U43" s="44"/>
      <c r="V43" s="44"/>
      <c r="W43" s="44"/>
      <c r="X43" s="44"/>
      <c r="Y43" s="44"/>
      <c r="Z43" s="44"/>
      <c r="AA43" s="44"/>
      <c r="AB43" s="44"/>
      <c r="AC43" s="44"/>
      <c r="AD43" s="44"/>
      <c r="AE43" s="44"/>
      <c r="AF43" s="44"/>
      <c r="AG43" s="44"/>
      <c r="AH43" s="44"/>
      <c r="AI43" s="44"/>
    </row>
    <row r="44">
      <c r="A44" s="120" t="s">
        <v>89</v>
      </c>
      <c r="B44" s="46" t="b">
        <v>0</v>
      </c>
      <c r="C44" s="47" t="s">
        <v>90</v>
      </c>
      <c r="D44" s="47" t="b">
        <v>0</v>
      </c>
      <c r="E44" s="136" t="s">
        <v>91</v>
      </c>
      <c r="F44" s="50" t="b">
        <v>0</v>
      </c>
      <c r="G44" s="51" t="s">
        <v>92</v>
      </c>
      <c r="H44" s="51" t="b">
        <v>0</v>
      </c>
      <c r="I44" s="137" t="s">
        <v>93</v>
      </c>
      <c r="J44" s="138" t="b">
        <v>0</v>
      </c>
      <c r="K44" s="54" t="s">
        <v>94</v>
      </c>
      <c r="L44" s="139" t="b">
        <v>0</v>
      </c>
      <c r="M44" s="140" t="s">
        <v>95</v>
      </c>
      <c r="N44" s="141" t="b">
        <v>0</v>
      </c>
      <c r="O44" s="142" t="s">
        <v>96</v>
      </c>
      <c r="P44" s="58" t="b">
        <v>0</v>
      </c>
      <c r="Q44" s="102" t="s">
        <v>97</v>
      </c>
      <c r="R44" s="82" t="b">
        <v>0</v>
      </c>
    </row>
    <row r="45">
      <c r="A45" s="61" t="s">
        <v>98</v>
      </c>
      <c r="B45" s="62" t="b">
        <v>0</v>
      </c>
      <c r="C45" s="63" t="s">
        <v>99</v>
      </c>
      <c r="D45" s="63" t="b">
        <v>0</v>
      </c>
      <c r="E45" s="143" t="s">
        <v>100</v>
      </c>
      <c r="F45" s="144" t="b">
        <v>0</v>
      </c>
      <c r="G45" s="66" t="s">
        <v>101</v>
      </c>
      <c r="H45" s="66" t="b">
        <v>0</v>
      </c>
      <c r="I45" s="145" t="s">
        <v>31</v>
      </c>
      <c r="J45" s="146" t="b">
        <v>0</v>
      </c>
      <c r="K45" s="69" t="s">
        <v>102</v>
      </c>
      <c r="L45" s="147" t="b">
        <v>0</v>
      </c>
      <c r="M45" s="148" t="s">
        <v>103</v>
      </c>
      <c r="N45" s="149" t="b">
        <v>0</v>
      </c>
      <c r="O45" s="72" t="s">
        <v>104</v>
      </c>
      <c r="P45" s="73" t="b">
        <v>0</v>
      </c>
      <c r="Q45" s="103" t="s">
        <v>105</v>
      </c>
      <c r="R45" s="73" t="b">
        <v>0</v>
      </c>
    </row>
    <row r="46">
      <c r="A46" s="45" t="s">
        <v>106</v>
      </c>
      <c r="B46" s="76" t="b">
        <v>0</v>
      </c>
      <c r="C46" s="47" t="s">
        <v>107</v>
      </c>
      <c r="D46" s="47" t="b">
        <v>0</v>
      </c>
      <c r="E46" s="150" t="s">
        <v>108</v>
      </c>
      <c r="F46" s="151" t="b">
        <v>0</v>
      </c>
      <c r="G46" s="51" t="s">
        <v>109</v>
      </c>
      <c r="H46" s="51" t="b">
        <v>0</v>
      </c>
      <c r="I46" s="152" t="s">
        <v>110</v>
      </c>
      <c r="J46" s="153" t="b">
        <v>0</v>
      </c>
      <c r="K46" s="54" t="s">
        <v>111</v>
      </c>
      <c r="L46" s="154" t="b">
        <v>0</v>
      </c>
      <c r="M46" s="155" t="s">
        <v>112</v>
      </c>
      <c r="N46" s="156" t="b">
        <v>0</v>
      </c>
      <c r="O46" s="57" t="s">
        <v>113</v>
      </c>
      <c r="P46" s="82" t="b">
        <v>0</v>
      </c>
      <c r="Q46" s="102" t="s">
        <v>114</v>
      </c>
      <c r="R46" s="82" t="b">
        <v>0</v>
      </c>
    </row>
    <row r="47">
      <c r="A47" s="61" t="s">
        <v>115</v>
      </c>
      <c r="B47" s="62" t="b">
        <v>0</v>
      </c>
      <c r="C47" s="63" t="s">
        <v>116</v>
      </c>
      <c r="D47" s="63" t="b">
        <v>0</v>
      </c>
      <c r="E47" s="143" t="s">
        <v>117</v>
      </c>
      <c r="F47" s="144" t="b">
        <v>0</v>
      </c>
      <c r="G47" s="66" t="s">
        <v>118</v>
      </c>
      <c r="H47" s="66" t="b">
        <v>0</v>
      </c>
      <c r="I47" s="145" t="s">
        <v>119</v>
      </c>
      <c r="J47" s="146" t="b">
        <v>0</v>
      </c>
      <c r="K47" s="69" t="s">
        <v>120</v>
      </c>
      <c r="L47" s="147" t="b">
        <v>0</v>
      </c>
      <c r="M47" s="148" t="s">
        <v>121</v>
      </c>
      <c r="N47" s="149" t="b">
        <v>0</v>
      </c>
      <c r="O47" s="72" t="s">
        <v>122</v>
      </c>
      <c r="P47" s="73" t="b">
        <v>0</v>
      </c>
      <c r="Q47" s="103" t="s">
        <v>123</v>
      </c>
      <c r="R47" s="73" t="b">
        <v>0</v>
      </c>
    </row>
    <row r="48">
      <c r="A48" s="45" t="s">
        <v>124</v>
      </c>
      <c r="B48" s="76" t="b">
        <v>0</v>
      </c>
      <c r="C48" s="47" t="s">
        <v>125</v>
      </c>
      <c r="D48" s="47" t="b">
        <v>0</v>
      </c>
      <c r="E48" s="150" t="s">
        <v>126</v>
      </c>
      <c r="F48" s="151" t="b">
        <v>0</v>
      </c>
      <c r="G48" s="51" t="s">
        <v>127</v>
      </c>
      <c r="H48" s="51" t="b">
        <v>0</v>
      </c>
      <c r="I48" s="152" t="s">
        <v>128</v>
      </c>
      <c r="J48" s="153" t="b">
        <v>0</v>
      </c>
      <c r="K48" s="54" t="s">
        <v>129</v>
      </c>
      <c r="L48" s="154" t="b">
        <v>0</v>
      </c>
      <c r="M48" s="155" t="s">
        <v>130</v>
      </c>
      <c r="N48" s="156" t="b">
        <v>0</v>
      </c>
      <c r="O48" s="57" t="s">
        <v>131</v>
      </c>
      <c r="P48" s="82" t="b">
        <v>0</v>
      </c>
      <c r="Q48" s="102" t="s">
        <v>132</v>
      </c>
      <c r="R48" s="82" t="b">
        <v>0</v>
      </c>
    </row>
    <row r="49">
      <c r="A49" s="61" t="s">
        <v>133</v>
      </c>
      <c r="B49" s="62" t="b">
        <v>0</v>
      </c>
      <c r="C49" s="63" t="s">
        <v>134</v>
      </c>
      <c r="D49" s="63" t="b">
        <v>0</v>
      </c>
      <c r="E49" s="143" t="s">
        <v>135</v>
      </c>
      <c r="F49" s="144" t="b">
        <v>0</v>
      </c>
      <c r="G49" s="66" t="s">
        <v>136</v>
      </c>
      <c r="H49" s="66" t="b">
        <v>0</v>
      </c>
      <c r="I49" s="157" t="s">
        <v>137</v>
      </c>
      <c r="J49" s="158" t="b">
        <v>0</v>
      </c>
      <c r="K49" s="69" t="s">
        <v>138</v>
      </c>
      <c r="L49" s="147" t="b">
        <v>0</v>
      </c>
      <c r="M49" s="148" t="s">
        <v>139</v>
      </c>
      <c r="N49" s="149" t="b">
        <v>0</v>
      </c>
      <c r="O49" s="72" t="s">
        <v>140</v>
      </c>
      <c r="P49" s="73" t="b">
        <v>0</v>
      </c>
      <c r="Q49" s="103" t="s">
        <v>141</v>
      </c>
      <c r="R49" s="73" t="b">
        <v>0</v>
      </c>
    </row>
    <row r="50">
      <c r="A50" s="45" t="s">
        <v>142</v>
      </c>
      <c r="B50" s="76" t="b">
        <v>0</v>
      </c>
      <c r="C50" s="47" t="s">
        <v>143</v>
      </c>
      <c r="D50" s="47" t="b">
        <v>0</v>
      </c>
      <c r="E50" s="150" t="s">
        <v>144</v>
      </c>
      <c r="F50" s="151" t="b">
        <v>0</v>
      </c>
      <c r="G50" s="51" t="s">
        <v>145</v>
      </c>
      <c r="H50" s="51" t="b">
        <v>0</v>
      </c>
      <c r="I50" s="159"/>
      <c r="K50" s="160"/>
      <c r="L50" s="161"/>
      <c r="M50" s="155" t="s">
        <v>146</v>
      </c>
      <c r="N50" s="156" t="b">
        <v>0</v>
      </c>
      <c r="O50" s="57" t="s">
        <v>147</v>
      </c>
      <c r="P50" s="82" t="b">
        <v>0</v>
      </c>
      <c r="Q50" s="102" t="s">
        <v>148</v>
      </c>
      <c r="R50" s="82" t="b">
        <v>0</v>
      </c>
    </row>
    <row r="51">
      <c r="A51" s="61" t="s">
        <v>149</v>
      </c>
      <c r="B51" s="62" t="b">
        <v>0</v>
      </c>
      <c r="C51" s="63" t="s">
        <v>150</v>
      </c>
      <c r="D51" s="63" t="b">
        <v>0</v>
      </c>
      <c r="E51" s="143" t="s">
        <v>151</v>
      </c>
      <c r="F51" s="144" t="b">
        <v>0</v>
      </c>
      <c r="G51" s="66" t="s">
        <v>152</v>
      </c>
      <c r="H51" s="66" t="b">
        <v>0</v>
      </c>
      <c r="I51" s="55"/>
      <c r="J51" s="78"/>
      <c r="L51" s="162"/>
      <c r="M51" s="148" t="s">
        <v>153</v>
      </c>
      <c r="N51" s="149" t="b">
        <v>0</v>
      </c>
      <c r="O51" s="163" t="s">
        <v>154</v>
      </c>
      <c r="P51" s="73" t="b">
        <v>0</v>
      </c>
      <c r="Q51" s="74" t="s">
        <v>155</v>
      </c>
      <c r="R51" s="73" t="b">
        <v>0</v>
      </c>
    </row>
    <row r="52">
      <c r="A52" s="45" t="s">
        <v>156</v>
      </c>
      <c r="B52" s="76" t="b">
        <v>0</v>
      </c>
      <c r="C52" s="47" t="s">
        <v>157</v>
      </c>
      <c r="D52" s="47" t="b">
        <v>0</v>
      </c>
      <c r="E52" s="150" t="s">
        <v>158</v>
      </c>
      <c r="F52" s="151" t="b">
        <v>0</v>
      </c>
      <c r="G52" s="51" t="s">
        <v>159</v>
      </c>
      <c r="H52" s="51" t="b">
        <v>0</v>
      </c>
      <c r="I52" s="55"/>
      <c r="J52" s="78"/>
      <c r="K52" s="78"/>
      <c r="L52" s="71"/>
      <c r="M52" s="155" t="s">
        <v>160</v>
      </c>
      <c r="N52" s="156" t="b">
        <v>0</v>
      </c>
      <c r="O52" s="87" t="s">
        <v>161</v>
      </c>
      <c r="P52" s="88" t="b">
        <v>0</v>
      </c>
      <c r="Q52" s="83" t="s">
        <v>162</v>
      </c>
      <c r="R52" s="82" t="b">
        <v>0</v>
      </c>
    </row>
    <row r="53">
      <c r="A53" s="61" t="s">
        <v>163</v>
      </c>
      <c r="B53" s="62" t="b">
        <v>0</v>
      </c>
      <c r="C53" s="63" t="s">
        <v>164</v>
      </c>
      <c r="D53" s="63" t="b">
        <v>0</v>
      </c>
      <c r="E53" s="143" t="s">
        <v>165</v>
      </c>
      <c r="F53" s="144" t="b">
        <v>0</v>
      </c>
      <c r="G53" s="66" t="s">
        <v>166</v>
      </c>
      <c r="H53" s="66" t="b">
        <v>0</v>
      </c>
      <c r="I53" s="55"/>
      <c r="J53" s="78"/>
      <c r="K53" s="78"/>
      <c r="L53" s="71"/>
      <c r="M53" s="148" t="s">
        <v>167</v>
      </c>
      <c r="N53" s="149" t="b">
        <v>0</v>
      </c>
      <c r="O53" s="72" t="s">
        <v>168</v>
      </c>
      <c r="P53" s="73" t="b">
        <v>0</v>
      </c>
      <c r="Q53" s="164" t="s">
        <v>169</v>
      </c>
      <c r="R53" s="73" t="b">
        <v>0</v>
      </c>
    </row>
    <row r="54">
      <c r="A54" s="45" t="s">
        <v>170</v>
      </c>
      <c r="B54" s="76" t="b">
        <v>0</v>
      </c>
      <c r="C54" s="47" t="s">
        <v>171</v>
      </c>
      <c r="D54" s="47" t="b">
        <v>0</v>
      </c>
      <c r="E54" s="150" t="s">
        <v>172</v>
      </c>
      <c r="F54" s="151" t="b">
        <v>0</v>
      </c>
      <c r="G54" s="51" t="s">
        <v>173</v>
      </c>
      <c r="H54" s="51" t="b">
        <v>0</v>
      </c>
      <c r="I54" s="55"/>
      <c r="J54" s="78"/>
      <c r="K54" s="78"/>
      <c r="L54" s="71"/>
      <c r="M54" s="155" t="s">
        <v>174</v>
      </c>
      <c r="N54" s="156" t="b">
        <v>0</v>
      </c>
      <c r="O54" s="57" t="s">
        <v>175</v>
      </c>
      <c r="P54" s="82" t="b">
        <v>0</v>
      </c>
      <c r="Q54" s="165" t="s">
        <v>176</v>
      </c>
      <c r="R54" s="166" t="b">
        <v>0</v>
      </c>
    </row>
    <row r="55">
      <c r="A55" s="61" t="s">
        <v>177</v>
      </c>
      <c r="B55" s="62" t="b">
        <v>0</v>
      </c>
      <c r="C55" s="63" t="s">
        <v>178</v>
      </c>
      <c r="D55" s="63" t="b">
        <v>0</v>
      </c>
      <c r="E55" s="143" t="s">
        <v>179</v>
      </c>
      <c r="F55" s="144" t="b">
        <v>0</v>
      </c>
      <c r="G55" s="66" t="s">
        <v>180</v>
      </c>
      <c r="H55" s="66" t="b">
        <v>0</v>
      </c>
      <c r="I55" s="55"/>
      <c r="J55" s="78"/>
      <c r="K55" s="78"/>
      <c r="L55" s="71"/>
      <c r="M55" s="148" t="s">
        <v>181</v>
      </c>
      <c r="N55" s="149" t="b">
        <v>0</v>
      </c>
      <c r="O55" s="167" t="s">
        <v>182</v>
      </c>
      <c r="P55" s="73" t="b">
        <v>0</v>
      </c>
      <c r="Q55" s="168" t="s">
        <v>183</v>
      </c>
      <c r="R55" s="169" t="b">
        <v>0</v>
      </c>
    </row>
    <row r="56">
      <c r="A56" s="45" t="s">
        <v>184</v>
      </c>
      <c r="B56" s="76" t="b">
        <v>0</v>
      </c>
      <c r="C56" s="47" t="s">
        <v>185</v>
      </c>
      <c r="D56" s="47" t="b">
        <v>0</v>
      </c>
      <c r="E56" s="170" t="s">
        <v>186</v>
      </c>
      <c r="F56" s="151" t="b">
        <v>0</v>
      </c>
      <c r="G56" s="51" t="s">
        <v>187</v>
      </c>
      <c r="H56" s="51" t="b">
        <v>0</v>
      </c>
      <c r="I56" s="55"/>
      <c r="J56" s="78"/>
      <c r="L56" s="162"/>
      <c r="M56" s="155" t="s">
        <v>188</v>
      </c>
      <c r="N56" s="156" t="b">
        <v>0</v>
      </c>
      <c r="O56" s="57" t="s">
        <v>189</v>
      </c>
      <c r="P56" s="82" t="b">
        <v>0</v>
      </c>
      <c r="Q56" s="171" t="s">
        <v>190</v>
      </c>
      <c r="R56" s="166" t="b">
        <v>0</v>
      </c>
    </row>
    <row r="57">
      <c r="A57" s="61" t="s">
        <v>191</v>
      </c>
      <c r="B57" s="62" t="b">
        <v>0</v>
      </c>
      <c r="C57" s="63" t="s">
        <v>192</v>
      </c>
      <c r="D57" s="63" t="b">
        <v>0</v>
      </c>
      <c r="E57" s="55"/>
      <c r="F57" s="56"/>
      <c r="G57" s="66" t="s">
        <v>193</v>
      </c>
      <c r="H57" s="66" t="b">
        <v>0</v>
      </c>
      <c r="I57" s="55"/>
      <c r="J57" s="78"/>
      <c r="M57" s="172" t="s">
        <v>194</v>
      </c>
      <c r="N57" s="149" t="b">
        <v>0</v>
      </c>
      <c r="O57" s="72" t="s">
        <v>195</v>
      </c>
      <c r="P57" s="73" t="b">
        <v>0</v>
      </c>
      <c r="Q57" s="168" t="s">
        <v>196</v>
      </c>
      <c r="R57" s="169" t="b">
        <v>0</v>
      </c>
    </row>
    <row r="58">
      <c r="A58" s="85" t="s">
        <v>197</v>
      </c>
      <c r="B58" s="86" t="b">
        <v>0</v>
      </c>
      <c r="C58" s="47" t="s">
        <v>198</v>
      </c>
      <c r="D58" s="47" t="b">
        <v>0</v>
      </c>
      <c r="E58" s="55"/>
      <c r="F58" s="71"/>
      <c r="G58" s="51" t="s">
        <v>199</v>
      </c>
      <c r="H58" s="51" t="b">
        <v>0</v>
      </c>
      <c r="I58" s="55"/>
      <c r="J58" s="78"/>
      <c r="K58" s="78"/>
      <c r="L58" s="78"/>
      <c r="M58" s="173" t="s">
        <v>200</v>
      </c>
      <c r="N58" s="156" t="b">
        <v>0</v>
      </c>
      <c r="O58" s="87" t="s">
        <v>201</v>
      </c>
      <c r="P58" s="82" t="b">
        <v>0</v>
      </c>
      <c r="Q58" s="171" t="s">
        <v>202</v>
      </c>
      <c r="R58" s="166" t="b">
        <v>0</v>
      </c>
    </row>
    <row r="59">
      <c r="A59" s="81"/>
      <c r="B59" s="174"/>
      <c r="C59" s="63" t="s">
        <v>203</v>
      </c>
      <c r="D59" s="63" t="b">
        <v>0</v>
      </c>
      <c r="E59" s="55"/>
      <c r="F59" s="78"/>
      <c r="G59" s="160"/>
      <c r="H59" s="160"/>
      <c r="I59" s="78"/>
      <c r="J59" s="78"/>
      <c r="K59" s="78"/>
      <c r="L59" s="78"/>
      <c r="M59" s="175" t="s">
        <v>204</v>
      </c>
      <c r="N59" s="149" t="b">
        <v>0</v>
      </c>
      <c r="O59" s="167" t="s">
        <v>205</v>
      </c>
      <c r="P59" s="73" t="b">
        <v>0</v>
      </c>
      <c r="Q59" s="168" t="s">
        <v>206</v>
      </c>
      <c r="R59" s="169" t="b">
        <v>0</v>
      </c>
    </row>
    <row r="60">
      <c r="A60" s="81"/>
      <c r="B60" s="174"/>
      <c r="C60" s="47" t="s">
        <v>207</v>
      </c>
      <c r="D60" s="47" t="b">
        <v>0</v>
      </c>
      <c r="E60" s="55"/>
      <c r="F60" s="78"/>
      <c r="G60" s="78"/>
      <c r="H60" s="78"/>
      <c r="I60" s="78"/>
      <c r="J60" s="78"/>
      <c r="K60" s="78"/>
      <c r="L60" s="78"/>
      <c r="M60" s="78"/>
      <c r="N60" s="56"/>
      <c r="O60" s="57" t="s">
        <v>208</v>
      </c>
      <c r="P60" s="82" t="b">
        <v>0</v>
      </c>
      <c r="Q60" s="176" t="s">
        <v>209</v>
      </c>
      <c r="R60" s="166" t="b">
        <v>0</v>
      </c>
    </row>
    <row r="61">
      <c r="A61" s="81"/>
      <c r="B61" s="174"/>
      <c r="C61" s="63" t="s">
        <v>210</v>
      </c>
      <c r="D61" s="63" t="b">
        <v>0</v>
      </c>
      <c r="E61" s="55"/>
      <c r="F61" s="78"/>
      <c r="G61" s="78"/>
      <c r="H61" s="78"/>
      <c r="I61" s="78"/>
      <c r="J61" s="78"/>
      <c r="K61" s="78"/>
      <c r="L61" s="78"/>
      <c r="M61" s="78"/>
      <c r="N61" s="71"/>
      <c r="O61" s="72" t="s">
        <v>211</v>
      </c>
      <c r="P61" s="73" t="b">
        <v>0</v>
      </c>
      <c r="Q61" s="74" t="s">
        <v>212</v>
      </c>
      <c r="R61" s="169" t="b">
        <v>0</v>
      </c>
    </row>
    <row r="62">
      <c r="A62" s="81"/>
      <c r="B62" s="174"/>
      <c r="C62" s="47" t="s">
        <v>213</v>
      </c>
      <c r="D62" s="47" t="b">
        <v>0</v>
      </c>
      <c r="E62" s="55"/>
      <c r="F62" s="78"/>
      <c r="G62" s="78"/>
      <c r="H62" s="78"/>
      <c r="I62" s="78"/>
      <c r="J62" s="78"/>
      <c r="K62" s="78"/>
      <c r="L62" s="78"/>
      <c r="M62" s="78"/>
      <c r="N62" s="71"/>
      <c r="O62" s="57" t="s">
        <v>214</v>
      </c>
      <c r="P62" s="82" t="b">
        <v>0</v>
      </c>
      <c r="Q62" s="59" t="s">
        <v>215</v>
      </c>
      <c r="R62" s="166" t="b">
        <v>0</v>
      </c>
    </row>
    <row r="63">
      <c r="A63" s="81"/>
      <c r="B63" s="174"/>
      <c r="C63" s="63" t="s">
        <v>216</v>
      </c>
      <c r="D63" s="63" t="b">
        <v>0</v>
      </c>
      <c r="E63" s="55"/>
      <c r="F63" s="78"/>
      <c r="G63" s="78"/>
      <c r="H63" s="78"/>
      <c r="I63" s="78"/>
      <c r="J63" s="78"/>
      <c r="K63" s="78"/>
      <c r="L63" s="78"/>
      <c r="M63" s="78"/>
      <c r="N63" s="71"/>
      <c r="O63" s="167" t="s">
        <v>217</v>
      </c>
      <c r="P63" s="73" t="b">
        <v>0</v>
      </c>
      <c r="Q63" s="74" t="s">
        <v>218</v>
      </c>
      <c r="R63" s="169" t="b">
        <v>0</v>
      </c>
    </row>
    <row r="64">
      <c r="A64" s="81"/>
      <c r="B64" s="174"/>
      <c r="C64" s="47" t="s">
        <v>219</v>
      </c>
      <c r="D64" s="47" t="b">
        <v>0</v>
      </c>
      <c r="E64" s="55"/>
      <c r="F64" s="78"/>
      <c r="G64" s="78"/>
      <c r="H64" s="78"/>
      <c r="I64" s="78"/>
      <c r="J64" s="78"/>
      <c r="M64" s="78"/>
      <c r="N64" s="78"/>
      <c r="O64" s="98" t="s">
        <v>220</v>
      </c>
      <c r="P64" s="82" t="b">
        <v>0</v>
      </c>
      <c r="Q64" s="101" t="s">
        <v>221</v>
      </c>
      <c r="R64" s="166" t="b">
        <v>0</v>
      </c>
    </row>
    <row r="65">
      <c r="A65" s="81"/>
      <c r="B65" s="174"/>
      <c r="C65" s="63" t="s">
        <v>222</v>
      </c>
      <c r="D65" s="63" t="b">
        <v>0</v>
      </c>
      <c r="E65" s="55"/>
      <c r="F65" s="78"/>
      <c r="G65" s="78"/>
      <c r="H65" s="78"/>
      <c r="I65" s="78"/>
      <c r="J65" s="78"/>
      <c r="M65" s="78"/>
      <c r="N65" s="78"/>
      <c r="O65" s="74" t="s">
        <v>223</v>
      </c>
      <c r="P65" s="73" t="b">
        <v>0</v>
      </c>
      <c r="Q65" s="84" t="s">
        <v>224</v>
      </c>
      <c r="R65" s="169" t="b">
        <v>0</v>
      </c>
    </row>
    <row r="66">
      <c r="A66" s="81"/>
      <c r="B66" s="174"/>
      <c r="C66" s="47" t="s">
        <v>225</v>
      </c>
      <c r="D66" s="47" t="b">
        <v>0</v>
      </c>
      <c r="E66" s="55"/>
      <c r="F66" s="78"/>
      <c r="G66" s="78"/>
      <c r="H66" s="78"/>
      <c r="I66" s="78"/>
      <c r="J66" s="78"/>
      <c r="K66" s="78"/>
      <c r="L66" s="78"/>
      <c r="M66" s="78"/>
      <c r="N66" s="78"/>
      <c r="O66" s="177" t="s">
        <v>226</v>
      </c>
      <c r="P66" s="82" t="b">
        <v>0</v>
      </c>
      <c r="Q66" s="59" t="s">
        <v>227</v>
      </c>
      <c r="R66" s="166" t="b">
        <v>0</v>
      </c>
    </row>
    <row r="67">
      <c r="A67" s="81"/>
      <c r="B67" s="174"/>
      <c r="C67" s="63" t="s">
        <v>228</v>
      </c>
      <c r="D67" s="63" t="b">
        <v>0</v>
      </c>
      <c r="E67" s="55"/>
      <c r="F67" s="78"/>
      <c r="G67" s="78"/>
      <c r="H67" s="78"/>
      <c r="I67" s="78"/>
      <c r="J67" s="78"/>
      <c r="K67" s="78"/>
      <c r="L67" s="78"/>
      <c r="M67" s="78"/>
      <c r="N67" s="78"/>
      <c r="O67" s="178" t="s">
        <v>229</v>
      </c>
      <c r="P67" s="73" t="b">
        <v>0</v>
      </c>
      <c r="Q67" s="84" t="s">
        <v>230</v>
      </c>
      <c r="R67" s="169" t="b">
        <v>0</v>
      </c>
    </row>
    <row r="68">
      <c r="A68" s="81"/>
      <c r="B68" s="174"/>
      <c r="C68" s="47" t="s">
        <v>231</v>
      </c>
      <c r="D68" s="47" t="b">
        <v>0</v>
      </c>
      <c r="E68" s="55"/>
      <c r="F68" s="78"/>
      <c r="G68" s="78"/>
      <c r="H68" s="78"/>
      <c r="I68" s="78"/>
      <c r="J68" s="78"/>
      <c r="K68" s="78"/>
      <c r="L68" s="78"/>
      <c r="M68" s="78"/>
      <c r="N68" s="78"/>
      <c r="O68" s="177" t="s">
        <v>232</v>
      </c>
      <c r="P68" s="82" t="b">
        <v>0</v>
      </c>
      <c r="Q68" s="101" t="s">
        <v>233</v>
      </c>
      <c r="R68" s="166" t="b">
        <v>0</v>
      </c>
    </row>
    <row r="69">
      <c r="A69" s="81"/>
      <c r="B69" s="174"/>
      <c r="C69" s="63" t="s">
        <v>234</v>
      </c>
      <c r="D69" s="63" t="b">
        <v>0</v>
      </c>
      <c r="E69" s="55"/>
      <c r="F69" s="78"/>
      <c r="G69" s="78"/>
      <c r="H69" s="78"/>
      <c r="I69" s="78"/>
      <c r="J69" s="78"/>
      <c r="K69" s="78"/>
      <c r="L69" s="78"/>
      <c r="M69" s="78"/>
      <c r="N69" s="78"/>
      <c r="O69" s="179" t="s">
        <v>235</v>
      </c>
      <c r="P69" s="73" t="b">
        <v>0</v>
      </c>
      <c r="Q69" s="180" t="s">
        <v>236</v>
      </c>
      <c r="R69" s="169" t="b">
        <v>0</v>
      </c>
    </row>
    <row r="70">
      <c r="A70" s="81"/>
      <c r="B70" s="174"/>
      <c r="C70" s="47" t="s">
        <v>237</v>
      </c>
      <c r="D70" s="47" t="b">
        <v>0</v>
      </c>
      <c r="E70" s="55"/>
      <c r="F70" s="78"/>
      <c r="G70" s="78"/>
      <c r="H70" s="78"/>
      <c r="I70" s="78"/>
      <c r="J70" s="78"/>
      <c r="K70" s="78"/>
      <c r="L70" s="78"/>
      <c r="M70" s="78"/>
      <c r="N70" s="78"/>
      <c r="O70" s="181" t="s">
        <v>238</v>
      </c>
      <c r="P70" s="82" t="b">
        <v>0</v>
      </c>
      <c r="Q70" s="101" t="s">
        <v>239</v>
      </c>
      <c r="R70" s="166" t="b">
        <v>0</v>
      </c>
    </row>
    <row r="71">
      <c r="A71" s="81"/>
      <c r="B71" s="174"/>
      <c r="C71" s="63" t="s">
        <v>240</v>
      </c>
      <c r="D71" s="63" t="b">
        <v>0</v>
      </c>
      <c r="E71" s="55"/>
      <c r="F71" s="78"/>
      <c r="G71" s="78"/>
      <c r="H71" s="78"/>
      <c r="I71" s="78"/>
      <c r="J71" s="78"/>
      <c r="K71" s="78"/>
      <c r="L71" s="78"/>
      <c r="M71" s="78"/>
      <c r="N71" s="78"/>
      <c r="O71" s="74" t="s">
        <v>241</v>
      </c>
      <c r="P71" s="73" t="b">
        <v>0</v>
      </c>
      <c r="Q71" s="84" t="s">
        <v>242</v>
      </c>
      <c r="R71" s="169" t="b">
        <v>0</v>
      </c>
    </row>
    <row r="72">
      <c r="A72" s="81"/>
      <c r="B72" s="174"/>
      <c r="C72" s="47" t="s">
        <v>243</v>
      </c>
      <c r="D72" s="47" t="b">
        <v>0</v>
      </c>
      <c r="E72" s="55"/>
      <c r="F72" s="78"/>
      <c r="G72" s="78"/>
      <c r="H72" s="78"/>
      <c r="I72" s="78"/>
      <c r="J72" s="78"/>
      <c r="K72" s="78"/>
      <c r="L72" s="78"/>
      <c r="M72" s="78"/>
      <c r="N72" s="78"/>
      <c r="O72" s="59" t="s">
        <v>244</v>
      </c>
      <c r="P72" s="82" t="b">
        <v>0</v>
      </c>
      <c r="Q72" s="101" t="s">
        <v>245</v>
      </c>
      <c r="R72" s="166" t="b">
        <v>0</v>
      </c>
    </row>
    <row r="73">
      <c r="A73" s="81"/>
      <c r="B73" s="174"/>
      <c r="C73" s="90" t="s">
        <v>246</v>
      </c>
      <c r="D73" s="64" t="b">
        <v>0</v>
      </c>
      <c r="E73" s="55"/>
      <c r="F73" s="78"/>
      <c r="G73" s="78"/>
      <c r="H73" s="78"/>
      <c r="I73" s="78"/>
      <c r="J73" s="78"/>
      <c r="K73" s="78"/>
      <c r="L73" s="78"/>
      <c r="M73" s="78"/>
      <c r="N73" s="78"/>
      <c r="O73" s="74" t="s">
        <v>247</v>
      </c>
      <c r="P73" s="73" t="b">
        <v>0</v>
      </c>
      <c r="Q73" s="96" t="s">
        <v>248</v>
      </c>
      <c r="R73" s="169" t="b">
        <v>0</v>
      </c>
    </row>
    <row r="74">
      <c r="A74" s="81"/>
      <c r="B74" s="174"/>
      <c r="C74" s="182" t="s">
        <v>249</v>
      </c>
      <c r="D74" s="77" t="b">
        <v>0</v>
      </c>
      <c r="E74" s="183"/>
      <c r="F74" s="78"/>
      <c r="G74" s="78"/>
      <c r="H74" s="78"/>
      <c r="I74" s="78"/>
      <c r="J74" s="78"/>
      <c r="K74" s="78"/>
      <c r="L74" s="78"/>
      <c r="M74" s="78"/>
      <c r="N74" s="78"/>
      <c r="O74" s="98" t="s">
        <v>250</v>
      </c>
      <c r="P74" s="82" t="b">
        <v>0</v>
      </c>
      <c r="Q74" s="98" t="s">
        <v>251</v>
      </c>
      <c r="R74" s="166" t="b">
        <v>0</v>
      </c>
    </row>
    <row r="75">
      <c r="A75" s="81"/>
      <c r="B75" s="174"/>
      <c r="C75" s="90" t="s">
        <v>252</v>
      </c>
      <c r="D75" s="64" t="b">
        <v>0</v>
      </c>
      <c r="E75" s="55"/>
      <c r="F75" s="78"/>
      <c r="G75" s="78"/>
      <c r="H75" s="78"/>
      <c r="I75" s="78"/>
      <c r="J75" s="78"/>
      <c r="K75" s="78"/>
      <c r="L75" s="78"/>
      <c r="M75" s="78"/>
      <c r="N75" s="78"/>
      <c r="O75" s="74" t="s">
        <v>253</v>
      </c>
      <c r="P75" s="73" t="b">
        <v>0</v>
      </c>
      <c r="Q75" s="74" t="s">
        <v>254</v>
      </c>
      <c r="R75" s="169" t="b">
        <v>0</v>
      </c>
    </row>
    <row r="76">
      <c r="A76" s="97"/>
      <c r="B76" s="97"/>
      <c r="C76" s="182" t="s">
        <v>255</v>
      </c>
      <c r="D76" s="77" t="b">
        <v>0</v>
      </c>
      <c r="E76" s="97"/>
      <c r="F76" s="97"/>
      <c r="G76" s="97"/>
      <c r="H76" s="97"/>
      <c r="I76" s="97"/>
      <c r="J76" s="97"/>
      <c r="K76" s="97"/>
      <c r="L76" s="97"/>
      <c r="M76" s="97"/>
      <c r="N76" s="97"/>
      <c r="O76" s="59" t="s">
        <v>256</v>
      </c>
      <c r="P76" s="82" t="b">
        <v>0</v>
      </c>
      <c r="Q76" s="184" t="s">
        <v>257</v>
      </c>
      <c r="R76" s="166" t="b">
        <v>0</v>
      </c>
    </row>
    <row r="77">
      <c r="A77" s="97"/>
      <c r="B77" s="97"/>
      <c r="C77" s="185" t="s">
        <v>258</v>
      </c>
      <c r="D77" s="91" t="b">
        <v>0</v>
      </c>
      <c r="E77" s="97"/>
      <c r="F77" s="97"/>
      <c r="G77" s="97"/>
      <c r="H77" s="97"/>
      <c r="I77" s="97"/>
      <c r="J77" s="97"/>
      <c r="K77" s="97"/>
      <c r="L77" s="97"/>
      <c r="M77" s="97"/>
      <c r="N77" s="97"/>
      <c r="O77" s="74" t="s">
        <v>259</v>
      </c>
      <c r="P77" s="73" t="b">
        <v>0</v>
      </c>
      <c r="Q77" s="74" t="s">
        <v>260</v>
      </c>
      <c r="R77" s="169" t="b">
        <v>0</v>
      </c>
    </row>
    <row r="78">
      <c r="A78" s="97"/>
      <c r="B78" s="97"/>
      <c r="C78" s="97"/>
      <c r="D78" s="97"/>
      <c r="E78" s="97"/>
      <c r="F78" s="97"/>
      <c r="G78" s="97"/>
      <c r="H78" s="97"/>
      <c r="I78" s="97"/>
      <c r="J78" s="97"/>
      <c r="K78" s="97"/>
      <c r="L78" s="97"/>
      <c r="M78" s="97"/>
      <c r="N78" s="97"/>
      <c r="O78" s="101" t="s">
        <v>261</v>
      </c>
      <c r="P78" s="82" t="b">
        <v>0</v>
      </c>
      <c r="Q78" s="186" t="s">
        <v>262</v>
      </c>
      <c r="R78" s="166" t="b">
        <v>0</v>
      </c>
    </row>
    <row r="79">
      <c r="A79" s="97"/>
      <c r="B79" s="97"/>
      <c r="C79" s="97"/>
      <c r="D79" s="97"/>
      <c r="E79" s="97"/>
      <c r="F79" s="97"/>
      <c r="G79" s="97"/>
      <c r="H79" s="97"/>
      <c r="I79" s="97"/>
      <c r="J79" s="97"/>
      <c r="K79" s="97"/>
      <c r="L79" s="97"/>
      <c r="M79" s="97"/>
      <c r="N79" s="97"/>
      <c r="O79" s="84" t="s">
        <v>263</v>
      </c>
      <c r="P79" s="73" t="b">
        <v>0</v>
      </c>
      <c r="Q79" s="74" t="s">
        <v>264</v>
      </c>
      <c r="R79" s="169" t="b">
        <v>0</v>
      </c>
    </row>
    <row r="80">
      <c r="A80" s="97"/>
      <c r="B80" s="97"/>
      <c r="C80" s="97"/>
      <c r="D80" s="97"/>
      <c r="E80" s="97"/>
      <c r="F80" s="97"/>
      <c r="G80" s="97"/>
      <c r="H80" s="97"/>
      <c r="I80" s="97"/>
      <c r="J80" s="97"/>
      <c r="K80" s="97"/>
      <c r="L80" s="97"/>
      <c r="M80" s="97"/>
      <c r="N80" s="97"/>
      <c r="O80" s="101" t="s">
        <v>265</v>
      </c>
      <c r="P80" s="82" t="b">
        <v>0</v>
      </c>
      <c r="Q80" s="59" t="s">
        <v>266</v>
      </c>
      <c r="R80" s="166" t="b">
        <v>0</v>
      </c>
    </row>
    <row r="81">
      <c r="A81" s="97"/>
      <c r="B81" s="97"/>
      <c r="C81" s="97"/>
      <c r="D81" s="97"/>
      <c r="E81" s="97"/>
      <c r="F81" s="97"/>
      <c r="G81" s="97"/>
      <c r="H81" s="97"/>
      <c r="I81" s="97"/>
      <c r="J81" s="97"/>
      <c r="K81" s="97"/>
      <c r="L81" s="97"/>
      <c r="M81" s="97"/>
      <c r="N81" s="97"/>
      <c r="O81" s="84" t="s">
        <v>267</v>
      </c>
      <c r="P81" s="73" t="b">
        <v>0</v>
      </c>
      <c r="Q81" s="96" t="s">
        <v>268</v>
      </c>
      <c r="R81" s="169" t="b">
        <v>0</v>
      </c>
    </row>
    <row r="82">
      <c r="A82" s="97"/>
      <c r="B82" s="97"/>
      <c r="C82" s="97"/>
      <c r="D82" s="97"/>
      <c r="E82" s="97"/>
      <c r="F82" s="97"/>
      <c r="G82" s="97"/>
      <c r="H82" s="97"/>
      <c r="I82" s="97"/>
      <c r="J82" s="97"/>
      <c r="K82" s="97"/>
      <c r="L82" s="97"/>
      <c r="M82" s="97"/>
      <c r="N82" s="97"/>
      <c r="O82" s="102" t="s">
        <v>269</v>
      </c>
      <c r="P82" s="82" t="b">
        <v>0</v>
      </c>
      <c r="Q82" s="59" t="s">
        <v>270</v>
      </c>
      <c r="R82" s="166" t="b">
        <v>0</v>
      </c>
    </row>
    <row r="83">
      <c r="A83" s="97"/>
      <c r="B83" s="97"/>
      <c r="C83" s="97"/>
      <c r="D83" s="97"/>
      <c r="E83" s="97"/>
      <c r="F83" s="97"/>
      <c r="G83" s="97"/>
      <c r="H83" s="97"/>
      <c r="I83" s="97"/>
      <c r="J83" s="97"/>
      <c r="K83" s="97"/>
      <c r="L83" s="97"/>
      <c r="M83" s="97"/>
      <c r="N83" s="97"/>
      <c r="O83" s="163" t="s">
        <v>271</v>
      </c>
      <c r="P83" s="187" t="b">
        <v>0</v>
      </c>
      <c r="Q83" s="74" t="s">
        <v>272</v>
      </c>
      <c r="R83" s="169" t="b">
        <v>0</v>
      </c>
    </row>
    <row r="84">
      <c r="A84" s="97"/>
      <c r="B84" s="97"/>
      <c r="C84" s="97"/>
      <c r="D84" s="97"/>
      <c r="E84" s="97"/>
      <c r="F84" s="97"/>
      <c r="G84" s="97"/>
      <c r="H84" s="97"/>
      <c r="I84" s="97"/>
      <c r="J84" s="97"/>
      <c r="K84" s="97"/>
      <c r="L84" s="97"/>
      <c r="M84" s="97"/>
      <c r="N84" s="97"/>
      <c r="O84" s="102" t="s">
        <v>273</v>
      </c>
      <c r="P84" s="82" t="b">
        <v>0</v>
      </c>
      <c r="Q84" s="59" t="s">
        <v>274</v>
      </c>
      <c r="R84" s="166" t="b">
        <v>0</v>
      </c>
    </row>
    <row r="85">
      <c r="A85" s="97"/>
      <c r="B85" s="97"/>
      <c r="C85" s="97"/>
      <c r="D85" s="97"/>
      <c r="E85" s="97"/>
      <c r="F85" s="97"/>
      <c r="G85" s="97"/>
      <c r="H85" s="97"/>
      <c r="I85" s="97"/>
      <c r="J85" s="97"/>
      <c r="K85" s="97"/>
      <c r="L85" s="97"/>
      <c r="M85" s="97"/>
      <c r="N85" s="97"/>
      <c r="O85" s="103" t="s">
        <v>275</v>
      </c>
      <c r="P85" s="73" t="b">
        <v>0</v>
      </c>
      <c r="Q85" s="74" t="s">
        <v>276</v>
      </c>
      <c r="R85" s="169" t="b">
        <v>0</v>
      </c>
    </row>
    <row r="86">
      <c r="A86" s="97"/>
      <c r="B86" s="97"/>
      <c r="C86" s="97"/>
      <c r="D86" s="97"/>
      <c r="E86" s="97"/>
      <c r="F86" s="97"/>
      <c r="G86" s="97"/>
      <c r="H86" s="97"/>
      <c r="I86" s="97"/>
      <c r="J86" s="97"/>
      <c r="K86" s="97"/>
      <c r="L86" s="97"/>
      <c r="M86" s="97"/>
      <c r="N86" s="97"/>
      <c r="O86" s="102" t="s">
        <v>277</v>
      </c>
      <c r="P86" s="82" t="b">
        <v>0</v>
      </c>
      <c r="Q86" s="59" t="s">
        <v>278</v>
      </c>
      <c r="R86" s="166" t="b">
        <v>0</v>
      </c>
    </row>
    <row r="87">
      <c r="A87" s="97"/>
      <c r="B87" s="97"/>
      <c r="C87" s="97"/>
      <c r="D87" s="97"/>
      <c r="E87" s="97"/>
      <c r="F87" s="97"/>
      <c r="G87" s="97"/>
      <c r="H87" s="97"/>
      <c r="I87" s="97"/>
      <c r="J87" s="97"/>
      <c r="K87" s="97"/>
      <c r="L87" s="97"/>
      <c r="M87" s="97"/>
      <c r="N87" s="97"/>
      <c r="O87" s="103" t="s">
        <v>279</v>
      </c>
      <c r="P87" s="73" t="b">
        <v>0</v>
      </c>
      <c r="Q87" s="164" t="s">
        <v>280</v>
      </c>
      <c r="R87" s="169" t="b">
        <v>0</v>
      </c>
    </row>
    <row r="88">
      <c r="A88" s="97"/>
      <c r="B88" s="97"/>
      <c r="C88" s="97"/>
      <c r="D88" s="97"/>
      <c r="E88" s="97"/>
      <c r="F88" s="97"/>
      <c r="G88" s="97"/>
      <c r="H88" s="97"/>
      <c r="I88" s="97"/>
      <c r="J88" s="97"/>
      <c r="K88" s="97"/>
      <c r="L88" s="97"/>
      <c r="M88" s="97"/>
      <c r="N88" s="97"/>
      <c r="O88" s="102" t="s">
        <v>281</v>
      </c>
      <c r="P88" s="82" t="b">
        <v>0</v>
      </c>
      <c r="Q88" s="83" t="s">
        <v>282</v>
      </c>
      <c r="R88" s="166" t="b">
        <v>0</v>
      </c>
    </row>
    <row r="89">
      <c r="A89" s="97"/>
      <c r="B89" s="97"/>
      <c r="C89" s="97"/>
      <c r="D89" s="97"/>
      <c r="E89" s="97"/>
      <c r="F89" s="97"/>
      <c r="G89" s="97"/>
      <c r="H89" s="97"/>
      <c r="I89" s="97"/>
      <c r="J89" s="97"/>
      <c r="K89" s="97"/>
      <c r="L89" s="97"/>
      <c r="M89" s="97"/>
      <c r="N89" s="97"/>
      <c r="O89" s="103" t="s">
        <v>283</v>
      </c>
      <c r="P89" s="73" t="b">
        <v>0</v>
      </c>
      <c r="Q89" s="164" t="s">
        <v>284</v>
      </c>
      <c r="R89" s="169" t="b">
        <v>0</v>
      </c>
    </row>
    <row r="90">
      <c r="A90" s="97"/>
      <c r="B90" s="97"/>
      <c r="C90" s="97"/>
      <c r="D90" s="97"/>
      <c r="E90" s="97"/>
      <c r="F90" s="97"/>
      <c r="G90" s="97"/>
      <c r="H90" s="97"/>
      <c r="I90" s="97"/>
      <c r="J90" s="97"/>
      <c r="K90" s="97"/>
      <c r="L90" s="97"/>
      <c r="M90" s="97"/>
      <c r="N90" s="97"/>
      <c r="O90" s="102" t="s">
        <v>285</v>
      </c>
      <c r="P90" s="82" t="b">
        <v>0</v>
      </c>
      <c r="Q90" s="83" t="s">
        <v>286</v>
      </c>
      <c r="R90" s="166" t="b">
        <v>0</v>
      </c>
    </row>
    <row r="91">
      <c r="A91" s="97"/>
      <c r="B91" s="97"/>
      <c r="C91" s="97"/>
      <c r="D91" s="97"/>
      <c r="E91" s="97"/>
      <c r="F91" s="97"/>
      <c r="G91" s="97"/>
      <c r="H91" s="97"/>
      <c r="I91" s="97"/>
      <c r="J91" s="97"/>
      <c r="K91" s="97"/>
      <c r="L91" s="97"/>
      <c r="M91" s="97"/>
      <c r="N91" s="97"/>
      <c r="O91" s="103" t="s">
        <v>287</v>
      </c>
      <c r="P91" s="188" t="b">
        <v>0</v>
      </c>
      <c r="Q91" s="74" t="s">
        <v>288</v>
      </c>
      <c r="R91" s="169" t="b">
        <v>0</v>
      </c>
    </row>
    <row r="92">
      <c r="A92" s="97"/>
      <c r="B92" s="97"/>
      <c r="C92" s="97"/>
      <c r="D92" s="97"/>
      <c r="E92" s="97"/>
      <c r="F92" s="97"/>
      <c r="G92" s="97"/>
      <c r="H92" s="97"/>
      <c r="I92" s="97"/>
      <c r="J92" s="97"/>
      <c r="K92" s="97"/>
      <c r="L92" s="97"/>
      <c r="M92" s="97"/>
      <c r="N92" s="97"/>
      <c r="O92" s="59" t="s">
        <v>289</v>
      </c>
      <c r="P92" s="189" t="b">
        <v>0</v>
      </c>
      <c r="Q92" s="106" t="s">
        <v>290</v>
      </c>
      <c r="R92" s="190" t="b">
        <v>0</v>
      </c>
    </row>
    <row r="93">
      <c r="A93" s="191"/>
      <c r="B93" s="191"/>
      <c r="C93" s="191"/>
      <c r="D93" s="191"/>
      <c r="E93" s="109"/>
      <c r="F93" s="109"/>
      <c r="G93" s="109"/>
      <c r="H93" s="109"/>
      <c r="I93" s="109"/>
      <c r="J93" s="109"/>
      <c r="K93" s="109"/>
      <c r="L93" s="109"/>
      <c r="M93" s="109"/>
      <c r="N93" s="109"/>
      <c r="O93" s="192" t="s">
        <v>291</v>
      </c>
      <c r="P93" s="193" t="b">
        <v>0</v>
      </c>
      <c r="Q93" s="112"/>
      <c r="R93" s="112"/>
      <c r="S93" s="112"/>
      <c r="T93" s="112"/>
      <c r="U93" s="112"/>
      <c r="V93" s="112"/>
      <c r="W93" s="112"/>
      <c r="X93" s="112"/>
      <c r="Y93" s="112"/>
      <c r="Z93" s="112"/>
      <c r="AA93" s="112"/>
      <c r="AB93" s="112"/>
      <c r="AC93" s="112"/>
      <c r="AD93" s="112"/>
      <c r="AE93" s="112"/>
      <c r="AF93" s="112"/>
      <c r="AG93" s="112"/>
      <c r="AH93" s="112"/>
      <c r="AI93" s="112"/>
    </row>
    <row r="94">
      <c r="A94" s="191"/>
      <c r="B94" s="191"/>
      <c r="C94" s="191"/>
      <c r="D94" s="191"/>
      <c r="E94" s="109"/>
      <c r="F94" s="109"/>
      <c r="G94" s="109"/>
      <c r="H94" s="109"/>
      <c r="I94" s="109"/>
      <c r="J94" s="109"/>
      <c r="K94" s="109"/>
      <c r="L94" s="109"/>
      <c r="M94" s="109"/>
      <c r="N94" s="109"/>
      <c r="O94" s="110"/>
      <c r="P94" s="111"/>
      <c r="Q94" s="112"/>
      <c r="R94" s="112"/>
      <c r="S94" s="112"/>
      <c r="T94" s="112"/>
      <c r="U94" s="112"/>
      <c r="V94" s="112"/>
      <c r="W94" s="112"/>
      <c r="X94" s="112"/>
      <c r="Y94" s="112"/>
      <c r="Z94" s="112"/>
      <c r="AA94" s="112"/>
      <c r="AB94" s="112"/>
      <c r="AC94" s="112"/>
      <c r="AD94" s="112"/>
      <c r="AE94" s="112"/>
      <c r="AF94" s="112"/>
      <c r="AG94" s="112"/>
      <c r="AH94" s="112"/>
      <c r="AI94" s="112"/>
    </row>
    <row r="95">
      <c r="A95" s="194" t="str">
        <f>CONCATENATE("NOVIGRAD &amp; OXENFURT QUEST COMPLETION =     ", ROUND((Countif(B98:N141, true)/95*100),1), "%")</f>
        <v>NOVIGRAD &amp; OXENFURT QUEST COMPLETION =     0%</v>
      </c>
      <c r="B95" s="2"/>
      <c r="C95" s="2"/>
      <c r="D95" s="3"/>
      <c r="E95" s="97"/>
      <c r="F95" s="97"/>
      <c r="G95" s="97"/>
      <c r="H95" s="97"/>
      <c r="I95" s="97"/>
      <c r="J95" s="97"/>
      <c r="K95" s="97"/>
      <c r="L95" s="97"/>
      <c r="M95" s="97"/>
      <c r="N95" s="97"/>
      <c r="O95" s="114"/>
      <c r="P95" s="115"/>
    </row>
    <row r="96">
      <c r="A96" s="35" t="s">
        <v>292</v>
      </c>
      <c r="B96" s="2"/>
      <c r="C96" s="2"/>
      <c r="D96" s="2"/>
      <c r="E96" s="2"/>
      <c r="F96" s="2"/>
      <c r="G96" s="2"/>
      <c r="H96" s="2"/>
      <c r="I96" s="2"/>
      <c r="J96" s="2"/>
      <c r="K96" s="2"/>
      <c r="L96" s="2"/>
      <c r="M96" s="2"/>
      <c r="N96" s="2"/>
      <c r="O96" s="2"/>
      <c r="P96" s="2"/>
      <c r="Q96" s="2"/>
      <c r="R96" s="3"/>
    </row>
    <row r="97">
      <c r="A97" s="195" t="s">
        <v>19</v>
      </c>
      <c r="B97" s="6"/>
      <c r="C97" s="37" t="s">
        <v>20</v>
      </c>
      <c r="D97" s="3"/>
      <c r="E97" s="38" t="s">
        <v>21</v>
      </c>
      <c r="F97" s="3"/>
      <c r="G97" s="39" t="s">
        <v>22</v>
      </c>
      <c r="H97" s="3"/>
      <c r="I97" s="40" t="s">
        <v>23</v>
      </c>
      <c r="J97" s="3"/>
      <c r="K97" s="118" t="s">
        <v>24</v>
      </c>
      <c r="L97" s="6"/>
      <c r="M97" s="42" t="s">
        <v>25</v>
      </c>
      <c r="N97" s="3"/>
      <c r="O97" s="43" t="s">
        <v>26</v>
      </c>
      <c r="P97" s="3"/>
      <c r="Q97" s="43" t="s">
        <v>26</v>
      </c>
      <c r="R97" s="3"/>
      <c r="S97" s="44"/>
      <c r="T97" s="44"/>
      <c r="U97" s="44"/>
      <c r="V97" s="44"/>
      <c r="W97" s="44"/>
      <c r="X97" s="44"/>
      <c r="Y97" s="44"/>
      <c r="Z97" s="44"/>
      <c r="AA97" s="44"/>
      <c r="AB97" s="44"/>
      <c r="AC97" s="44"/>
      <c r="AD97" s="44"/>
      <c r="AE97" s="44"/>
      <c r="AF97" s="44"/>
      <c r="AG97" s="44"/>
      <c r="AH97" s="44"/>
      <c r="AI97" s="44"/>
    </row>
    <row r="98">
      <c r="A98" s="120" t="s">
        <v>293</v>
      </c>
      <c r="B98" s="46" t="b">
        <v>0</v>
      </c>
      <c r="C98" s="121" t="s">
        <v>294</v>
      </c>
      <c r="D98" s="48" t="b">
        <v>0</v>
      </c>
      <c r="E98" s="196" t="s">
        <v>295</v>
      </c>
      <c r="F98" s="196" t="b">
        <v>0</v>
      </c>
      <c r="G98" s="197" t="s">
        <v>296</v>
      </c>
      <c r="H98" s="198" t="b">
        <v>0</v>
      </c>
      <c r="I98" s="199" t="s">
        <v>297</v>
      </c>
      <c r="J98" s="138" t="b">
        <v>0</v>
      </c>
      <c r="K98" s="200" t="s">
        <v>298</v>
      </c>
      <c r="L98" s="139" t="b">
        <v>0</v>
      </c>
      <c r="M98" s="201" t="s">
        <v>299</v>
      </c>
      <c r="N98" s="141" t="b">
        <v>0</v>
      </c>
      <c r="O98" s="142" t="s">
        <v>300</v>
      </c>
      <c r="P98" s="58" t="b">
        <v>0</v>
      </c>
      <c r="Q98" s="59" t="s">
        <v>301</v>
      </c>
      <c r="R98" s="82" t="b">
        <v>0</v>
      </c>
    </row>
    <row r="99">
      <c r="A99" s="61" t="s">
        <v>302</v>
      </c>
      <c r="B99" s="62" t="b">
        <v>0</v>
      </c>
      <c r="C99" s="63" t="s">
        <v>303</v>
      </c>
      <c r="D99" s="64" t="b">
        <v>0</v>
      </c>
      <c r="E99" s="202" t="s">
        <v>304</v>
      </c>
      <c r="F99" s="202" t="b">
        <v>0</v>
      </c>
      <c r="G99" s="203" t="s">
        <v>305</v>
      </c>
      <c r="H99" s="204" t="b">
        <v>0</v>
      </c>
      <c r="I99" s="205" t="s">
        <v>306</v>
      </c>
      <c r="J99" s="146" t="b">
        <v>0</v>
      </c>
      <c r="K99" s="69" t="s">
        <v>307</v>
      </c>
      <c r="L99" s="147" t="b">
        <v>0</v>
      </c>
      <c r="M99" s="172" t="s">
        <v>308</v>
      </c>
      <c r="N99" s="149" t="b">
        <v>0</v>
      </c>
      <c r="O99" s="72" t="s">
        <v>309</v>
      </c>
      <c r="P99" s="73" t="b">
        <v>0</v>
      </c>
      <c r="Q99" s="74" t="s">
        <v>310</v>
      </c>
      <c r="R99" s="73" t="b">
        <v>0</v>
      </c>
    </row>
    <row r="100">
      <c r="A100" s="45" t="s">
        <v>311</v>
      </c>
      <c r="B100" s="76" t="b">
        <v>0</v>
      </c>
      <c r="C100" s="47" t="s">
        <v>312</v>
      </c>
      <c r="D100" s="77" t="b">
        <v>0</v>
      </c>
      <c r="E100" s="49" t="s">
        <v>313</v>
      </c>
      <c r="F100" s="49" t="b">
        <v>0</v>
      </c>
      <c r="G100" s="206"/>
      <c r="H100" s="123"/>
      <c r="I100" s="207" t="s">
        <v>31</v>
      </c>
      <c r="J100" s="153" t="b">
        <v>0</v>
      </c>
      <c r="K100" s="54" t="s">
        <v>314</v>
      </c>
      <c r="L100" s="154" t="b">
        <v>0</v>
      </c>
      <c r="M100" s="173" t="s">
        <v>315</v>
      </c>
      <c r="N100" s="156" t="b">
        <v>0</v>
      </c>
      <c r="O100" s="208" t="s">
        <v>316</v>
      </c>
      <c r="P100" s="88" t="b">
        <v>0</v>
      </c>
      <c r="Q100" s="59" t="s">
        <v>317</v>
      </c>
      <c r="R100" s="82" t="b">
        <v>0</v>
      </c>
    </row>
    <row r="101">
      <c r="A101" s="61" t="s">
        <v>318</v>
      </c>
      <c r="B101" s="62" t="b">
        <v>0</v>
      </c>
      <c r="C101" s="63" t="s">
        <v>319</v>
      </c>
      <c r="D101" s="64" t="b">
        <v>0</v>
      </c>
      <c r="E101" s="202" t="s">
        <v>320</v>
      </c>
      <c r="F101" s="202" t="b">
        <v>0</v>
      </c>
      <c r="G101" s="55"/>
      <c r="H101" s="71"/>
      <c r="I101" s="205" t="s">
        <v>321</v>
      </c>
      <c r="J101" s="146" t="b">
        <v>0</v>
      </c>
      <c r="K101" s="69" t="s">
        <v>322</v>
      </c>
      <c r="L101" s="147" t="b">
        <v>0</v>
      </c>
      <c r="M101" s="172" t="s">
        <v>323</v>
      </c>
      <c r="N101" s="149" t="b">
        <v>0</v>
      </c>
      <c r="O101" s="72" t="s">
        <v>324</v>
      </c>
      <c r="P101" s="73" t="b">
        <v>0</v>
      </c>
      <c r="Q101" s="96" t="s">
        <v>325</v>
      </c>
      <c r="R101" s="73" t="b">
        <v>0</v>
      </c>
    </row>
    <row r="102">
      <c r="A102" s="45" t="s">
        <v>326</v>
      </c>
      <c r="B102" s="76" t="b">
        <v>0</v>
      </c>
      <c r="C102" s="47" t="s">
        <v>327</v>
      </c>
      <c r="D102" s="77" t="b">
        <v>0</v>
      </c>
      <c r="E102" s="49" t="s">
        <v>328</v>
      </c>
      <c r="F102" s="49" t="b">
        <v>0</v>
      </c>
      <c r="G102" s="55"/>
      <c r="H102" s="71"/>
      <c r="I102" s="209" t="s">
        <v>110</v>
      </c>
      <c r="J102" s="153" t="b">
        <v>0</v>
      </c>
      <c r="K102" s="210"/>
      <c r="L102" s="211"/>
      <c r="M102" s="173" t="s">
        <v>329</v>
      </c>
      <c r="N102" s="156" t="b">
        <v>0</v>
      </c>
      <c r="O102" s="57" t="s">
        <v>330</v>
      </c>
      <c r="P102" s="82" t="b">
        <v>0</v>
      </c>
      <c r="Q102" s="59" t="s">
        <v>331</v>
      </c>
      <c r="R102" s="82" t="b">
        <v>0</v>
      </c>
    </row>
    <row r="103">
      <c r="A103" s="61" t="s">
        <v>332</v>
      </c>
      <c r="B103" s="62" t="b">
        <v>0</v>
      </c>
      <c r="C103" s="63" t="s">
        <v>333</v>
      </c>
      <c r="D103" s="64" t="b">
        <v>0</v>
      </c>
      <c r="E103" s="202" t="s">
        <v>334</v>
      </c>
      <c r="F103" s="202" t="b">
        <v>0</v>
      </c>
      <c r="G103" s="55"/>
      <c r="H103" s="71"/>
      <c r="I103" s="205" t="s">
        <v>335</v>
      </c>
      <c r="J103" s="146" t="b">
        <v>0</v>
      </c>
      <c r="K103" s="109"/>
      <c r="L103" s="109"/>
      <c r="M103" s="172" t="s">
        <v>336</v>
      </c>
      <c r="N103" s="149" t="b">
        <v>0</v>
      </c>
      <c r="O103" s="72" t="s">
        <v>337</v>
      </c>
      <c r="P103" s="73" t="b">
        <v>0</v>
      </c>
      <c r="Q103" s="96" t="s">
        <v>338</v>
      </c>
      <c r="R103" s="73" t="b">
        <v>0</v>
      </c>
    </row>
    <row r="104">
      <c r="A104" s="45" t="s">
        <v>339</v>
      </c>
      <c r="B104" s="76" t="b">
        <v>0</v>
      </c>
      <c r="C104" s="47" t="s">
        <v>340</v>
      </c>
      <c r="D104" s="77" t="b">
        <v>0</v>
      </c>
      <c r="E104" s="49" t="s">
        <v>341</v>
      </c>
      <c r="F104" s="49" t="b">
        <v>0</v>
      </c>
      <c r="G104" s="55"/>
      <c r="H104" s="71"/>
      <c r="I104" s="212" t="s">
        <v>342</v>
      </c>
      <c r="J104" s="213" t="b">
        <v>0</v>
      </c>
      <c r="K104" s="109"/>
      <c r="L104" s="214"/>
      <c r="M104" s="173" t="s">
        <v>343</v>
      </c>
      <c r="N104" s="156" t="b">
        <v>0</v>
      </c>
      <c r="O104" s="87" t="s">
        <v>344</v>
      </c>
      <c r="P104" s="88" t="b">
        <v>0</v>
      </c>
      <c r="Q104" s="59" t="s">
        <v>345</v>
      </c>
      <c r="R104" s="82" t="b">
        <v>0</v>
      </c>
    </row>
    <row r="105">
      <c r="A105" s="61" t="s">
        <v>346</v>
      </c>
      <c r="B105" s="62" t="b">
        <v>0</v>
      </c>
      <c r="C105" s="63" t="s">
        <v>347</v>
      </c>
      <c r="D105" s="64" t="b">
        <v>0</v>
      </c>
      <c r="E105" s="202" t="s">
        <v>348</v>
      </c>
      <c r="F105" s="215" t="b">
        <v>0</v>
      </c>
      <c r="G105" s="55"/>
      <c r="H105" s="78"/>
      <c r="I105" s="78"/>
      <c r="J105" s="78"/>
      <c r="K105" s="109"/>
      <c r="L105" s="214"/>
      <c r="M105" s="172" t="s">
        <v>349</v>
      </c>
      <c r="N105" s="149" t="b">
        <v>0</v>
      </c>
      <c r="O105" s="167" t="s">
        <v>350</v>
      </c>
      <c r="P105" s="93" t="b">
        <v>0</v>
      </c>
      <c r="Q105" s="74" t="s">
        <v>351</v>
      </c>
      <c r="R105" s="73" t="b">
        <v>0</v>
      </c>
    </row>
    <row r="106">
      <c r="A106" s="45" t="s">
        <v>352</v>
      </c>
      <c r="B106" s="76" t="b">
        <v>0</v>
      </c>
      <c r="C106" s="47" t="s">
        <v>353</v>
      </c>
      <c r="D106" s="77" t="b">
        <v>0</v>
      </c>
      <c r="E106" s="94"/>
      <c r="F106" s="81"/>
      <c r="G106" s="78"/>
      <c r="H106" s="78"/>
      <c r="I106" s="78"/>
      <c r="J106" s="78"/>
      <c r="K106" s="109"/>
      <c r="L106" s="214"/>
      <c r="M106" s="173" t="s">
        <v>354</v>
      </c>
      <c r="N106" s="156" t="b">
        <v>0</v>
      </c>
      <c r="O106" s="57" t="s">
        <v>355</v>
      </c>
      <c r="P106" s="82" t="b">
        <v>0</v>
      </c>
      <c r="Q106" s="59" t="s">
        <v>356</v>
      </c>
      <c r="R106" s="82" t="b">
        <v>0</v>
      </c>
    </row>
    <row r="107">
      <c r="A107" s="61" t="s">
        <v>357</v>
      </c>
      <c r="B107" s="62" t="b">
        <v>0</v>
      </c>
      <c r="C107" s="63" t="s">
        <v>358</v>
      </c>
      <c r="D107" s="64" t="b">
        <v>0</v>
      </c>
      <c r="E107" s="81"/>
      <c r="F107" s="81"/>
      <c r="G107" s="78"/>
      <c r="H107" s="78"/>
      <c r="I107" s="78"/>
      <c r="J107" s="78"/>
      <c r="K107" s="109"/>
      <c r="L107" s="214"/>
      <c r="M107" s="172" t="s">
        <v>359</v>
      </c>
      <c r="N107" s="149" t="b">
        <v>0</v>
      </c>
      <c r="O107" s="167" t="s">
        <v>360</v>
      </c>
      <c r="P107" s="73" t="b">
        <v>0</v>
      </c>
      <c r="Q107" s="74" t="s">
        <v>361</v>
      </c>
      <c r="R107" s="73" t="b">
        <v>0</v>
      </c>
    </row>
    <row r="108">
      <c r="A108" s="216" t="s">
        <v>362</v>
      </c>
      <c r="B108" s="76" t="b">
        <v>0</v>
      </c>
      <c r="C108" s="47" t="s">
        <v>363</v>
      </c>
      <c r="D108" s="77" t="b">
        <v>0</v>
      </c>
      <c r="E108" s="81"/>
      <c r="F108" s="81"/>
      <c r="G108" s="78"/>
      <c r="H108" s="78"/>
      <c r="I108" s="78"/>
      <c r="J108" s="78"/>
      <c r="K108" s="109"/>
      <c r="L108" s="214"/>
      <c r="M108" s="155" t="s">
        <v>364</v>
      </c>
      <c r="N108" s="156" t="b">
        <v>0</v>
      </c>
      <c r="O108" s="87" t="s">
        <v>365</v>
      </c>
      <c r="P108" s="88" t="b">
        <v>0</v>
      </c>
      <c r="Q108" s="98" t="s">
        <v>366</v>
      </c>
      <c r="R108" s="82" t="b">
        <v>0</v>
      </c>
    </row>
    <row r="109">
      <c r="A109" s="61" t="s">
        <v>367</v>
      </c>
      <c r="B109" s="62" t="b">
        <v>0</v>
      </c>
      <c r="C109" s="63" t="s">
        <v>368</v>
      </c>
      <c r="D109" s="64" t="b">
        <v>0</v>
      </c>
      <c r="E109" s="81"/>
      <c r="F109" s="81"/>
      <c r="G109" s="78"/>
      <c r="H109" s="78"/>
      <c r="I109" s="78"/>
      <c r="J109" s="78"/>
      <c r="K109" s="78"/>
      <c r="L109" s="71"/>
      <c r="M109" s="172" t="s">
        <v>369</v>
      </c>
      <c r="N109" s="149" t="b">
        <v>0</v>
      </c>
      <c r="O109" s="167" t="s">
        <v>370</v>
      </c>
      <c r="P109" s="73" t="b">
        <v>0</v>
      </c>
      <c r="Q109" s="84" t="s">
        <v>371</v>
      </c>
      <c r="R109" s="73" t="b">
        <v>0</v>
      </c>
    </row>
    <row r="110">
      <c r="A110" s="45" t="s">
        <v>372</v>
      </c>
      <c r="B110" s="76" t="b">
        <v>0</v>
      </c>
      <c r="C110" s="47" t="s">
        <v>373</v>
      </c>
      <c r="D110" s="77" t="b">
        <v>0</v>
      </c>
      <c r="E110" s="81"/>
      <c r="F110" s="81"/>
      <c r="G110" s="78"/>
      <c r="H110" s="78"/>
      <c r="I110" s="78"/>
      <c r="J110" s="78"/>
      <c r="L110" s="78"/>
      <c r="M110" s="173" t="s">
        <v>374</v>
      </c>
      <c r="N110" s="156" t="b">
        <v>0</v>
      </c>
      <c r="O110" s="87" t="s">
        <v>375</v>
      </c>
      <c r="P110" s="88" t="b">
        <v>0</v>
      </c>
      <c r="Q110" s="101" t="s">
        <v>376</v>
      </c>
      <c r="R110" s="82" t="b">
        <v>0</v>
      </c>
    </row>
    <row r="111">
      <c r="A111" s="61" t="s">
        <v>377</v>
      </c>
      <c r="B111" s="62" t="b">
        <v>0</v>
      </c>
      <c r="C111" s="63" t="s">
        <v>378</v>
      </c>
      <c r="D111" s="64" t="b">
        <v>0</v>
      </c>
      <c r="E111" s="81"/>
      <c r="F111" s="81"/>
      <c r="G111" s="78"/>
      <c r="H111" s="78"/>
      <c r="I111" s="78"/>
      <c r="J111" s="78"/>
      <c r="K111" s="78"/>
      <c r="L111" s="78"/>
      <c r="M111" s="217" t="s">
        <v>379</v>
      </c>
      <c r="N111" s="149" t="b">
        <v>0</v>
      </c>
      <c r="O111" s="167" t="s">
        <v>380</v>
      </c>
      <c r="P111" s="93" t="b">
        <v>0</v>
      </c>
      <c r="Q111" s="218" t="s">
        <v>381</v>
      </c>
      <c r="R111" s="73" t="b">
        <v>0</v>
      </c>
    </row>
    <row r="112">
      <c r="A112" s="45" t="s">
        <v>382</v>
      </c>
      <c r="B112" s="76" t="b">
        <v>0</v>
      </c>
      <c r="C112" s="47" t="s">
        <v>383</v>
      </c>
      <c r="D112" s="77" t="b">
        <v>0</v>
      </c>
      <c r="E112" s="81"/>
      <c r="F112" s="81"/>
      <c r="G112" s="78"/>
      <c r="H112" s="78"/>
      <c r="I112" s="78"/>
      <c r="J112" s="78"/>
      <c r="K112" s="78"/>
      <c r="L112" s="78"/>
      <c r="M112" s="173" t="s">
        <v>384</v>
      </c>
      <c r="N112" s="156" t="b">
        <v>0</v>
      </c>
      <c r="O112" s="87" t="s">
        <v>385</v>
      </c>
      <c r="P112" s="88" t="b">
        <v>0</v>
      </c>
      <c r="Q112" s="219" t="s">
        <v>386</v>
      </c>
      <c r="R112" s="82" t="b">
        <v>0</v>
      </c>
    </row>
    <row r="113">
      <c r="A113" s="61" t="s">
        <v>387</v>
      </c>
      <c r="B113" s="62" t="b">
        <v>0</v>
      </c>
      <c r="C113" s="63" t="s">
        <v>388</v>
      </c>
      <c r="D113" s="64" t="b">
        <v>0</v>
      </c>
      <c r="E113" s="81"/>
      <c r="F113" s="81"/>
      <c r="G113" s="78"/>
      <c r="H113" s="78"/>
      <c r="I113" s="78"/>
      <c r="J113" s="78"/>
      <c r="K113" s="78"/>
      <c r="L113" s="78"/>
      <c r="M113" s="172" t="s">
        <v>389</v>
      </c>
      <c r="N113" s="149" t="b">
        <v>0</v>
      </c>
      <c r="O113" s="72" t="s">
        <v>390</v>
      </c>
      <c r="P113" s="73" t="b">
        <v>0</v>
      </c>
      <c r="Q113" s="218" t="s">
        <v>391</v>
      </c>
      <c r="R113" s="73" t="b">
        <v>0</v>
      </c>
    </row>
    <row r="114">
      <c r="A114" s="85" t="s">
        <v>392</v>
      </c>
      <c r="B114" s="86" t="b">
        <v>0</v>
      </c>
      <c r="C114" s="47" t="s">
        <v>393</v>
      </c>
      <c r="D114" s="77" t="b">
        <v>0</v>
      </c>
      <c r="E114" s="81"/>
      <c r="F114" s="81"/>
      <c r="G114" s="78"/>
      <c r="H114" s="78"/>
      <c r="I114" s="78"/>
      <c r="J114" s="78"/>
      <c r="K114" s="78"/>
      <c r="L114" s="78"/>
      <c r="M114" s="173" t="s">
        <v>394</v>
      </c>
      <c r="N114" s="156" t="b">
        <v>0</v>
      </c>
      <c r="O114" s="87" t="s">
        <v>395</v>
      </c>
      <c r="P114" s="88" t="b">
        <v>0</v>
      </c>
      <c r="Q114" s="219" t="s">
        <v>396</v>
      </c>
      <c r="R114" s="82" t="b">
        <v>0</v>
      </c>
    </row>
    <row r="115">
      <c r="A115" s="78"/>
      <c r="B115" s="71"/>
      <c r="C115" s="63" t="s">
        <v>397</v>
      </c>
      <c r="D115" s="64" t="b">
        <v>0</v>
      </c>
      <c r="E115" s="81"/>
      <c r="F115" s="81"/>
      <c r="G115" s="78"/>
      <c r="H115" s="78"/>
      <c r="I115" s="78"/>
      <c r="J115" s="78"/>
      <c r="K115" s="78"/>
      <c r="L115" s="78"/>
      <c r="M115" s="172" t="s">
        <v>398</v>
      </c>
      <c r="N115" s="149" t="b">
        <v>0</v>
      </c>
      <c r="O115" s="167" t="s">
        <v>399</v>
      </c>
      <c r="P115" s="73" t="b">
        <v>0</v>
      </c>
      <c r="Q115" s="220" t="s">
        <v>400</v>
      </c>
      <c r="R115" s="73" t="b">
        <v>0</v>
      </c>
    </row>
    <row r="116">
      <c r="A116" s="78"/>
      <c r="B116" s="71"/>
      <c r="C116" s="47" t="s">
        <v>401</v>
      </c>
      <c r="D116" s="77" t="b">
        <v>0</v>
      </c>
      <c r="E116" s="81"/>
      <c r="F116" s="81"/>
      <c r="G116" s="78"/>
      <c r="H116" s="78"/>
      <c r="I116" s="78"/>
      <c r="J116" s="78"/>
      <c r="K116" s="78"/>
      <c r="L116" s="78"/>
      <c r="M116" s="221" t="s">
        <v>402</v>
      </c>
      <c r="N116" s="222" t="b">
        <v>0</v>
      </c>
      <c r="O116" s="87" t="s">
        <v>403</v>
      </c>
      <c r="P116" s="88" t="b">
        <v>0</v>
      </c>
      <c r="Q116" s="101" t="s">
        <v>404</v>
      </c>
      <c r="R116" s="82" t="b">
        <v>0</v>
      </c>
    </row>
    <row r="117">
      <c r="A117" s="78"/>
      <c r="B117" s="71"/>
      <c r="C117" s="63" t="s">
        <v>405</v>
      </c>
      <c r="D117" s="64" t="b">
        <v>0</v>
      </c>
      <c r="E117" s="81"/>
      <c r="F117" s="81"/>
      <c r="G117" s="78"/>
      <c r="H117" s="78"/>
      <c r="I117" s="78"/>
      <c r="J117" s="78"/>
      <c r="K117" s="78"/>
      <c r="L117" s="78"/>
      <c r="M117" s="8"/>
      <c r="N117" s="223"/>
      <c r="O117" s="72" t="s">
        <v>406</v>
      </c>
      <c r="P117" s="73" t="b">
        <v>0</v>
      </c>
      <c r="Q117" s="84" t="s">
        <v>407</v>
      </c>
      <c r="R117" s="73" t="b">
        <v>0</v>
      </c>
    </row>
    <row r="118">
      <c r="A118" s="78"/>
      <c r="B118" s="71"/>
      <c r="C118" s="47" t="s">
        <v>408</v>
      </c>
      <c r="D118" s="77" t="b">
        <v>0</v>
      </c>
      <c r="E118" s="81"/>
      <c r="F118" s="81"/>
      <c r="G118" s="78"/>
      <c r="H118" s="78"/>
      <c r="I118" s="78"/>
      <c r="L118" s="78"/>
      <c r="M118" s="78"/>
      <c r="N118" s="71"/>
      <c r="O118" s="57" t="s">
        <v>409</v>
      </c>
      <c r="P118" s="82" t="b">
        <v>0</v>
      </c>
      <c r="Q118" s="102" t="s">
        <v>410</v>
      </c>
      <c r="R118" s="82" t="b">
        <v>0</v>
      </c>
    </row>
    <row r="119">
      <c r="A119" s="78"/>
      <c r="B119" s="71"/>
      <c r="C119" s="63" t="s">
        <v>411</v>
      </c>
      <c r="D119" s="64" t="b">
        <v>0</v>
      </c>
      <c r="E119" s="81"/>
      <c r="F119" s="81"/>
      <c r="G119" s="78"/>
      <c r="H119" s="78"/>
      <c r="I119" s="78"/>
      <c r="J119" s="78"/>
      <c r="K119" s="78"/>
      <c r="L119" s="78"/>
      <c r="M119" s="78"/>
      <c r="N119" s="71"/>
      <c r="O119" s="167" t="s">
        <v>412</v>
      </c>
      <c r="P119" s="73" t="b">
        <v>0</v>
      </c>
      <c r="Q119" s="224" t="s">
        <v>413</v>
      </c>
      <c r="R119" s="187" t="b">
        <v>0</v>
      </c>
    </row>
    <row r="120">
      <c r="A120" s="78"/>
      <c r="B120" s="71"/>
      <c r="C120" s="47" t="s">
        <v>414</v>
      </c>
      <c r="D120" s="77" t="b">
        <v>0</v>
      </c>
      <c r="E120" s="81"/>
      <c r="F120" s="81"/>
      <c r="G120" s="78"/>
      <c r="H120" s="78"/>
      <c r="I120" s="78"/>
      <c r="J120" s="78"/>
      <c r="K120" s="78"/>
      <c r="L120" s="78"/>
      <c r="M120" s="78"/>
      <c r="N120" s="71"/>
      <c r="O120" s="57" t="s">
        <v>415</v>
      </c>
      <c r="P120" s="82" t="b">
        <v>0</v>
      </c>
      <c r="Q120" s="225" t="s">
        <v>416</v>
      </c>
      <c r="R120" s="226" t="b">
        <v>0</v>
      </c>
    </row>
    <row r="121">
      <c r="A121" s="78"/>
      <c r="B121" s="71"/>
      <c r="C121" s="63" t="s">
        <v>417</v>
      </c>
      <c r="D121" s="64" t="b">
        <v>0</v>
      </c>
      <c r="E121" s="81"/>
      <c r="F121" s="81"/>
      <c r="G121" s="78"/>
      <c r="H121" s="78"/>
      <c r="I121" s="78"/>
      <c r="J121" s="78"/>
      <c r="K121" s="78"/>
      <c r="L121" s="78"/>
      <c r="M121" s="78"/>
      <c r="N121" s="71"/>
      <c r="O121" s="167" t="s">
        <v>418</v>
      </c>
      <c r="P121" s="93" t="b">
        <v>0</v>
      </c>
      <c r="Q121" s="74" t="s">
        <v>419</v>
      </c>
      <c r="R121" s="73" t="b">
        <v>0</v>
      </c>
    </row>
    <row r="122">
      <c r="A122" s="78"/>
      <c r="B122" s="71"/>
      <c r="C122" s="47" t="s">
        <v>420</v>
      </c>
      <c r="D122" s="77" t="b">
        <v>0</v>
      </c>
      <c r="E122" s="81"/>
      <c r="F122" s="81"/>
      <c r="G122" s="78"/>
      <c r="H122" s="78"/>
      <c r="I122" s="78"/>
      <c r="J122" s="78"/>
      <c r="K122" s="78"/>
      <c r="L122" s="78"/>
      <c r="M122" s="78"/>
      <c r="N122" s="71"/>
      <c r="O122" s="57" t="s">
        <v>421</v>
      </c>
      <c r="P122" s="82" t="b">
        <v>0</v>
      </c>
      <c r="Q122" s="59" t="s">
        <v>422</v>
      </c>
      <c r="R122" s="82" t="b">
        <v>0</v>
      </c>
    </row>
    <row r="123">
      <c r="A123" s="78"/>
      <c r="B123" s="71"/>
      <c r="C123" s="63" t="s">
        <v>423</v>
      </c>
      <c r="D123" s="64" t="b">
        <v>0</v>
      </c>
      <c r="E123" s="81"/>
      <c r="F123" s="81"/>
      <c r="G123" s="78"/>
      <c r="H123" s="78"/>
      <c r="I123" s="78"/>
      <c r="J123" s="78"/>
      <c r="K123" s="78"/>
      <c r="L123" s="78"/>
      <c r="M123" s="78"/>
      <c r="N123" s="71"/>
      <c r="O123" s="72" t="s">
        <v>424</v>
      </c>
      <c r="P123" s="73" t="b">
        <v>0</v>
      </c>
      <c r="Q123" s="164" t="s">
        <v>425</v>
      </c>
      <c r="R123" s="73" t="b">
        <v>0</v>
      </c>
    </row>
    <row r="124">
      <c r="A124" s="78"/>
      <c r="B124" s="71"/>
      <c r="C124" s="47" t="s">
        <v>426</v>
      </c>
      <c r="D124" s="77" t="b">
        <v>0</v>
      </c>
      <c r="E124" s="81"/>
      <c r="F124" s="81"/>
      <c r="G124" s="78"/>
      <c r="H124" s="78"/>
      <c r="I124" s="78"/>
      <c r="J124" s="78"/>
      <c r="K124" s="78"/>
      <c r="L124" s="78"/>
      <c r="M124" s="78"/>
      <c r="N124" s="71"/>
      <c r="O124" s="57" t="s">
        <v>427</v>
      </c>
      <c r="P124" s="82" t="b">
        <v>0</v>
      </c>
      <c r="Q124" s="83" t="s">
        <v>428</v>
      </c>
      <c r="R124" s="82" t="b">
        <v>0</v>
      </c>
    </row>
    <row r="125">
      <c r="A125" s="78"/>
      <c r="B125" s="71"/>
      <c r="C125" s="63" t="s">
        <v>429</v>
      </c>
      <c r="D125" s="64" t="b">
        <v>0</v>
      </c>
      <c r="E125" s="81"/>
      <c r="F125" s="81"/>
      <c r="G125" s="78"/>
      <c r="H125" s="78"/>
      <c r="I125" s="78"/>
      <c r="J125" s="78"/>
      <c r="K125" s="78"/>
      <c r="L125" s="78"/>
      <c r="M125" s="78"/>
      <c r="N125" s="71"/>
      <c r="O125" s="72" t="s">
        <v>430</v>
      </c>
      <c r="P125" s="73" t="b">
        <v>0</v>
      </c>
      <c r="Q125" s="164" t="s">
        <v>431</v>
      </c>
      <c r="R125" s="73" t="b">
        <v>0</v>
      </c>
    </row>
    <row r="126">
      <c r="A126" s="78"/>
      <c r="B126" s="71"/>
      <c r="C126" s="47" t="s">
        <v>432</v>
      </c>
      <c r="D126" s="77" t="b">
        <v>0</v>
      </c>
      <c r="E126" s="81"/>
      <c r="F126" s="81"/>
      <c r="G126" s="78"/>
      <c r="H126" s="78"/>
      <c r="I126" s="78"/>
      <c r="J126" s="78"/>
      <c r="K126" s="78"/>
      <c r="L126" s="78"/>
      <c r="M126" s="78"/>
      <c r="N126" s="71"/>
      <c r="O126" s="57" t="s">
        <v>433</v>
      </c>
      <c r="P126" s="82" t="b">
        <v>0</v>
      </c>
      <c r="Q126" s="83" t="s">
        <v>434</v>
      </c>
      <c r="R126" s="82" t="b">
        <v>0</v>
      </c>
    </row>
    <row r="127">
      <c r="A127" s="78"/>
      <c r="B127" s="71"/>
      <c r="C127" s="63" t="s">
        <v>435</v>
      </c>
      <c r="D127" s="64" t="b">
        <v>0</v>
      </c>
      <c r="E127" s="81"/>
      <c r="F127" s="81"/>
      <c r="G127" s="78"/>
      <c r="H127" s="78"/>
      <c r="I127" s="78"/>
      <c r="J127" s="78"/>
      <c r="K127" s="78"/>
      <c r="L127" s="78"/>
      <c r="M127" s="78"/>
      <c r="N127" s="71"/>
      <c r="O127" s="72" t="s">
        <v>436</v>
      </c>
      <c r="P127" s="73" t="b">
        <v>0</v>
      </c>
      <c r="Q127" s="96" t="s">
        <v>437</v>
      </c>
      <c r="R127" s="73" t="b">
        <v>0</v>
      </c>
    </row>
    <row r="128">
      <c r="A128" s="78"/>
      <c r="B128" s="71"/>
      <c r="C128" s="47" t="s">
        <v>438</v>
      </c>
      <c r="D128" s="77" t="b">
        <v>0</v>
      </c>
      <c r="E128" s="81"/>
      <c r="F128" s="81"/>
      <c r="G128" s="78"/>
      <c r="H128" s="78"/>
      <c r="I128" s="78"/>
      <c r="J128" s="78"/>
      <c r="K128" s="78"/>
      <c r="L128" s="78"/>
      <c r="M128" s="78"/>
      <c r="N128" s="71"/>
      <c r="O128" s="87" t="s">
        <v>439</v>
      </c>
      <c r="P128" s="88" t="b">
        <v>0</v>
      </c>
      <c r="Q128" s="98" t="s">
        <v>440</v>
      </c>
      <c r="R128" s="82" t="b">
        <v>0</v>
      </c>
    </row>
    <row r="129">
      <c r="A129" s="78"/>
      <c r="B129" s="71"/>
      <c r="C129" s="63" t="s">
        <v>441</v>
      </c>
      <c r="D129" s="64" t="b">
        <v>0</v>
      </c>
      <c r="E129" s="81"/>
      <c r="F129" s="81"/>
      <c r="G129" s="78"/>
      <c r="H129" s="78"/>
      <c r="I129" s="78"/>
      <c r="J129" s="78"/>
      <c r="K129" s="78"/>
      <c r="L129" s="78"/>
      <c r="M129" s="78"/>
      <c r="N129" s="71"/>
      <c r="O129" s="167" t="s">
        <v>442</v>
      </c>
      <c r="P129" s="93" t="b">
        <v>0</v>
      </c>
      <c r="Q129" s="227" t="s">
        <v>443</v>
      </c>
      <c r="R129" s="73" t="b">
        <v>0</v>
      </c>
    </row>
    <row r="130">
      <c r="A130" s="78"/>
      <c r="B130" s="71"/>
      <c r="C130" s="47" t="s">
        <v>444</v>
      </c>
      <c r="D130" s="77" t="b">
        <v>0</v>
      </c>
      <c r="E130" s="81"/>
      <c r="F130" s="81"/>
      <c r="G130" s="78"/>
      <c r="H130" s="78"/>
      <c r="I130" s="78"/>
      <c r="J130" s="78"/>
      <c r="K130" s="78"/>
      <c r="L130" s="78"/>
      <c r="M130" s="78"/>
      <c r="N130" s="71"/>
      <c r="O130" s="57" t="s">
        <v>445</v>
      </c>
      <c r="P130" s="82" t="b">
        <v>0</v>
      </c>
      <c r="Q130" s="228" t="s">
        <v>446</v>
      </c>
      <c r="R130" s="82" t="b">
        <v>0</v>
      </c>
    </row>
    <row r="131">
      <c r="A131" s="78"/>
      <c r="B131" s="71"/>
      <c r="C131" s="63" t="s">
        <v>447</v>
      </c>
      <c r="D131" s="64" t="b">
        <v>0</v>
      </c>
      <c r="E131" s="81"/>
      <c r="F131" s="81"/>
      <c r="G131" s="78"/>
      <c r="H131" s="78"/>
      <c r="I131" s="78"/>
      <c r="J131" s="78"/>
      <c r="K131" s="78"/>
      <c r="L131" s="78"/>
      <c r="M131" s="78"/>
      <c r="N131" s="71"/>
      <c r="O131" s="167" t="s">
        <v>448</v>
      </c>
      <c r="P131" s="93" t="b">
        <v>0</v>
      </c>
      <c r="Q131" s="74" t="s">
        <v>449</v>
      </c>
      <c r="R131" s="73" t="b">
        <v>0</v>
      </c>
    </row>
    <row r="132">
      <c r="A132" s="78"/>
      <c r="B132" s="71"/>
      <c r="C132" s="47" t="s">
        <v>450</v>
      </c>
      <c r="D132" s="77" t="b">
        <v>0</v>
      </c>
      <c r="E132" s="81"/>
      <c r="F132" s="81"/>
      <c r="G132" s="78"/>
      <c r="H132" s="78"/>
      <c r="I132" s="78"/>
      <c r="J132" s="78"/>
      <c r="K132" s="78"/>
      <c r="L132" s="78"/>
      <c r="M132" s="78"/>
      <c r="N132" s="71"/>
      <c r="O132" s="57" t="s">
        <v>451</v>
      </c>
      <c r="P132" s="82" t="b">
        <v>0</v>
      </c>
      <c r="Q132" s="59" t="s">
        <v>452</v>
      </c>
      <c r="R132" s="82" t="b">
        <v>0</v>
      </c>
    </row>
    <row r="133">
      <c r="A133" s="78"/>
      <c r="B133" s="71"/>
      <c r="C133" s="63" t="s">
        <v>453</v>
      </c>
      <c r="D133" s="64" t="b">
        <v>0</v>
      </c>
      <c r="E133" s="81"/>
      <c r="F133" s="81"/>
      <c r="G133" s="78"/>
      <c r="H133" s="78"/>
      <c r="I133" s="78"/>
      <c r="J133" s="78"/>
      <c r="K133" s="78"/>
      <c r="L133" s="78"/>
      <c r="M133" s="78"/>
      <c r="N133" s="71"/>
      <c r="O133" s="167" t="s">
        <v>454</v>
      </c>
      <c r="P133" s="73" t="b">
        <v>0</v>
      </c>
      <c r="Q133" s="74" t="s">
        <v>455</v>
      </c>
      <c r="R133" s="73" t="b">
        <v>0</v>
      </c>
    </row>
    <row r="134">
      <c r="A134" s="78"/>
      <c r="B134" s="71"/>
      <c r="C134" s="47" t="s">
        <v>456</v>
      </c>
      <c r="D134" s="77" t="b">
        <v>0</v>
      </c>
      <c r="E134" s="81"/>
      <c r="F134" s="81"/>
      <c r="G134" s="78"/>
      <c r="H134" s="78"/>
      <c r="I134" s="78"/>
      <c r="J134" s="78"/>
      <c r="K134" s="78"/>
      <c r="L134" s="78"/>
      <c r="M134" s="78"/>
      <c r="N134" s="71"/>
      <c r="O134" s="57" t="s">
        <v>457</v>
      </c>
      <c r="P134" s="82" t="b">
        <v>0</v>
      </c>
      <c r="Q134" s="59" t="s">
        <v>458</v>
      </c>
      <c r="R134" s="82" t="b">
        <v>0</v>
      </c>
    </row>
    <row r="135">
      <c r="A135" s="78"/>
      <c r="B135" s="71"/>
      <c r="C135" s="90" t="s">
        <v>459</v>
      </c>
      <c r="D135" s="91" t="b">
        <v>0</v>
      </c>
      <c r="E135" s="81"/>
      <c r="F135" s="81"/>
      <c r="G135" s="78"/>
      <c r="H135" s="78"/>
      <c r="I135" s="78"/>
      <c r="J135" s="78"/>
      <c r="K135" s="78"/>
      <c r="L135" s="78"/>
      <c r="M135" s="78"/>
      <c r="N135" s="71"/>
      <c r="O135" s="167" t="s">
        <v>460</v>
      </c>
      <c r="P135" s="73" t="b">
        <v>0</v>
      </c>
      <c r="Q135" s="74" t="s">
        <v>461</v>
      </c>
      <c r="R135" s="73" t="b">
        <v>0</v>
      </c>
    </row>
    <row r="136">
      <c r="A136" s="78"/>
      <c r="B136" s="78"/>
      <c r="C136" s="160"/>
      <c r="E136" s="81"/>
      <c r="F136" s="81"/>
      <c r="G136" s="78"/>
      <c r="H136" s="78"/>
      <c r="I136" s="78"/>
      <c r="J136" s="78"/>
      <c r="K136" s="78"/>
      <c r="L136" s="78"/>
      <c r="M136" s="78"/>
      <c r="N136" s="71"/>
      <c r="O136" s="57" t="s">
        <v>462</v>
      </c>
      <c r="P136" s="82" t="b">
        <v>0</v>
      </c>
      <c r="Q136" s="59" t="s">
        <v>463</v>
      </c>
      <c r="R136" s="82" t="b">
        <v>0</v>
      </c>
    </row>
    <row r="137">
      <c r="A137" s="78"/>
      <c r="B137" s="78"/>
      <c r="E137" s="81"/>
      <c r="F137" s="81"/>
      <c r="G137" s="78"/>
      <c r="H137" s="78"/>
      <c r="I137" s="78"/>
      <c r="J137" s="78"/>
      <c r="K137" s="78"/>
      <c r="L137" s="78"/>
      <c r="M137" s="78"/>
      <c r="N137" s="78"/>
      <c r="O137" s="96" t="s">
        <v>464</v>
      </c>
      <c r="P137" s="73" t="b">
        <v>0</v>
      </c>
      <c r="Q137" s="74" t="s">
        <v>465</v>
      </c>
      <c r="R137" s="73" t="b">
        <v>0</v>
      </c>
    </row>
    <row r="138">
      <c r="A138" s="78"/>
      <c r="B138" s="78"/>
      <c r="C138" s="81"/>
      <c r="D138" s="81"/>
      <c r="E138" s="81"/>
      <c r="F138" s="81"/>
      <c r="G138" s="78"/>
      <c r="H138" s="78"/>
      <c r="I138" s="78"/>
      <c r="J138" s="78"/>
      <c r="K138" s="78"/>
      <c r="L138" s="78"/>
      <c r="M138" s="78"/>
      <c r="N138" s="78"/>
      <c r="O138" s="59" t="s">
        <v>466</v>
      </c>
      <c r="P138" s="82" t="b">
        <v>0</v>
      </c>
      <c r="Q138" s="83" t="s">
        <v>467</v>
      </c>
      <c r="R138" s="82" t="b">
        <v>0</v>
      </c>
    </row>
    <row r="139">
      <c r="A139" s="78"/>
      <c r="B139" s="78"/>
      <c r="C139" s="81"/>
      <c r="D139" s="81"/>
      <c r="E139" s="81"/>
      <c r="F139" s="81"/>
      <c r="G139" s="78"/>
      <c r="H139" s="78"/>
      <c r="I139" s="78"/>
      <c r="J139" s="78"/>
      <c r="K139" s="78"/>
      <c r="L139" s="78"/>
      <c r="M139" s="78"/>
      <c r="N139" s="78"/>
      <c r="O139" s="74" t="s">
        <v>468</v>
      </c>
      <c r="P139" s="73" t="b">
        <v>0</v>
      </c>
      <c r="Q139" s="164" t="s">
        <v>469</v>
      </c>
      <c r="R139" s="73" t="b">
        <v>0</v>
      </c>
    </row>
    <row r="140">
      <c r="A140" s="78"/>
      <c r="B140" s="78"/>
      <c r="C140" s="81"/>
      <c r="D140" s="81"/>
      <c r="E140" s="81"/>
      <c r="F140" s="81"/>
      <c r="G140" s="78"/>
      <c r="H140" s="78"/>
      <c r="I140" s="78"/>
      <c r="J140" s="78"/>
      <c r="K140" s="78"/>
      <c r="L140" s="78"/>
      <c r="M140" s="78"/>
      <c r="N140" s="78"/>
      <c r="O140" s="98" t="s">
        <v>470</v>
      </c>
      <c r="P140" s="82" t="b">
        <v>0</v>
      </c>
      <c r="Q140" s="83" t="s">
        <v>471</v>
      </c>
      <c r="R140" s="82" t="b">
        <v>0</v>
      </c>
    </row>
    <row r="141">
      <c r="A141" s="78"/>
      <c r="B141" s="78"/>
      <c r="C141" s="81"/>
      <c r="D141" s="81"/>
      <c r="E141" s="81"/>
      <c r="F141" s="81"/>
      <c r="G141" s="78"/>
      <c r="H141" s="78"/>
      <c r="I141" s="78"/>
      <c r="J141" s="78"/>
      <c r="K141" s="78"/>
      <c r="L141" s="78"/>
      <c r="M141" s="78"/>
      <c r="N141" s="78"/>
      <c r="O141" s="96" t="s">
        <v>472</v>
      </c>
      <c r="P141" s="188" t="b">
        <v>0</v>
      </c>
      <c r="Q141" s="74" t="s">
        <v>473</v>
      </c>
      <c r="R141" s="73" t="b">
        <v>0</v>
      </c>
    </row>
    <row r="142">
      <c r="A142" s="78"/>
      <c r="B142" s="78"/>
      <c r="C142" s="81"/>
      <c r="D142" s="81"/>
      <c r="E142" s="81"/>
      <c r="F142" s="81"/>
      <c r="G142" s="78"/>
      <c r="H142" s="78"/>
      <c r="I142" s="78"/>
      <c r="J142" s="78"/>
      <c r="K142" s="78"/>
      <c r="L142" s="78"/>
      <c r="M142" s="78"/>
      <c r="N142" s="78"/>
      <c r="O142" s="59" t="s">
        <v>474</v>
      </c>
      <c r="P142" s="189" t="b">
        <v>0</v>
      </c>
      <c r="Q142" s="59" t="s">
        <v>475</v>
      </c>
      <c r="R142" s="82" t="b">
        <v>0</v>
      </c>
    </row>
    <row r="143">
      <c r="A143" s="78"/>
      <c r="B143" s="78"/>
      <c r="C143" s="81"/>
      <c r="D143" s="81"/>
      <c r="E143" s="81"/>
      <c r="F143" s="81"/>
      <c r="G143" s="78"/>
      <c r="H143" s="78"/>
      <c r="I143" s="78"/>
      <c r="J143" s="78"/>
      <c r="K143" s="78"/>
      <c r="L143" s="78"/>
      <c r="M143" s="78"/>
      <c r="N143" s="78"/>
      <c r="O143" s="74" t="s">
        <v>476</v>
      </c>
      <c r="P143" s="188" t="b">
        <v>0</v>
      </c>
      <c r="Q143" s="74" t="s">
        <v>477</v>
      </c>
      <c r="R143" s="229" t="b">
        <v>0</v>
      </c>
    </row>
    <row r="144">
      <c r="A144" s="191"/>
      <c r="B144" s="191"/>
      <c r="C144" s="191"/>
      <c r="D144" s="191"/>
      <c r="E144" s="81"/>
      <c r="F144" s="81"/>
      <c r="G144" s="78"/>
      <c r="H144" s="78"/>
      <c r="I144" s="78"/>
      <c r="J144" s="78"/>
      <c r="K144" s="78"/>
      <c r="L144" s="78"/>
      <c r="M144" s="78"/>
      <c r="N144" s="78"/>
      <c r="O144" s="59" t="s">
        <v>478</v>
      </c>
      <c r="P144" s="189" t="b">
        <v>0</v>
      </c>
      <c r="Q144" s="106" t="s">
        <v>479</v>
      </c>
      <c r="R144" s="230" t="b">
        <v>0</v>
      </c>
    </row>
    <row r="145">
      <c r="A145" s="191"/>
      <c r="B145" s="191"/>
      <c r="C145" s="191"/>
      <c r="D145" s="191"/>
      <c r="E145" s="81"/>
      <c r="F145" s="81"/>
      <c r="G145" s="78"/>
      <c r="H145" s="78"/>
      <c r="I145" s="78"/>
      <c r="J145" s="78"/>
      <c r="K145" s="78"/>
      <c r="L145" s="78"/>
      <c r="M145" s="78"/>
      <c r="N145" s="78"/>
      <c r="O145" s="192" t="s">
        <v>480</v>
      </c>
      <c r="P145" s="193" t="b">
        <v>0</v>
      </c>
    </row>
    <row r="146">
      <c r="A146" s="191"/>
      <c r="B146" s="191"/>
      <c r="C146" s="191"/>
      <c r="D146" s="191"/>
      <c r="E146" s="81"/>
      <c r="F146" s="81"/>
      <c r="G146" s="78"/>
      <c r="H146" s="78"/>
      <c r="I146" s="78"/>
      <c r="J146" s="78"/>
      <c r="K146" s="78"/>
      <c r="L146" s="78"/>
      <c r="M146" s="78"/>
      <c r="N146" s="78"/>
      <c r="O146" s="231"/>
      <c r="P146" s="232"/>
    </row>
    <row r="147">
      <c r="A147" s="194" t="str">
        <f>CONCATENATE("SKELLIGE QUEST COMPLETION =     ", ROUND((Countif(B150:N185, true)/98*100),1), "%")</f>
        <v>SKELLIGE QUEST COMPLETION =     0%</v>
      </c>
      <c r="B147" s="2"/>
      <c r="C147" s="2"/>
      <c r="D147" s="3"/>
      <c r="E147" s="81"/>
      <c r="F147" s="81"/>
      <c r="G147" s="78"/>
      <c r="H147" s="78"/>
      <c r="I147" s="78"/>
      <c r="J147" s="78"/>
      <c r="K147" s="78"/>
      <c r="L147" s="78"/>
      <c r="M147" s="78"/>
      <c r="N147" s="78"/>
      <c r="O147" s="231"/>
      <c r="P147" s="232"/>
    </row>
    <row r="148">
      <c r="A148" s="35" t="s">
        <v>481</v>
      </c>
      <c r="B148" s="2"/>
      <c r="C148" s="2"/>
      <c r="D148" s="2"/>
      <c r="E148" s="2"/>
      <c r="F148" s="2"/>
      <c r="G148" s="2"/>
      <c r="H148" s="2"/>
      <c r="I148" s="2"/>
      <c r="J148" s="2"/>
      <c r="K148" s="2"/>
      <c r="L148" s="2"/>
      <c r="M148" s="2"/>
      <c r="N148" s="2"/>
      <c r="O148" s="2"/>
      <c r="P148" s="2"/>
      <c r="Q148" s="2"/>
      <c r="R148" s="3"/>
    </row>
    <row r="149">
      <c r="A149" s="36" t="s">
        <v>19</v>
      </c>
      <c r="B149" s="3"/>
      <c r="C149" s="37" t="s">
        <v>20</v>
      </c>
      <c r="D149" s="3"/>
      <c r="E149" s="38" t="s">
        <v>21</v>
      </c>
      <c r="F149" s="3"/>
      <c r="G149" s="39" t="s">
        <v>22</v>
      </c>
      <c r="H149" s="3"/>
      <c r="I149" s="40" t="s">
        <v>23</v>
      </c>
      <c r="J149" s="3"/>
      <c r="K149" s="118" t="s">
        <v>24</v>
      </c>
      <c r="L149" s="6"/>
      <c r="M149" s="42" t="s">
        <v>25</v>
      </c>
      <c r="N149" s="3"/>
      <c r="O149" s="43" t="s">
        <v>26</v>
      </c>
      <c r="P149" s="3"/>
      <c r="Q149" s="43" t="s">
        <v>26</v>
      </c>
      <c r="R149" s="3"/>
      <c r="S149" s="44"/>
      <c r="T149" s="44"/>
      <c r="U149" s="44"/>
      <c r="V149" s="44"/>
      <c r="W149" s="44"/>
      <c r="X149" s="44"/>
      <c r="Y149" s="44"/>
      <c r="Z149" s="44"/>
      <c r="AA149" s="44"/>
      <c r="AB149" s="44"/>
      <c r="AC149" s="44"/>
      <c r="AD149" s="44"/>
      <c r="AE149" s="44"/>
      <c r="AF149" s="44"/>
      <c r="AG149" s="44"/>
      <c r="AH149" s="44"/>
      <c r="AI149" s="44"/>
    </row>
    <row r="150">
      <c r="A150" s="120" t="s">
        <v>482</v>
      </c>
      <c r="B150" s="46" t="b">
        <v>0</v>
      </c>
      <c r="C150" s="121" t="s">
        <v>483</v>
      </c>
      <c r="D150" s="48" t="b">
        <v>0</v>
      </c>
      <c r="E150" s="196" t="s">
        <v>484</v>
      </c>
      <c r="F150" s="50" t="b">
        <v>0</v>
      </c>
      <c r="G150" s="233" t="s">
        <v>485</v>
      </c>
      <c r="H150" s="198" t="b">
        <v>0</v>
      </c>
      <c r="I150" s="199" t="s">
        <v>486</v>
      </c>
      <c r="J150" s="138" t="b">
        <v>0</v>
      </c>
      <c r="K150" s="200" t="s">
        <v>487</v>
      </c>
      <c r="L150" s="139" t="b">
        <v>0</v>
      </c>
      <c r="M150" s="140" t="s">
        <v>488</v>
      </c>
      <c r="N150" s="141" t="b">
        <v>0</v>
      </c>
      <c r="O150" s="142" t="s">
        <v>489</v>
      </c>
      <c r="P150" s="58" t="b">
        <v>0</v>
      </c>
      <c r="Q150" s="59" t="s">
        <v>490</v>
      </c>
      <c r="R150" s="82" t="b">
        <v>0</v>
      </c>
    </row>
    <row r="151">
      <c r="A151" s="61" t="s">
        <v>491</v>
      </c>
      <c r="B151" s="62" t="b">
        <v>0</v>
      </c>
      <c r="C151" s="63" t="s">
        <v>492</v>
      </c>
      <c r="D151" s="64" t="b">
        <v>0</v>
      </c>
      <c r="E151" s="202" t="s">
        <v>493</v>
      </c>
      <c r="F151" s="144" t="b">
        <v>0</v>
      </c>
      <c r="G151" s="66" t="s">
        <v>494</v>
      </c>
      <c r="H151" s="204" t="b">
        <v>0</v>
      </c>
      <c r="I151" s="205" t="s">
        <v>495</v>
      </c>
      <c r="J151" s="146" t="b">
        <v>0</v>
      </c>
      <c r="K151" s="69" t="s">
        <v>496</v>
      </c>
      <c r="L151" s="147" t="b">
        <v>0</v>
      </c>
      <c r="M151" s="148" t="s">
        <v>497</v>
      </c>
      <c r="N151" s="149" t="b">
        <v>0</v>
      </c>
      <c r="O151" s="167" t="s">
        <v>498</v>
      </c>
      <c r="P151" s="73" t="b">
        <v>0</v>
      </c>
      <c r="Q151" s="74" t="s">
        <v>499</v>
      </c>
      <c r="R151" s="73" t="b">
        <v>0</v>
      </c>
    </row>
    <row r="152">
      <c r="A152" s="45" t="s">
        <v>500</v>
      </c>
      <c r="B152" s="76" t="b">
        <v>0</v>
      </c>
      <c r="C152" s="47" t="s">
        <v>501</v>
      </c>
      <c r="D152" s="77" t="b">
        <v>0</v>
      </c>
      <c r="E152" s="49" t="s">
        <v>502</v>
      </c>
      <c r="F152" s="151" t="b">
        <v>0</v>
      </c>
      <c r="G152" s="51" t="s">
        <v>503</v>
      </c>
      <c r="H152" s="234" t="b">
        <v>0</v>
      </c>
      <c r="I152" s="207" t="s">
        <v>31</v>
      </c>
      <c r="J152" s="153" t="b">
        <v>0</v>
      </c>
      <c r="K152" s="54" t="s">
        <v>504</v>
      </c>
      <c r="L152" s="154" t="b">
        <v>0</v>
      </c>
      <c r="M152" s="155" t="s">
        <v>505</v>
      </c>
      <c r="N152" s="156" t="b">
        <v>0</v>
      </c>
      <c r="O152" s="57" t="s">
        <v>506</v>
      </c>
      <c r="P152" s="82" t="b">
        <v>0</v>
      </c>
      <c r="Q152" s="98" t="s">
        <v>507</v>
      </c>
      <c r="R152" s="82" t="b">
        <v>0</v>
      </c>
    </row>
    <row r="153">
      <c r="A153" s="61" t="s">
        <v>508</v>
      </c>
      <c r="B153" s="62" t="b">
        <v>0</v>
      </c>
      <c r="C153" s="63" t="s">
        <v>509</v>
      </c>
      <c r="D153" s="64" t="b">
        <v>0</v>
      </c>
      <c r="E153" s="202" t="s">
        <v>510</v>
      </c>
      <c r="F153" s="144" t="b">
        <v>0</v>
      </c>
      <c r="G153" s="66" t="s">
        <v>511</v>
      </c>
      <c r="H153" s="204" t="b">
        <v>0</v>
      </c>
      <c r="I153" s="205" t="s">
        <v>335</v>
      </c>
      <c r="J153" s="146" t="b">
        <v>0</v>
      </c>
      <c r="K153" s="69" t="s">
        <v>512</v>
      </c>
      <c r="L153" s="147" t="b">
        <v>0</v>
      </c>
      <c r="M153" s="148" t="s">
        <v>513</v>
      </c>
      <c r="N153" s="149" t="b">
        <v>0</v>
      </c>
      <c r="O153" s="72" t="s">
        <v>514</v>
      </c>
      <c r="P153" s="73" t="b">
        <v>0</v>
      </c>
      <c r="Q153" s="235" t="s">
        <v>515</v>
      </c>
      <c r="R153" s="73" t="b">
        <v>0</v>
      </c>
    </row>
    <row r="154">
      <c r="A154" s="45" t="s">
        <v>516</v>
      </c>
      <c r="B154" s="76" t="b">
        <v>0</v>
      </c>
      <c r="C154" s="47" t="s">
        <v>517</v>
      </c>
      <c r="D154" s="77" t="b">
        <v>0</v>
      </c>
      <c r="E154" s="49" t="s">
        <v>518</v>
      </c>
      <c r="F154" s="151" t="b">
        <v>0</v>
      </c>
      <c r="G154" s="51" t="s">
        <v>519</v>
      </c>
      <c r="H154" s="234" t="b">
        <v>0</v>
      </c>
      <c r="I154" s="207" t="s">
        <v>520</v>
      </c>
      <c r="J154" s="153" t="b">
        <v>0</v>
      </c>
      <c r="K154" s="54" t="s">
        <v>521</v>
      </c>
      <c r="L154" s="154" t="b">
        <v>0</v>
      </c>
      <c r="M154" s="155" t="s">
        <v>522</v>
      </c>
      <c r="N154" s="156" t="b">
        <v>0</v>
      </c>
      <c r="O154" s="57" t="s">
        <v>523</v>
      </c>
      <c r="P154" s="82" t="b">
        <v>0</v>
      </c>
      <c r="Q154" s="101" t="s">
        <v>524</v>
      </c>
      <c r="R154" s="82" t="b">
        <v>0</v>
      </c>
    </row>
    <row r="155">
      <c r="A155" s="61" t="s">
        <v>525</v>
      </c>
      <c r="B155" s="62" t="b">
        <v>0</v>
      </c>
      <c r="C155" s="63" t="s">
        <v>526</v>
      </c>
      <c r="D155" s="64" t="b">
        <v>0</v>
      </c>
      <c r="E155" s="202" t="s">
        <v>527</v>
      </c>
      <c r="F155" s="144" t="b">
        <v>0</v>
      </c>
      <c r="G155" s="66" t="s">
        <v>528</v>
      </c>
      <c r="H155" s="204" t="b">
        <v>0</v>
      </c>
      <c r="I155" s="205" t="s">
        <v>529</v>
      </c>
      <c r="J155" s="146" t="b">
        <v>0</v>
      </c>
      <c r="K155" s="69" t="s">
        <v>530</v>
      </c>
      <c r="L155" s="147" t="b">
        <v>0</v>
      </c>
      <c r="M155" s="148" t="s">
        <v>531</v>
      </c>
      <c r="N155" s="149" t="b">
        <v>0</v>
      </c>
      <c r="O155" s="167" t="s">
        <v>532</v>
      </c>
      <c r="P155" s="73" t="b">
        <v>0</v>
      </c>
      <c r="Q155" s="220" t="s">
        <v>533</v>
      </c>
      <c r="R155" s="73" t="b">
        <v>0</v>
      </c>
    </row>
    <row r="156">
      <c r="A156" s="45" t="s">
        <v>534</v>
      </c>
      <c r="B156" s="76" t="b">
        <v>0</v>
      </c>
      <c r="C156" s="47" t="s">
        <v>535</v>
      </c>
      <c r="D156" s="77" t="b">
        <v>0</v>
      </c>
      <c r="E156" s="49" t="s">
        <v>536</v>
      </c>
      <c r="F156" s="151" t="b">
        <v>0</v>
      </c>
      <c r="G156" s="51" t="s">
        <v>537</v>
      </c>
      <c r="H156" s="234" t="b">
        <v>0</v>
      </c>
      <c r="I156" s="209" t="s">
        <v>538</v>
      </c>
      <c r="J156" s="153" t="b">
        <v>0</v>
      </c>
      <c r="K156" s="54" t="s">
        <v>539</v>
      </c>
      <c r="L156" s="154" t="b">
        <v>0</v>
      </c>
      <c r="M156" s="155" t="s">
        <v>540</v>
      </c>
      <c r="N156" s="156" t="b">
        <v>0</v>
      </c>
      <c r="O156" s="57" t="s">
        <v>541</v>
      </c>
      <c r="P156" s="82" t="b">
        <v>0</v>
      </c>
      <c r="Q156" s="59" t="s">
        <v>542</v>
      </c>
      <c r="R156" s="82" t="b">
        <v>0</v>
      </c>
    </row>
    <row r="157">
      <c r="A157" s="61" t="s">
        <v>543</v>
      </c>
      <c r="B157" s="62" t="b">
        <v>0</v>
      </c>
      <c r="C157" s="63" t="s">
        <v>544</v>
      </c>
      <c r="D157" s="64" t="b">
        <v>0</v>
      </c>
      <c r="E157" s="202" t="s">
        <v>545</v>
      </c>
      <c r="F157" s="144" t="b">
        <v>0</v>
      </c>
      <c r="G157" s="66" t="s">
        <v>546</v>
      </c>
      <c r="H157" s="204" t="b">
        <v>0</v>
      </c>
      <c r="I157" s="236" t="s">
        <v>547</v>
      </c>
      <c r="J157" s="146" t="b">
        <v>0</v>
      </c>
      <c r="K157" s="69" t="s">
        <v>548</v>
      </c>
      <c r="L157" s="147" t="b">
        <v>0</v>
      </c>
      <c r="M157" s="94"/>
      <c r="N157" s="123"/>
      <c r="O157" s="167" t="s">
        <v>549</v>
      </c>
      <c r="P157" s="73" t="b">
        <v>0</v>
      </c>
      <c r="Q157" s="220" t="s">
        <v>550</v>
      </c>
      <c r="R157" s="73" t="b">
        <v>0</v>
      </c>
    </row>
    <row r="158">
      <c r="A158" s="45" t="s">
        <v>551</v>
      </c>
      <c r="B158" s="76" t="b">
        <v>0</v>
      </c>
      <c r="C158" s="47" t="s">
        <v>552</v>
      </c>
      <c r="D158" s="77" t="b">
        <v>0</v>
      </c>
      <c r="E158" s="49" t="s">
        <v>553</v>
      </c>
      <c r="F158" s="151" t="b">
        <v>0</v>
      </c>
      <c r="G158" s="51" t="s">
        <v>554</v>
      </c>
      <c r="H158" s="234" t="b">
        <v>0</v>
      </c>
      <c r="I158" s="207" t="s">
        <v>555</v>
      </c>
      <c r="J158" s="213" t="b">
        <v>0</v>
      </c>
      <c r="K158" s="237" t="s">
        <v>556</v>
      </c>
      <c r="L158" s="238" t="b">
        <v>0</v>
      </c>
      <c r="M158" s="78"/>
      <c r="N158" s="71"/>
      <c r="O158" s="57" t="s">
        <v>557</v>
      </c>
      <c r="P158" s="82" t="b">
        <v>0</v>
      </c>
      <c r="Q158" s="59" t="s">
        <v>558</v>
      </c>
      <c r="R158" s="82" t="b">
        <v>0</v>
      </c>
    </row>
    <row r="159">
      <c r="A159" s="61" t="s">
        <v>559</v>
      </c>
      <c r="B159" s="62" t="b">
        <v>0</v>
      </c>
      <c r="C159" s="63" t="s">
        <v>560</v>
      </c>
      <c r="D159" s="64" t="b">
        <v>0</v>
      </c>
      <c r="E159" s="65"/>
      <c r="F159" s="56"/>
      <c r="G159" s="66" t="s">
        <v>561</v>
      </c>
      <c r="H159" s="204" t="b">
        <v>0</v>
      </c>
      <c r="I159" s="239"/>
      <c r="J159" s="240"/>
      <c r="K159" s="78"/>
      <c r="L159" s="78"/>
      <c r="M159" s="78"/>
      <c r="N159" s="71"/>
      <c r="O159" s="72" t="s">
        <v>562</v>
      </c>
      <c r="P159" s="73" t="b">
        <v>0</v>
      </c>
      <c r="Q159" s="164" t="s">
        <v>563</v>
      </c>
      <c r="R159" s="73" t="b">
        <v>0</v>
      </c>
    </row>
    <row r="160">
      <c r="A160" s="45" t="s">
        <v>564</v>
      </c>
      <c r="B160" s="76" t="b">
        <v>0</v>
      </c>
      <c r="C160" s="47" t="s">
        <v>565</v>
      </c>
      <c r="D160" s="77" t="b">
        <v>0</v>
      </c>
      <c r="E160" s="78"/>
      <c r="F160" s="71"/>
      <c r="G160" s="51" t="s">
        <v>566</v>
      </c>
      <c r="H160" s="234" t="b">
        <v>0</v>
      </c>
      <c r="I160" s="240"/>
      <c r="J160" s="240"/>
      <c r="K160" s="78"/>
      <c r="L160" s="78"/>
      <c r="M160" s="78"/>
      <c r="N160" s="71"/>
      <c r="O160" s="57" t="s">
        <v>567</v>
      </c>
      <c r="P160" s="82" t="b">
        <v>0</v>
      </c>
      <c r="Q160" s="59" t="s">
        <v>568</v>
      </c>
      <c r="R160" s="82" t="b">
        <v>0</v>
      </c>
    </row>
    <row r="161">
      <c r="A161" s="61" t="s">
        <v>569</v>
      </c>
      <c r="B161" s="62" t="b">
        <v>0</v>
      </c>
      <c r="C161" s="63" t="s">
        <v>570</v>
      </c>
      <c r="D161" s="64" t="b">
        <v>0</v>
      </c>
      <c r="E161" s="78"/>
      <c r="F161" s="71"/>
      <c r="G161" s="66" t="s">
        <v>571</v>
      </c>
      <c r="H161" s="204" t="b">
        <v>0</v>
      </c>
      <c r="I161" s="240"/>
      <c r="J161" s="240"/>
      <c r="K161" s="78"/>
      <c r="L161" s="78"/>
      <c r="M161" s="78"/>
      <c r="N161" s="71"/>
      <c r="O161" s="167" t="s">
        <v>572</v>
      </c>
      <c r="P161" s="73" t="b">
        <v>0</v>
      </c>
      <c r="Q161" s="241" t="s">
        <v>573</v>
      </c>
      <c r="R161" s="73" t="b">
        <v>0</v>
      </c>
    </row>
    <row r="162">
      <c r="A162" s="45" t="s">
        <v>574</v>
      </c>
      <c r="B162" s="76" t="b">
        <v>0</v>
      </c>
      <c r="C162" s="47" t="s">
        <v>575</v>
      </c>
      <c r="D162" s="77" t="b">
        <v>0</v>
      </c>
      <c r="E162" s="78"/>
      <c r="F162" s="71"/>
      <c r="G162" s="51" t="s">
        <v>576</v>
      </c>
      <c r="H162" s="242" t="b">
        <v>0</v>
      </c>
      <c r="I162" s="240"/>
      <c r="J162" s="240"/>
      <c r="K162" s="78"/>
      <c r="L162" s="78"/>
      <c r="M162" s="78"/>
      <c r="N162" s="71"/>
      <c r="O162" s="57" t="s">
        <v>577</v>
      </c>
      <c r="P162" s="82" t="b">
        <v>0</v>
      </c>
      <c r="Q162" s="228" t="s">
        <v>578</v>
      </c>
      <c r="R162" s="82" t="b">
        <v>0</v>
      </c>
    </row>
    <row r="163">
      <c r="A163" s="61" t="s">
        <v>579</v>
      </c>
      <c r="B163" s="62" t="b">
        <v>0</v>
      </c>
      <c r="C163" s="63" t="s">
        <v>580</v>
      </c>
      <c r="D163" s="64" t="b">
        <v>0</v>
      </c>
      <c r="E163" s="78"/>
      <c r="F163" s="78"/>
      <c r="G163" s="94"/>
      <c r="H163" s="81"/>
      <c r="I163" s="240"/>
      <c r="J163" s="240"/>
      <c r="K163" s="78"/>
      <c r="L163" s="78"/>
      <c r="M163" s="78"/>
      <c r="N163" s="71"/>
      <c r="O163" s="167" t="s">
        <v>581</v>
      </c>
      <c r="P163" s="93" t="b">
        <v>0</v>
      </c>
      <c r="Q163" s="243" t="s">
        <v>582</v>
      </c>
      <c r="R163" s="73" t="b">
        <v>0</v>
      </c>
    </row>
    <row r="164">
      <c r="A164" s="45" t="s">
        <v>583</v>
      </c>
      <c r="B164" s="76" t="b">
        <v>0</v>
      </c>
      <c r="C164" s="47" t="s">
        <v>584</v>
      </c>
      <c r="D164" s="77" t="b">
        <v>0</v>
      </c>
      <c r="E164" s="78"/>
      <c r="F164" s="78"/>
      <c r="G164" s="81"/>
      <c r="H164" s="81"/>
      <c r="I164" s="240"/>
      <c r="J164" s="240"/>
      <c r="K164" s="78"/>
      <c r="L164" s="78"/>
      <c r="M164" s="78"/>
      <c r="N164" s="71"/>
      <c r="O164" s="57" t="s">
        <v>585</v>
      </c>
      <c r="P164" s="82" t="b">
        <v>0</v>
      </c>
      <c r="Q164" s="59" t="s">
        <v>586</v>
      </c>
      <c r="R164" s="82" t="b">
        <v>0</v>
      </c>
    </row>
    <row r="165">
      <c r="A165" s="78"/>
      <c r="B165" s="71"/>
      <c r="C165" s="63" t="s">
        <v>587</v>
      </c>
      <c r="D165" s="64" t="b">
        <v>0</v>
      </c>
      <c r="E165" s="78"/>
      <c r="F165" s="78"/>
      <c r="G165" s="81"/>
      <c r="H165" s="81"/>
      <c r="I165" s="240"/>
      <c r="J165" s="240"/>
      <c r="K165" s="78"/>
      <c r="L165" s="78"/>
      <c r="M165" s="78"/>
      <c r="N165" s="71"/>
      <c r="O165" s="167" t="s">
        <v>588</v>
      </c>
      <c r="P165" s="73" t="b">
        <v>0</v>
      </c>
      <c r="Q165" s="74" t="s">
        <v>589</v>
      </c>
      <c r="R165" s="73" t="b">
        <v>0</v>
      </c>
    </row>
    <row r="166">
      <c r="A166" s="78"/>
      <c r="B166" s="71"/>
      <c r="C166" s="47" t="s">
        <v>590</v>
      </c>
      <c r="D166" s="77" t="b">
        <v>0</v>
      </c>
      <c r="E166" s="78"/>
      <c r="F166" s="78"/>
      <c r="G166" s="81"/>
      <c r="H166" s="81"/>
      <c r="I166" s="240"/>
      <c r="J166" s="240"/>
      <c r="K166" s="78"/>
      <c r="L166" s="78"/>
      <c r="M166" s="78"/>
      <c r="N166" s="71"/>
      <c r="O166" s="87" t="s">
        <v>591</v>
      </c>
      <c r="P166" s="82" t="b">
        <v>0</v>
      </c>
      <c r="Q166" s="59" t="s">
        <v>592</v>
      </c>
      <c r="R166" s="82" t="b">
        <v>0</v>
      </c>
    </row>
    <row r="167">
      <c r="A167" s="78"/>
      <c r="B167" s="71"/>
      <c r="C167" s="63" t="s">
        <v>593</v>
      </c>
      <c r="D167" s="64" t="b">
        <v>0</v>
      </c>
      <c r="E167" s="78"/>
      <c r="F167" s="78"/>
      <c r="G167" s="81"/>
      <c r="H167" s="81"/>
      <c r="I167" s="240"/>
      <c r="J167" s="240"/>
      <c r="K167" s="78"/>
      <c r="L167" s="78"/>
      <c r="M167" s="78"/>
      <c r="N167" s="71"/>
      <c r="O167" s="72" t="s">
        <v>594</v>
      </c>
      <c r="P167" s="73" t="b">
        <v>0</v>
      </c>
      <c r="Q167" s="96" t="s">
        <v>595</v>
      </c>
      <c r="R167" s="73" t="b">
        <v>0</v>
      </c>
    </row>
    <row r="168">
      <c r="A168" s="78"/>
      <c r="B168" s="71"/>
      <c r="C168" s="47" t="s">
        <v>596</v>
      </c>
      <c r="D168" s="77" t="b">
        <v>0</v>
      </c>
      <c r="E168" s="78"/>
      <c r="F168" s="78"/>
      <c r="G168" s="81"/>
      <c r="H168" s="81"/>
      <c r="I168" s="240"/>
      <c r="J168" s="240"/>
      <c r="K168" s="78"/>
      <c r="L168" s="78"/>
      <c r="M168" s="78"/>
      <c r="N168" s="71"/>
      <c r="O168" s="87" t="s">
        <v>597</v>
      </c>
      <c r="P168" s="88" t="b">
        <v>0</v>
      </c>
      <c r="Q168" s="59" t="s">
        <v>598</v>
      </c>
      <c r="R168" s="82" t="b">
        <v>0</v>
      </c>
    </row>
    <row r="169">
      <c r="A169" s="78"/>
      <c r="B169" s="71"/>
      <c r="C169" s="63" t="s">
        <v>599</v>
      </c>
      <c r="D169" s="64" t="b">
        <v>0</v>
      </c>
      <c r="E169" s="78"/>
      <c r="F169" s="78"/>
      <c r="G169" s="81"/>
      <c r="H169" s="81"/>
      <c r="I169" s="240"/>
      <c r="J169" s="240"/>
      <c r="K169" s="78"/>
      <c r="L169" s="78"/>
      <c r="M169" s="78"/>
      <c r="N169" s="71"/>
      <c r="O169" s="72" t="s">
        <v>600</v>
      </c>
      <c r="P169" s="73" t="b">
        <v>0</v>
      </c>
      <c r="Q169" s="227" t="s">
        <v>601</v>
      </c>
      <c r="R169" s="73" t="b">
        <v>0</v>
      </c>
    </row>
    <row r="170">
      <c r="A170" s="78"/>
      <c r="B170" s="71"/>
      <c r="C170" s="47" t="s">
        <v>602</v>
      </c>
      <c r="D170" s="77" t="b">
        <v>0</v>
      </c>
      <c r="E170" s="78"/>
      <c r="F170" s="78"/>
      <c r="G170" s="81"/>
      <c r="H170" s="81"/>
      <c r="I170" s="240"/>
      <c r="J170" s="240"/>
      <c r="K170" s="78"/>
      <c r="L170" s="78"/>
      <c r="M170" s="78"/>
      <c r="N170" s="71"/>
      <c r="O170" s="87" t="s">
        <v>603</v>
      </c>
      <c r="P170" s="82" t="b">
        <v>0</v>
      </c>
      <c r="Q170" s="228" t="s">
        <v>604</v>
      </c>
      <c r="R170" s="82" t="b">
        <v>0</v>
      </c>
    </row>
    <row r="171">
      <c r="A171" s="78"/>
      <c r="B171" s="71"/>
      <c r="C171" s="63" t="s">
        <v>605</v>
      </c>
      <c r="D171" s="64" t="b">
        <v>0</v>
      </c>
      <c r="E171" s="78"/>
      <c r="F171" s="78"/>
      <c r="G171" s="81"/>
      <c r="H171" s="81"/>
      <c r="I171" s="240"/>
      <c r="J171" s="240"/>
      <c r="K171" s="78"/>
      <c r="L171" s="78"/>
      <c r="M171" s="78"/>
      <c r="N171" s="71"/>
      <c r="O171" s="167" t="s">
        <v>606</v>
      </c>
      <c r="P171" s="93" t="b">
        <v>0</v>
      </c>
      <c r="Q171" s="227" t="s">
        <v>607</v>
      </c>
      <c r="R171" s="73" t="b">
        <v>0</v>
      </c>
    </row>
    <row r="172">
      <c r="A172" s="78"/>
      <c r="B172" s="71"/>
      <c r="C172" s="47" t="s">
        <v>608</v>
      </c>
      <c r="D172" s="77" t="b">
        <v>0</v>
      </c>
      <c r="E172" s="78"/>
      <c r="F172" s="78"/>
      <c r="G172" s="81"/>
      <c r="H172" s="81"/>
      <c r="I172" s="240"/>
      <c r="J172" s="240"/>
      <c r="K172" s="78"/>
      <c r="L172" s="78"/>
      <c r="M172" s="78"/>
      <c r="N172" s="71"/>
      <c r="O172" s="87" t="s">
        <v>609</v>
      </c>
      <c r="P172" s="82" t="b">
        <v>0</v>
      </c>
      <c r="Q172" s="228" t="s">
        <v>610</v>
      </c>
      <c r="R172" s="82" t="b">
        <v>0</v>
      </c>
    </row>
    <row r="173">
      <c r="A173" s="78"/>
      <c r="B173" s="71"/>
      <c r="C173" s="63" t="s">
        <v>611</v>
      </c>
      <c r="D173" s="64" t="b">
        <v>0</v>
      </c>
      <c r="E173" s="78"/>
      <c r="F173" s="78"/>
      <c r="G173" s="81"/>
      <c r="H173" s="81"/>
      <c r="I173" s="240"/>
      <c r="J173" s="240"/>
      <c r="K173" s="78"/>
      <c r="L173" s="78"/>
      <c r="M173" s="78"/>
      <c r="N173" s="71"/>
      <c r="O173" s="72" t="s">
        <v>612</v>
      </c>
      <c r="P173" s="73" t="b">
        <v>0</v>
      </c>
      <c r="Q173" s="227" t="s">
        <v>613</v>
      </c>
      <c r="R173" s="73" t="b">
        <v>0</v>
      </c>
    </row>
    <row r="174">
      <c r="A174" s="78"/>
      <c r="B174" s="71"/>
      <c r="C174" s="47" t="s">
        <v>614</v>
      </c>
      <c r="D174" s="77" t="b">
        <v>0</v>
      </c>
      <c r="E174" s="78"/>
      <c r="F174" s="78"/>
      <c r="G174" s="81"/>
      <c r="H174" s="81"/>
      <c r="I174" s="240"/>
      <c r="J174" s="240"/>
      <c r="K174" s="78"/>
      <c r="L174" s="78"/>
      <c r="M174" s="78"/>
      <c r="N174" s="71"/>
      <c r="O174" s="87" t="s">
        <v>615</v>
      </c>
      <c r="P174" s="82" t="b">
        <v>0</v>
      </c>
      <c r="Q174" s="228" t="s">
        <v>616</v>
      </c>
      <c r="R174" s="82" t="b">
        <v>0</v>
      </c>
    </row>
    <row r="175">
      <c r="A175" s="78"/>
      <c r="B175" s="71"/>
      <c r="C175" s="63" t="s">
        <v>617</v>
      </c>
      <c r="D175" s="64" t="b">
        <v>0</v>
      </c>
      <c r="E175" s="78"/>
      <c r="F175" s="78"/>
      <c r="G175" s="81"/>
      <c r="H175" s="81"/>
      <c r="I175" s="240"/>
      <c r="J175" s="240"/>
      <c r="K175" s="78"/>
      <c r="L175" s="78"/>
      <c r="M175" s="78"/>
      <c r="N175" s="71"/>
      <c r="O175" s="167" t="s">
        <v>618</v>
      </c>
      <c r="P175" s="73" t="b">
        <v>0</v>
      </c>
      <c r="Q175" s="227" t="s">
        <v>619</v>
      </c>
      <c r="R175" s="73" t="b">
        <v>0</v>
      </c>
    </row>
    <row r="176">
      <c r="A176" s="78"/>
      <c r="B176" s="71"/>
      <c r="C176" s="47" t="s">
        <v>620</v>
      </c>
      <c r="D176" s="77" t="b">
        <v>0</v>
      </c>
      <c r="E176" s="78"/>
      <c r="F176" s="78"/>
      <c r="G176" s="81"/>
      <c r="H176" s="81"/>
      <c r="I176" s="240"/>
      <c r="J176" s="240"/>
      <c r="K176" s="78"/>
      <c r="L176" s="78"/>
      <c r="M176" s="78"/>
      <c r="N176" s="71"/>
      <c r="O176" s="57" t="s">
        <v>621</v>
      </c>
      <c r="P176" s="82" t="b">
        <v>0</v>
      </c>
      <c r="Q176" s="228" t="s">
        <v>622</v>
      </c>
      <c r="R176" s="82" t="b">
        <v>0</v>
      </c>
    </row>
    <row r="177">
      <c r="A177" s="78"/>
      <c r="B177" s="71"/>
      <c r="C177" s="63" t="s">
        <v>623</v>
      </c>
      <c r="D177" s="64" t="b">
        <v>0</v>
      </c>
      <c r="E177" s="78"/>
      <c r="F177" s="78"/>
      <c r="G177" s="81"/>
      <c r="H177" s="81"/>
      <c r="I177" s="240"/>
      <c r="J177" s="240"/>
      <c r="K177" s="78"/>
      <c r="L177" s="78"/>
      <c r="M177" s="78"/>
      <c r="N177" s="71"/>
      <c r="O177" s="167" t="s">
        <v>624</v>
      </c>
      <c r="P177" s="73" t="b">
        <v>0</v>
      </c>
      <c r="Q177" s="227" t="s">
        <v>625</v>
      </c>
      <c r="R177" s="73" t="b">
        <v>0</v>
      </c>
    </row>
    <row r="178">
      <c r="A178" s="78"/>
      <c r="B178" s="71"/>
      <c r="C178" s="47" t="s">
        <v>626</v>
      </c>
      <c r="D178" s="77" t="b">
        <v>0</v>
      </c>
      <c r="E178" s="78"/>
      <c r="F178" s="78"/>
      <c r="G178" s="81"/>
      <c r="H178" s="81"/>
      <c r="I178" s="240"/>
      <c r="J178" s="240"/>
      <c r="K178" s="78"/>
      <c r="L178" s="78"/>
      <c r="M178" s="78"/>
      <c r="N178" s="71"/>
      <c r="O178" s="57" t="s">
        <v>627</v>
      </c>
      <c r="P178" s="82" t="b">
        <v>0</v>
      </c>
      <c r="Q178" s="184" t="s">
        <v>628</v>
      </c>
      <c r="R178" s="82" t="b">
        <v>0</v>
      </c>
    </row>
    <row r="179">
      <c r="A179" s="78"/>
      <c r="B179" s="71"/>
      <c r="C179" s="63" t="s">
        <v>629</v>
      </c>
      <c r="D179" s="64" t="b">
        <v>0</v>
      </c>
      <c r="E179" s="78"/>
      <c r="F179" s="78"/>
      <c r="G179" s="81"/>
      <c r="H179" s="81"/>
      <c r="I179" s="240"/>
      <c r="J179" s="240"/>
      <c r="K179" s="78"/>
      <c r="L179" s="78"/>
      <c r="M179" s="78"/>
      <c r="N179" s="78"/>
      <c r="O179" s="74" t="s">
        <v>630</v>
      </c>
      <c r="P179" s="73" t="b">
        <v>0</v>
      </c>
      <c r="Q179" s="227" t="s">
        <v>631</v>
      </c>
      <c r="R179" s="73" t="b">
        <v>0</v>
      </c>
    </row>
    <row r="180">
      <c r="A180" s="78"/>
      <c r="B180" s="71"/>
      <c r="C180" s="47" t="s">
        <v>632</v>
      </c>
      <c r="D180" s="77" t="b">
        <v>0</v>
      </c>
      <c r="E180" s="78"/>
      <c r="F180" s="78"/>
      <c r="G180" s="81"/>
      <c r="H180" s="81"/>
      <c r="I180" s="240"/>
      <c r="J180" s="240"/>
      <c r="K180" s="78"/>
      <c r="L180" s="78"/>
      <c r="M180" s="78"/>
      <c r="N180" s="78"/>
      <c r="O180" s="59" t="s">
        <v>633</v>
      </c>
      <c r="P180" s="189" t="b">
        <v>0</v>
      </c>
      <c r="Q180" s="59" t="s">
        <v>634</v>
      </c>
      <c r="R180" s="82" t="b">
        <v>0</v>
      </c>
    </row>
    <row r="181">
      <c r="A181" s="78"/>
      <c r="B181" s="71"/>
      <c r="C181" s="63" t="s">
        <v>635</v>
      </c>
      <c r="D181" s="64" t="b">
        <v>0</v>
      </c>
      <c r="E181" s="78"/>
      <c r="F181" s="78"/>
      <c r="G181" s="81"/>
      <c r="H181" s="81"/>
      <c r="I181" s="240"/>
      <c r="J181" s="240"/>
      <c r="K181" s="78"/>
      <c r="L181" s="78"/>
      <c r="M181" s="78"/>
      <c r="N181" s="78"/>
      <c r="O181" s="74" t="s">
        <v>636</v>
      </c>
      <c r="P181" s="188" t="b">
        <v>0</v>
      </c>
      <c r="Q181" s="74" t="s">
        <v>637</v>
      </c>
      <c r="R181" s="73" t="b">
        <v>0</v>
      </c>
    </row>
    <row r="182">
      <c r="A182" s="78"/>
      <c r="B182" s="71"/>
      <c r="C182" s="47" t="s">
        <v>638</v>
      </c>
      <c r="D182" s="77" t="b">
        <v>0</v>
      </c>
      <c r="E182" s="78"/>
      <c r="F182" s="78"/>
      <c r="G182" s="81"/>
      <c r="H182" s="81"/>
      <c r="I182" s="240"/>
      <c r="J182" s="240"/>
      <c r="K182" s="78"/>
      <c r="L182" s="78"/>
      <c r="M182" s="78"/>
      <c r="N182" s="78"/>
      <c r="O182" s="59" t="s">
        <v>639</v>
      </c>
      <c r="P182" s="189" t="b">
        <v>0</v>
      </c>
      <c r="Q182" s="59" t="s">
        <v>640</v>
      </c>
      <c r="R182" s="82" t="b">
        <v>0</v>
      </c>
    </row>
    <row r="183">
      <c r="A183" s="78"/>
      <c r="B183" s="71"/>
      <c r="C183" s="63" t="s">
        <v>641</v>
      </c>
      <c r="D183" s="64" t="b">
        <v>0</v>
      </c>
      <c r="E183" s="78"/>
      <c r="F183" s="78"/>
      <c r="G183" s="81"/>
      <c r="H183" s="81"/>
      <c r="I183" s="240"/>
      <c r="J183" s="240"/>
      <c r="K183" s="78"/>
      <c r="L183" s="78"/>
      <c r="M183" s="78"/>
      <c r="N183" s="78"/>
      <c r="O183" s="74" t="s">
        <v>642</v>
      </c>
      <c r="P183" s="188" t="b">
        <v>0</v>
      </c>
      <c r="Q183" s="74" t="s">
        <v>643</v>
      </c>
      <c r="R183" s="73" t="b">
        <v>0</v>
      </c>
    </row>
    <row r="184">
      <c r="A184" s="78"/>
      <c r="B184" s="71"/>
      <c r="C184" s="47" t="s">
        <v>644</v>
      </c>
      <c r="D184" s="77" t="b">
        <v>0</v>
      </c>
      <c r="E184" s="78"/>
      <c r="F184" s="78"/>
      <c r="G184" s="81"/>
      <c r="H184" s="81"/>
      <c r="I184" s="240"/>
      <c r="J184" s="240"/>
      <c r="K184" s="78"/>
      <c r="L184" s="78"/>
      <c r="M184" s="78"/>
      <c r="N184" s="78"/>
      <c r="O184" s="106" t="s">
        <v>645</v>
      </c>
      <c r="P184" s="244" t="b">
        <v>0</v>
      </c>
      <c r="Q184" s="106" t="s">
        <v>646</v>
      </c>
      <c r="R184" s="230" t="b">
        <v>0</v>
      </c>
    </row>
    <row r="185">
      <c r="A185" s="78"/>
      <c r="B185" s="71"/>
      <c r="C185" s="245" t="s">
        <v>647</v>
      </c>
      <c r="D185" s="91" t="b">
        <v>0</v>
      </c>
      <c r="E185" s="78"/>
      <c r="F185" s="78"/>
      <c r="G185" s="81"/>
      <c r="H185" s="81"/>
      <c r="I185" s="240"/>
      <c r="J185" s="240"/>
      <c r="K185" s="78"/>
      <c r="L185" s="78"/>
      <c r="M185" s="78"/>
      <c r="N185" s="78"/>
    </row>
    <row r="186">
      <c r="A186" s="78"/>
      <c r="B186" s="78"/>
      <c r="C186" s="81"/>
      <c r="D186" s="81"/>
      <c r="E186" s="78"/>
      <c r="F186" s="78"/>
      <c r="G186" s="81"/>
      <c r="H186" s="81"/>
      <c r="I186" s="240"/>
      <c r="J186" s="240"/>
      <c r="K186" s="78"/>
      <c r="L186" s="78"/>
      <c r="M186" s="78"/>
      <c r="N186" s="78"/>
      <c r="O186" s="231"/>
      <c r="P186" s="232"/>
    </row>
    <row r="187">
      <c r="A187" s="194" t="str">
        <f>CONCATENATE("KAER MORHEN QUEST COMPLETION =     ", ROUND((Countif(B190:N200, true)/22*100),1), "%")</f>
        <v>KAER MORHEN QUEST COMPLETION =     0%</v>
      </c>
      <c r="B187" s="2"/>
      <c r="C187" s="2"/>
      <c r="D187" s="3"/>
      <c r="E187" s="78"/>
      <c r="F187" s="78"/>
      <c r="G187" s="81"/>
      <c r="H187" s="81"/>
      <c r="I187" s="240"/>
      <c r="J187" s="240"/>
      <c r="K187" s="78"/>
      <c r="L187" s="78"/>
      <c r="M187" s="78"/>
      <c r="N187" s="78"/>
      <c r="O187" s="231"/>
      <c r="P187" s="232"/>
    </row>
    <row r="188">
      <c r="A188" s="35" t="s">
        <v>648</v>
      </c>
      <c r="B188" s="2"/>
      <c r="C188" s="2"/>
      <c r="D188" s="2"/>
      <c r="E188" s="2"/>
      <c r="F188" s="2"/>
      <c r="G188" s="2"/>
      <c r="H188" s="2"/>
      <c r="I188" s="2"/>
      <c r="J188" s="2"/>
      <c r="K188" s="2"/>
      <c r="L188" s="2"/>
      <c r="M188" s="2"/>
      <c r="N188" s="2"/>
      <c r="O188" s="2"/>
      <c r="P188" s="2"/>
      <c r="Q188" s="2"/>
      <c r="R188" s="3"/>
    </row>
    <row r="189">
      <c r="A189" s="36" t="s">
        <v>19</v>
      </c>
      <c r="B189" s="3"/>
      <c r="C189" s="37" t="s">
        <v>20</v>
      </c>
      <c r="D189" s="3"/>
      <c r="E189" s="116" t="s">
        <v>21</v>
      </c>
      <c r="F189" s="6"/>
      <c r="G189" s="117" t="s">
        <v>22</v>
      </c>
      <c r="H189" s="6"/>
      <c r="I189" s="40" t="s">
        <v>23</v>
      </c>
      <c r="J189" s="3"/>
      <c r="K189" s="118" t="s">
        <v>24</v>
      </c>
      <c r="L189" s="6"/>
      <c r="M189" s="42" t="s">
        <v>25</v>
      </c>
      <c r="N189" s="3"/>
      <c r="O189" s="43" t="s">
        <v>26</v>
      </c>
      <c r="P189" s="3"/>
      <c r="Q189" s="43" t="s">
        <v>26</v>
      </c>
      <c r="R189" s="3"/>
      <c r="S189" s="44"/>
      <c r="T189" s="44"/>
      <c r="U189" s="44"/>
      <c r="V189" s="44"/>
      <c r="W189" s="44"/>
      <c r="X189" s="44"/>
      <c r="Y189" s="44"/>
      <c r="Z189" s="44"/>
      <c r="AA189" s="44"/>
      <c r="AB189" s="44"/>
      <c r="AC189" s="44"/>
      <c r="AD189" s="44"/>
      <c r="AE189" s="44"/>
      <c r="AF189" s="44"/>
      <c r="AG189" s="44"/>
      <c r="AH189" s="44"/>
      <c r="AI189" s="44"/>
    </row>
    <row r="190">
      <c r="A190" s="120" t="s">
        <v>649</v>
      </c>
      <c r="B190" s="46" t="b">
        <v>0</v>
      </c>
      <c r="C190" s="121" t="s">
        <v>650</v>
      </c>
      <c r="D190" s="48" t="b">
        <v>0</v>
      </c>
      <c r="E190" s="94"/>
      <c r="F190" s="94"/>
      <c r="G190" s="94"/>
      <c r="H190" s="123"/>
      <c r="I190" s="199" t="s">
        <v>31</v>
      </c>
      <c r="J190" s="199" t="b">
        <v>0</v>
      </c>
      <c r="K190" s="246" t="s">
        <v>651</v>
      </c>
      <c r="L190" s="139" t="b">
        <v>0</v>
      </c>
      <c r="M190" s="140" t="s">
        <v>652</v>
      </c>
      <c r="N190" s="141" t="b">
        <v>0</v>
      </c>
      <c r="O190" s="126" t="s">
        <v>653</v>
      </c>
      <c r="P190" s="58" t="b">
        <v>0</v>
      </c>
      <c r="Q190" s="98" t="s">
        <v>654</v>
      </c>
      <c r="R190" s="82" t="b">
        <v>0</v>
      </c>
    </row>
    <row r="191">
      <c r="A191" s="61" t="s">
        <v>655</v>
      </c>
      <c r="B191" s="62" t="b">
        <v>0</v>
      </c>
      <c r="C191" s="63" t="s">
        <v>656</v>
      </c>
      <c r="D191" s="64" t="b">
        <v>0</v>
      </c>
      <c r="E191" s="78"/>
      <c r="F191" s="78"/>
      <c r="G191" s="81"/>
      <c r="H191" s="174"/>
      <c r="I191" s="236" t="s">
        <v>110</v>
      </c>
      <c r="J191" s="158" t="b">
        <v>0</v>
      </c>
      <c r="K191" s="69" t="s">
        <v>657</v>
      </c>
      <c r="L191" s="147" t="b">
        <v>0</v>
      </c>
      <c r="M191" s="65"/>
      <c r="N191" s="56"/>
      <c r="O191" s="72" t="s">
        <v>658</v>
      </c>
      <c r="P191" s="73" t="b">
        <v>0</v>
      </c>
      <c r="Q191" s="96" t="s">
        <v>659</v>
      </c>
      <c r="R191" s="73" t="b">
        <v>0</v>
      </c>
    </row>
    <row r="192">
      <c r="A192" s="45" t="s">
        <v>660</v>
      </c>
      <c r="B192" s="76" t="b">
        <v>0</v>
      </c>
      <c r="C192" s="47" t="s">
        <v>661</v>
      </c>
      <c r="D192" s="77" t="b">
        <v>0</v>
      </c>
      <c r="E192" s="78"/>
      <c r="F192" s="78"/>
      <c r="G192" s="81"/>
      <c r="H192" s="81"/>
      <c r="I192" s="94"/>
      <c r="J192" s="81"/>
      <c r="K192" s="247" t="s">
        <v>662</v>
      </c>
      <c r="L192" s="154" t="b">
        <v>0</v>
      </c>
      <c r="M192" s="78"/>
      <c r="N192" s="71"/>
      <c r="O192" s="87" t="s">
        <v>663</v>
      </c>
      <c r="P192" s="82" t="b">
        <v>0</v>
      </c>
      <c r="Q192" s="98" t="s">
        <v>664</v>
      </c>
      <c r="R192" s="82" t="b">
        <v>0</v>
      </c>
    </row>
    <row r="193">
      <c r="A193" s="61" t="s">
        <v>665</v>
      </c>
      <c r="B193" s="62" t="b">
        <v>0</v>
      </c>
      <c r="C193" s="63" t="s">
        <v>666</v>
      </c>
      <c r="D193" s="64" t="b">
        <v>0</v>
      </c>
      <c r="E193" s="78"/>
      <c r="F193" s="78"/>
      <c r="G193" s="78"/>
      <c r="H193" s="78"/>
      <c r="I193" s="78"/>
      <c r="J193" s="78"/>
      <c r="K193" s="248" t="s">
        <v>667</v>
      </c>
      <c r="L193" s="147" t="b">
        <v>0</v>
      </c>
      <c r="M193" s="78"/>
      <c r="N193" s="71"/>
      <c r="O193" s="72" t="s">
        <v>668</v>
      </c>
      <c r="P193" s="73" t="b">
        <v>0</v>
      </c>
      <c r="Q193" s="84" t="s">
        <v>669</v>
      </c>
      <c r="R193" s="73" t="b">
        <v>0</v>
      </c>
    </row>
    <row r="194">
      <c r="A194" s="45" t="s">
        <v>670</v>
      </c>
      <c r="B194" s="76" t="b">
        <v>0</v>
      </c>
      <c r="C194" s="47" t="s">
        <v>671</v>
      </c>
      <c r="D194" s="249" t="b">
        <v>0</v>
      </c>
      <c r="E194" s="78"/>
      <c r="F194" s="78"/>
      <c r="G194" s="78"/>
      <c r="H194" s="78"/>
      <c r="I194" s="78"/>
      <c r="J194" s="78"/>
      <c r="K194" s="247" t="s">
        <v>672</v>
      </c>
      <c r="L194" s="154" t="b">
        <v>0</v>
      </c>
      <c r="M194" s="78"/>
      <c r="N194" s="71"/>
      <c r="O194" s="57" t="s">
        <v>673</v>
      </c>
      <c r="P194" s="82" t="b">
        <v>0</v>
      </c>
      <c r="Q194" s="101" t="s">
        <v>674</v>
      </c>
      <c r="R194" s="82" t="b">
        <v>0</v>
      </c>
    </row>
    <row r="195">
      <c r="A195" s="61" t="s">
        <v>675</v>
      </c>
      <c r="B195" s="62" t="b">
        <v>0</v>
      </c>
      <c r="C195" s="94"/>
      <c r="D195" s="81"/>
      <c r="E195" s="78"/>
      <c r="F195" s="78"/>
      <c r="G195" s="78"/>
      <c r="H195" s="78"/>
      <c r="I195" s="78"/>
      <c r="J195" s="78"/>
      <c r="K195" s="250" t="s">
        <v>676</v>
      </c>
      <c r="L195" s="251" t="b">
        <v>0</v>
      </c>
      <c r="M195" s="78"/>
      <c r="N195" s="71"/>
      <c r="O195" s="72" t="s">
        <v>677</v>
      </c>
      <c r="P195" s="73" t="b">
        <v>0</v>
      </c>
      <c r="Q195" s="84" t="s">
        <v>678</v>
      </c>
      <c r="R195" s="73" t="b">
        <v>0</v>
      </c>
    </row>
    <row r="196">
      <c r="A196" s="45" t="s">
        <v>679</v>
      </c>
      <c r="B196" s="76" t="b">
        <v>0</v>
      </c>
      <c r="C196" s="78"/>
      <c r="D196" s="78"/>
      <c r="E196" s="78"/>
      <c r="F196" s="78"/>
      <c r="G196" s="78"/>
      <c r="H196" s="78"/>
      <c r="I196" s="78"/>
      <c r="J196" s="78"/>
      <c r="K196" s="78"/>
      <c r="L196" s="78"/>
      <c r="M196" s="78"/>
      <c r="N196" s="71"/>
      <c r="O196" s="57" t="s">
        <v>680</v>
      </c>
      <c r="P196" s="82" t="b">
        <v>0</v>
      </c>
      <c r="Q196" s="101" t="s">
        <v>681</v>
      </c>
      <c r="R196" s="82" t="b">
        <v>0</v>
      </c>
    </row>
    <row r="197">
      <c r="A197" s="61" t="s">
        <v>682</v>
      </c>
      <c r="B197" s="129" t="b">
        <v>0</v>
      </c>
      <c r="C197" s="78"/>
      <c r="D197" s="78"/>
      <c r="E197" s="78"/>
      <c r="F197" s="78"/>
      <c r="G197" s="78"/>
      <c r="H197" s="78"/>
      <c r="I197" s="78"/>
      <c r="J197" s="78"/>
      <c r="K197" s="78"/>
      <c r="L197" s="78"/>
      <c r="M197" s="78"/>
      <c r="N197" s="71"/>
      <c r="O197" s="167" t="s">
        <v>683</v>
      </c>
      <c r="P197" s="93" t="b">
        <v>0</v>
      </c>
      <c r="Q197" s="84" t="s">
        <v>684</v>
      </c>
      <c r="R197" s="73" t="b">
        <v>0</v>
      </c>
    </row>
    <row r="198">
      <c r="A198" s="94"/>
      <c r="B198" s="81"/>
      <c r="C198" s="78"/>
      <c r="D198" s="78"/>
      <c r="E198" s="78"/>
      <c r="F198" s="78"/>
      <c r="G198" s="78"/>
      <c r="H198" s="78"/>
      <c r="I198" s="78"/>
      <c r="J198" s="78"/>
      <c r="K198" s="78"/>
      <c r="L198" s="78"/>
      <c r="M198" s="78"/>
      <c r="N198" s="71"/>
      <c r="O198" s="57" t="s">
        <v>685</v>
      </c>
      <c r="P198" s="82" t="b">
        <v>0</v>
      </c>
      <c r="Q198" s="252" t="s">
        <v>686</v>
      </c>
      <c r="R198" s="82" t="b">
        <v>0</v>
      </c>
    </row>
    <row r="199">
      <c r="A199" s="81"/>
      <c r="B199" s="81"/>
      <c r="C199" s="78"/>
      <c r="D199" s="78"/>
      <c r="E199" s="78"/>
      <c r="F199" s="78"/>
      <c r="G199" s="78"/>
      <c r="H199" s="78"/>
      <c r="I199" s="78"/>
      <c r="J199" s="78"/>
      <c r="K199" s="78"/>
      <c r="L199" s="78"/>
      <c r="M199" s="78"/>
      <c r="N199" s="71"/>
      <c r="O199" s="167" t="s">
        <v>687</v>
      </c>
      <c r="P199" s="93" t="b">
        <v>0</v>
      </c>
      <c r="Q199" s="253" t="s">
        <v>688</v>
      </c>
      <c r="R199" s="73" t="b">
        <v>0</v>
      </c>
    </row>
    <row r="200">
      <c r="A200" s="81"/>
      <c r="B200" s="81"/>
      <c r="C200" s="78"/>
      <c r="D200" s="78"/>
      <c r="E200" s="78"/>
      <c r="F200" s="78"/>
      <c r="G200" s="78"/>
      <c r="H200" s="78"/>
      <c r="I200" s="78"/>
      <c r="J200" s="78"/>
      <c r="K200" s="78"/>
      <c r="L200" s="78"/>
      <c r="M200" s="78"/>
      <c r="N200" s="78"/>
      <c r="O200" s="98" t="s">
        <v>689</v>
      </c>
      <c r="P200" s="82" t="b">
        <v>0</v>
      </c>
      <c r="Q200" s="254" t="s">
        <v>690</v>
      </c>
      <c r="R200" s="82" t="b">
        <v>0</v>
      </c>
    </row>
    <row r="201">
      <c r="A201" s="81"/>
      <c r="B201" s="81"/>
      <c r="C201" s="78"/>
      <c r="D201" s="78"/>
      <c r="E201" s="78"/>
      <c r="F201" s="78"/>
      <c r="G201" s="78"/>
      <c r="H201" s="78"/>
      <c r="I201" s="78"/>
      <c r="J201" s="78"/>
      <c r="K201" s="78"/>
      <c r="L201" s="78"/>
      <c r="M201" s="78"/>
      <c r="N201" s="78"/>
      <c r="O201" s="84" t="s">
        <v>691</v>
      </c>
      <c r="P201" s="73" t="b">
        <v>0</v>
      </c>
      <c r="Q201" s="84" t="s">
        <v>692</v>
      </c>
      <c r="R201" s="73" t="b">
        <v>0</v>
      </c>
    </row>
    <row r="202">
      <c r="A202" s="81"/>
      <c r="B202" s="81"/>
      <c r="C202" s="78"/>
      <c r="D202" s="78"/>
      <c r="E202" s="78"/>
      <c r="F202" s="78"/>
      <c r="G202" s="78"/>
      <c r="H202" s="78"/>
      <c r="I202" s="78"/>
      <c r="J202" s="78"/>
      <c r="K202" s="78"/>
      <c r="L202" s="78"/>
      <c r="M202" s="78"/>
      <c r="N202" s="78"/>
      <c r="O202" s="255" t="s">
        <v>693</v>
      </c>
      <c r="P202" s="82" t="b">
        <v>0</v>
      </c>
      <c r="Q202" s="101" t="s">
        <v>694</v>
      </c>
      <c r="R202" s="82" t="b">
        <v>0</v>
      </c>
    </row>
    <row r="203">
      <c r="A203" s="81"/>
      <c r="B203" s="81"/>
      <c r="C203" s="78"/>
      <c r="D203" s="78"/>
      <c r="E203" s="78"/>
      <c r="F203" s="78"/>
      <c r="G203" s="78"/>
      <c r="H203" s="78"/>
      <c r="I203" s="78"/>
      <c r="J203" s="78"/>
      <c r="K203" s="78"/>
      <c r="L203" s="78"/>
      <c r="M203" s="78"/>
      <c r="N203" s="78"/>
      <c r="O203" s="84" t="s">
        <v>695</v>
      </c>
      <c r="P203" s="73" t="b">
        <v>0</v>
      </c>
      <c r="Q203" s="84" t="s">
        <v>696</v>
      </c>
      <c r="R203" s="73" t="b">
        <v>0</v>
      </c>
    </row>
    <row r="204">
      <c r="A204" s="81"/>
      <c r="B204" s="81"/>
      <c r="C204" s="78"/>
      <c r="D204" s="78"/>
      <c r="E204" s="78"/>
      <c r="F204" s="78"/>
      <c r="G204" s="78"/>
      <c r="H204" s="78"/>
      <c r="I204" s="78"/>
      <c r="J204" s="78"/>
      <c r="K204" s="78"/>
      <c r="L204" s="78"/>
      <c r="M204" s="78"/>
      <c r="N204" s="78"/>
      <c r="O204" s="59" t="s">
        <v>697</v>
      </c>
      <c r="P204" s="82" t="b">
        <v>0</v>
      </c>
      <c r="Q204" s="101" t="s">
        <v>698</v>
      </c>
      <c r="R204" s="82" t="b">
        <v>0</v>
      </c>
    </row>
    <row r="205">
      <c r="A205" s="81"/>
      <c r="B205" s="81"/>
      <c r="C205" s="78"/>
      <c r="D205" s="78"/>
      <c r="E205" s="78"/>
      <c r="F205" s="78"/>
      <c r="G205" s="78"/>
      <c r="H205" s="78"/>
      <c r="I205" s="78"/>
      <c r="J205" s="78"/>
      <c r="K205" s="78"/>
      <c r="L205" s="78"/>
      <c r="M205" s="78"/>
      <c r="N205" s="78"/>
      <c r="O205" s="74" t="s">
        <v>699</v>
      </c>
      <c r="P205" s="73" t="b">
        <v>0</v>
      </c>
      <c r="Q205" s="84" t="s">
        <v>700</v>
      </c>
      <c r="R205" s="73" t="b">
        <v>0</v>
      </c>
    </row>
    <row r="206">
      <c r="A206" s="81"/>
      <c r="B206" s="81"/>
      <c r="C206" s="78"/>
      <c r="D206" s="78"/>
      <c r="E206" s="78"/>
      <c r="F206" s="78"/>
      <c r="G206" s="78"/>
      <c r="H206" s="78"/>
      <c r="I206" s="78"/>
      <c r="J206" s="78"/>
      <c r="K206" s="78"/>
      <c r="L206" s="78"/>
      <c r="M206" s="78"/>
      <c r="N206" s="78"/>
      <c r="O206" s="228" t="s">
        <v>701</v>
      </c>
      <c r="P206" s="82" t="b">
        <v>0</v>
      </c>
      <c r="Q206" s="101" t="s">
        <v>702</v>
      </c>
      <c r="R206" s="82" t="b">
        <v>0</v>
      </c>
    </row>
    <row r="207">
      <c r="A207" s="81"/>
      <c r="B207" s="81"/>
      <c r="C207" s="78"/>
      <c r="D207" s="78"/>
      <c r="E207" s="78"/>
      <c r="F207" s="78"/>
      <c r="G207" s="78"/>
      <c r="H207" s="78"/>
      <c r="I207" s="78"/>
      <c r="J207" s="78"/>
      <c r="K207" s="78"/>
      <c r="L207" s="78"/>
      <c r="M207" s="78"/>
      <c r="N207" s="78"/>
      <c r="O207" s="227" t="s">
        <v>703</v>
      </c>
      <c r="P207" s="73" t="b">
        <v>0</v>
      </c>
      <c r="Q207" s="256" t="s">
        <v>704</v>
      </c>
      <c r="R207" s="193" t="b">
        <v>0</v>
      </c>
    </row>
    <row r="208">
      <c r="A208" s="81"/>
      <c r="B208" s="81"/>
      <c r="C208" s="78"/>
      <c r="D208" s="78"/>
      <c r="E208" s="78"/>
      <c r="F208" s="78"/>
      <c r="G208" s="78"/>
      <c r="H208" s="78"/>
      <c r="I208" s="78"/>
      <c r="J208" s="78"/>
      <c r="K208" s="78"/>
      <c r="L208" s="78"/>
      <c r="M208" s="78"/>
      <c r="N208" s="78"/>
      <c r="O208" s="257" t="s">
        <v>705</v>
      </c>
      <c r="P208" s="230" t="b">
        <v>0</v>
      </c>
    </row>
    <row r="209">
      <c r="A209" s="81"/>
      <c r="B209" s="81"/>
      <c r="C209" s="78"/>
      <c r="D209" s="78"/>
      <c r="E209" s="78"/>
      <c r="F209" s="78"/>
      <c r="G209" s="78"/>
      <c r="H209" s="78"/>
      <c r="I209" s="78"/>
      <c r="J209" s="78"/>
      <c r="K209" s="78"/>
      <c r="L209" s="78"/>
      <c r="M209" s="78"/>
      <c r="N209" s="78"/>
      <c r="O209" s="231"/>
      <c r="P209" s="232"/>
    </row>
    <row r="210">
      <c r="A210" s="135" t="str">
        <f>CONCATENATE("HEARTS OF STONE QUEST COMPLETION =     ", ROUND((Countif(B213:N240, true)/29*100),1), "%")</f>
        <v>HEARTS OF STONE QUEST COMPLETION =     0%</v>
      </c>
      <c r="B210" s="2"/>
      <c r="C210" s="2"/>
      <c r="D210" s="3"/>
      <c r="E210" s="78"/>
      <c r="F210" s="78"/>
      <c r="G210" s="78"/>
      <c r="H210" s="78"/>
      <c r="I210" s="78"/>
      <c r="J210" s="78"/>
      <c r="K210" s="78"/>
      <c r="L210" s="78"/>
      <c r="M210" s="78"/>
      <c r="N210" s="78"/>
      <c r="O210" s="231"/>
      <c r="P210" s="232"/>
    </row>
    <row r="211">
      <c r="A211" s="35" t="s">
        <v>706</v>
      </c>
      <c r="B211" s="2"/>
      <c r="C211" s="2"/>
      <c r="D211" s="2"/>
      <c r="E211" s="2"/>
      <c r="F211" s="2"/>
      <c r="G211" s="2"/>
      <c r="H211" s="2"/>
      <c r="I211" s="2"/>
      <c r="J211" s="2"/>
      <c r="K211" s="2"/>
      <c r="L211" s="2"/>
      <c r="M211" s="2"/>
      <c r="N211" s="2"/>
      <c r="O211" s="2"/>
      <c r="P211" s="2"/>
      <c r="Q211" s="2"/>
      <c r="R211" s="3"/>
    </row>
    <row r="212">
      <c r="A212" s="36" t="s">
        <v>19</v>
      </c>
      <c r="B212" s="3"/>
      <c r="C212" s="37" t="s">
        <v>20</v>
      </c>
      <c r="D212" s="3"/>
      <c r="E212" s="116" t="s">
        <v>21</v>
      </c>
      <c r="F212" s="258"/>
      <c r="G212" s="259" t="s">
        <v>22</v>
      </c>
      <c r="H212" s="3"/>
      <c r="I212" s="260" t="s">
        <v>23</v>
      </c>
      <c r="J212" s="3"/>
      <c r="K212" s="41" t="s">
        <v>24</v>
      </c>
      <c r="L212" s="3"/>
      <c r="M212" s="119" t="s">
        <v>25</v>
      </c>
      <c r="N212" s="6"/>
      <c r="O212" s="43" t="s">
        <v>26</v>
      </c>
      <c r="P212" s="3"/>
      <c r="Q212" s="43" t="s">
        <v>26</v>
      </c>
      <c r="R212" s="3"/>
      <c r="S212" s="44"/>
      <c r="T212" s="44"/>
      <c r="U212" s="44"/>
      <c r="V212" s="44"/>
      <c r="W212" s="44"/>
      <c r="X212" s="44"/>
      <c r="Y212" s="44"/>
      <c r="Z212" s="44"/>
      <c r="AA212" s="44"/>
      <c r="AB212" s="44"/>
      <c r="AC212" s="44"/>
      <c r="AD212" s="44"/>
      <c r="AE212" s="44"/>
      <c r="AF212" s="44"/>
      <c r="AG212" s="44"/>
      <c r="AH212" s="44"/>
      <c r="AI212" s="44"/>
    </row>
    <row r="213">
      <c r="A213" s="120" t="s">
        <v>707</v>
      </c>
      <c r="B213" s="46" t="b">
        <v>0</v>
      </c>
      <c r="C213" s="121" t="s">
        <v>708</v>
      </c>
      <c r="D213" s="48" t="b">
        <v>0</v>
      </c>
      <c r="E213" s="94"/>
      <c r="F213" s="123"/>
      <c r="G213" s="51" t="s">
        <v>709</v>
      </c>
      <c r="H213" s="198" t="b">
        <v>0</v>
      </c>
      <c r="I213" s="199" t="s">
        <v>710</v>
      </c>
      <c r="J213" s="138" t="b">
        <v>0</v>
      </c>
      <c r="K213" s="54" t="s">
        <v>711</v>
      </c>
      <c r="L213" s="154" t="b">
        <v>0</v>
      </c>
      <c r="M213" s="65"/>
      <c r="N213" s="56"/>
      <c r="O213" s="126" t="s">
        <v>712</v>
      </c>
      <c r="P213" s="58" t="b">
        <v>0</v>
      </c>
      <c r="Q213" s="59" t="s">
        <v>713</v>
      </c>
      <c r="R213" s="82" t="b">
        <v>0</v>
      </c>
    </row>
    <row r="214">
      <c r="A214" s="61" t="s">
        <v>714</v>
      </c>
      <c r="B214" s="62" t="b">
        <v>0</v>
      </c>
      <c r="C214" s="63" t="s">
        <v>715</v>
      </c>
      <c r="D214" s="64" t="b">
        <v>0</v>
      </c>
      <c r="E214" s="78"/>
      <c r="F214" s="71"/>
      <c r="G214" s="66" t="s">
        <v>716</v>
      </c>
      <c r="H214" s="204" t="b">
        <v>0</v>
      </c>
      <c r="I214" s="94"/>
      <c r="J214" s="123"/>
      <c r="K214" s="261" t="s">
        <v>717</v>
      </c>
      <c r="L214" s="147" t="b">
        <v>0</v>
      </c>
      <c r="M214" s="78"/>
      <c r="N214" s="71"/>
      <c r="O214" s="72" t="s">
        <v>718</v>
      </c>
      <c r="P214" s="73" t="b">
        <v>0</v>
      </c>
      <c r="Q214" s="74" t="s">
        <v>719</v>
      </c>
      <c r="R214" s="73" t="b">
        <v>0</v>
      </c>
    </row>
    <row r="215">
      <c r="A215" s="45" t="s">
        <v>720</v>
      </c>
      <c r="B215" s="76" t="b">
        <v>0</v>
      </c>
      <c r="C215" s="47" t="s">
        <v>721</v>
      </c>
      <c r="D215" s="77" t="b">
        <v>0</v>
      </c>
      <c r="E215" s="78"/>
      <c r="F215" s="71"/>
      <c r="G215" s="51" t="s">
        <v>722</v>
      </c>
      <c r="H215" s="234" t="b">
        <v>0</v>
      </c>
      <c r="I215" s="81"/>
      <c r="J215" s="174"/>
      <c r="K215" s="54" t="s">
        <v>723</v>
      </c>
      <c r="L215" s="238" t="b">
        <v>0</v>
      </c>
      <c r="M215" s="78"/>
      <c r="N215" s="71"/>
      <c r="O215" s="57" t="s">
        <v>724</v>
      </c>
      <c r="P215" s="82" t="b">
        <v>0</v>
      </c>
      <c r="Q215" s="98" t="s">
        <v>725</v>
      </c>
      <c r="R215" s="82" t="b">
        <v>0</v>
      </c>
    </row>
    <row r="216">
      <c r="A216" s="61" t="s">
        <v>726</v>
      </c>
      <c r="B216" s="62" t="b">
        <v>0</v>
      </c>
      <c r="C216" s="63" t="s">
        <v>727</v>
      </c>
      <c r="D216" s="64" t="b">
        <v>0</v>
      </c>
      <c r="E216" s="78"/>
      <c r="F216" s="71"/>
      <c r="G216" s="66" t="s">
        <v>728</v>
      </c>
      <c r="H216" s="204" t="b">
        <v>0</v>
      </c>
      <c r="I216" s="78"/>
      <c r="J216" s="78"/>
      <c r="K216" s="160"/>
      <c r="M216" s="78"/>
      <c r="N216" s="71"/>
      <c r="O216" s="72" t="s">
        <v>729</v>
      </c>
      <c r="P216" s="73" t="b">
        <v>0</v>
      </c>
      <c r="Q216" s="74" t="s">
        <v>730</v>
      </c>
      <c r="R216" s="73" t="b">
        <v>0</v>
      </c>
    </row>
    <row r="217">
      <c r="A217" s="45" t="s">
        <v>731</v>
      </c>
      <c r="B217" s="76" t="b">
        <v>0</v>
      </c>
      <c r="C217" s="47" t="s">
        <v>732</v>
      </c>
      <c r="D217" s="77" t="b">
        <v>0</v>
      </c>
      <c r="E217" s="78"/>
      <c r="F217" s="71"/>
      <c r="G217" s="51" t="s">
        <v>733</v>
      </c>
      <c r="H217" s="234" t="b">
        <v>0</v>
      </c>
      <c r="I217" s="78"/>
      <c r="J217" s="78"/>
      <c r="K217" s="78"/>
      <c r="L217" s="78"/>
      <c r="M217" s="78"/>
      <c r="N217" s="71"/>
      <c r="O217" s="57" t="s">
        <v>734</v>
      </c>
      <c r="P217" s="82" t="b">
        <v>0</v>
      </c>
      <c r="Q217" s="59" t="s">
        <v>735</v>
      </c>
      <c r="R217" s="82" t="b">
        <v>0</v>
      </c>
    </row>
    <row r="218">
      <c r="A218" s="61" t="s">
        <v>736</v>
      </c>
      <c r="B218" s="62" t="b">
        <v>0</v>
      </c>
      <c r="C218" s="63" t="s">
        <v>737</v>
      </c>
      <c r="D218" s="64" t="b">
        <v>0</v>
      </c>
      <c r="E218" s="78"/>
      <c r="F218" s="71"/>
      <c r="G218" s="66" t="s">
        <v>738</v>
      </c>
      <c r="H218" s="204" t="b">
        <v>0</v>
      </c>
      <c r="I218" s="78"/>
      <c r="J218" s="78"/>
      <c r="K218" s="78"/>
      <c r="L218" s="78"/>
      <c r="M218" s="78"/>
      <c r="N218" s="71"/>
      <c r="O218" s="167" t="s">
        <v>739</v>
      </c>
      <c r="P218" s="73" t="b">
        <v>0</v>
      </c>
      <c r="Q218" s="74" t="s">
        <v>740</v>
      </c>
      <c r="R218" s="73" t="b">
        <v>0</v>
      </c>
    </row>
    <row r="219">
      <c r="A219" s="45" t="s">
        <v>741</v>
      </c>
      <c r="B219" s="76" t="b">
        <v>0</v>
      </c>
      <c r="C219" s="47" t="s">
        <v>742</v>
      </c>
      <c r="D219" s="249" t="b">
        <v>0</v>
      </c>
      <c r="E219" s="78"/>
      <c r="F219" s="71"/>
      <c r="G219" s="51" t="s">
        <v>743</v>
      </c>
      <c r="H219" s="234" t="b">
        <v>0</v>
      </c>
      <c r="I219" s="78"/>
      <c r="J219" s="78"/>
      <c r="K219" s="78"/>
      <c r="L219" s="78"/>
      <c r="M219" s="78"/>
      <c r="N219" s="71"/>
      <c r="O219" s="87" t="s">
        <v>744</v>
      </c>
      <c r="P219" s="82" t="b">
        <v>0</v>
      </c>
      <c r="Q219" s="262" t="s">
        <v>745</v>
      </c>
      <c r="R219" s="82" t="b">
        <v>0</v>
      </c>
    </row>
    <row r="220">
      <c r="A220" s="61" t="s">
        <v>746</v>
      </c>
      <c r="B220" s="62" t="b">
        <v>0</v>
      </c>
      <c r="C220" s="94"/>
      <c r="D220" s="81"/>
      <c r="E220" s="78"/>
      <c r="F220" s="71"/>
      <c r="G220" s="66" t="s">
        <v>747</v>
      </c>
      <c r="H220" s="204" t="b">
        <v>0</v>
      </c>
      <c r="I220" s="78"/>
      <c r="J220" s="78"/>
      <c r="K220" s="78"/>
      <c r="L220" s="78"/>
      <c r="M220" s="78"/>
      <c r="N220" s="71"/>
      <c r="O220" s="72" t="s">
        <v>748</v>
      </c>
      <c r="P220" s="73" t="b">
        <v>0</v>
      </c>
      <c r="Q220" s="74" t="s">
        <v>749</v>
      </c>
      <c r="R220" s="73" t="b">
        <v>0</v>
      </c>
    </row>
    <row r="221">
      <c r="A221" s="85" t="s">
        <v>750</v>
      </c>
      <c r="B221" s="86" t="b">
        <v>0</v>
      </c>
      <c r="C221" s="81"/>
      <c r="D221" s="81"/>
      <c r="E221" s="78"/>
      <c r="F221" s="71"/>
      <c r="G221" s="51" t="s">
        <v>751</v>
      </c>
      <c r="H221" s="242" t="b">
        <v>0</v>
      </c>
      <c r="I221" s="78"/>
      <c r="J221" s="78"/>
      <c r="K221" s="78"/>
      <c r="L221" s="78"/>
      <c r="M221" s="78"/>
      <c r="N221" s="71"/>
      <c r="O221" s="57" t="s">
        <v>752</v>
      </c>
      <c r="P221" s="82" t="b">
        <v>0</v>
      </c>
      <c r="Q221" s="89" t="s">
        <v>753</v>
      </c>
      <c r="R221" s="82" t="b">
        <v>0</v>
      </c>
    </row>
    <row r="222">
      <c r="A222" s="78"/>
      <c r="B222" s="78"/>
      <c r="C222" s="81"/>
      <c r="D222" s="81"/>
      <c r="E222" s="78"/>
      <c r="F222" s="78"/>
      <c r="G222" s="65"/>
      <c r="H222" s="78"/>
      <c r="I222" s="78"/>
      <c r="J222" s="78"/>
      <c r="K222" s="78"/>
      <c r="L222" s="78"/>
      <c r="M222" s="78"/>
      <c r="N222" s="71"/>
      <c r="O222" s="72" t="s">
        <v>754</v>
      </c>
      <c r="P222" s="73" t="b">
        <v>0</v>
      </c>
      <c r="Q222" s="74" t="s">
        <v>755</v>
      </c>
      <c r="R222" s="73" t="b">
        <v>0</v>
      </c>
    </row>
    <row r="223">
      <c r="A223" s="78"/>
      <c r="B223" s="78"/>
      <c r="C223" s="81"/>
      <c r="D223" s="81"/>
      <c r="E223" s="78"/>
      <c r="F223" s="78"/>
      <c r="G223" s="78"/>
      <c r="H223" s="78"/>
      <c r="I223" s="78"/>
      <c r="J223" s="78"/>
      <c r="K223" s="78"/>
      <c r="L223" s="78"/>
      <c r="M223" s="78"/>
      <c r="N223" s="71"/>
      <c r="O223" s="57" t="s">
        <v>756</v>
      </c>
      <c r="P223" s="82" t="b">
        <v>0</v>
      </c>
      <c r="Q223" s="184" t="s">
        <v>757</v>
      </c>
      <c r="R223" s="82" t="b">
        <v>0</v>
      </c>
    </row>
    <row r="224">
      <c r="C224" s="81"/>
      <c r="D224" s="81"/>
      <c r="E224" s="78"/>
      <c r="F224" s="78"/>
      <c r="G224" s="78"/>
      <c r="H224" s="78"/>
      <c r="I224" s="78"/>
      <c r="J224" s="78"/>
      <c r="K224" s="78"/>
      <c r="L224" s="78"/>
      <c r="M224" s="78"/>
      <c r="N224" s="71"/>
      <c r="O224" s="72" t="s">
        <v>758</v>
      </c>
      <c r="P224" s="73" t="b">
        <v>0</v>
      </c>
      <c r="Q224" s="74" t="s">
        <v>759</v>
      </c>
      <c r="R224" s="73" t="b">
        <v>0</v>
      </c>
    </row>
    <row r="225">
      <c r="C225" s="81"/>
      <c r="D225" s="81"/>
      <c r="E225" s="78"/>
      <c r="F225" s="78"/>
      <c r="G225" s="78"/>
      <c r="H225" s="78"/>
      <c r="I225" s="78"/>
      <c r="J225" s="78"/>
      <c r="K225" s="78"/>
      <c r="L225" s="78"/>
      <c r="M225" s="78"/>
      <c r="N225" s="71"/>
      <c r="O225" s="57" t="s">
        <v>760</v>
      </c>
      <c r="P225" s="82" t="b">
        <v>0</v>
      </c>
      <c r="Q225" s="59" t="s">
        <v>761</v>
      </c>
      <c r="R225" s="82" t="b">
        <v>0</v>
      </c>
    </row>
    <row r="226">
      <c r="A226" s="78"/>
      <c r="B226" s="78"/>
      <c r="C226" s="81"/>
      <c r="D226" s="81"/>
      <c r="E226" s="78"/>
      <c r="F226" s="78"/>
      <c r="G226" s="78"/>
      <c r="H226" s="78"/>
      <c r="I226" s="78"/>
      <c r="J226" s="78"/>
      <c r="K226" s="78"/>
      <c r="L226" s="78"/>
      <c r="M226" s="78"/>
      <c r="N226" s="71"/>
      <c r="O226" s="167" t="s">
        <v>762</v>
      </c>
      <c r="P226" s="93" t="b">
        <v>0</v>
      </c>
      <c r="Q226" s="227" t="s">
        <v>763</v>
      </c>
      <c r="R226" s="73" t="b">
        <v>0</v>
      </c>
    </row>
    <row r="227">
      <c r="A227" s="78"/>
      <c r="B227" s="78"/>
      <c r="C227" s="81"/>
      <c r="D227" s="81"/>
      <c r="E227" s="78"/>
      <c r="F227" s="78"/>
      <c r="G227" s="78"/>
      <c r="H227" s="78"/>
      <c r="I227" s="78"/>
      <c r="J227" s="78"/>
      <c r="K227" s="78"/>
      <c r="L227" s="78"/>
      <c r="M227" s="78"/>
      <c r="N227" s="71"/>
      <c r="O227" s="57" t="s">
        <v>764</v>
      </c>
      <c r="P227" s="82" t="b">
        <v>0</v>
      </c>
      <c r="Q227" s="59" t="s">
        <v>765</v>
      </c>
      <c r="R227" s="82" t="b">
        <v>0</v>
      </c>
    </row>
    <row r="228">
      <c r="A228" s="78"/>
      <c r="B228" s="78"/>
      <c r="C228" s="81"/>
      <c r="D228" s="81"/>
      <c r="E228" s="78"/>
      <c r="F228" s="78"/>
      <c r="G228" s="78"/>
      <c r="H228" s="78"/>
      <c r="I228" s="78"/>
      <c r="J228" s="78"/>
      <c r="K228" s="78"/>
      <c r="L228" s="78"/>
      <c r="M228" s="78"/>
      <c r="N228" s="71"/>
      <c r="O228" s="72" t="s">
        <v>766</v>
      </c>
      <c r="P228" s="73" t="b">
        <v>0</v>
      </c>
      <c r="Q228" s="263" t="str">
        <f>HYPERLINK("https://www.reddit.com/r/Witcher3/comments/141lpgw/fistfights_have_never_been_so_much_fun/?utm_source=share&amp;utm_medium=android_app&amp;utm_name=androidcss&amp;utm_term=1&amp;utm_content=share_button", "-Caparison of Lament saddle from Gaunter can allow Roach to fight with you and she possesses enemies.")</f>
        <v>-Caparison of Lament saddle from Gaunter can allow Roach to fight with you and she possesses enemies.</v>
      </c>
      <c r="R228" s="73" t="b">
        <v>0</v>
      </c>
    </row>
    <row r="229">
      <c r="A229" s="78"/>
      <c r="B229" s="78"/>
      <c r="C229" s="81"/>
      <c r="D229" s="81"/>
      <c r="E229" s="78"/>
      <c r="F229" s="78"/>
      <c r="G229" s="78"/>
      <c r="H229" s="78"/>
      <c r="I229" s="78"/>
      <c r="J229" s="78"/>
      <c r="K229" s="78"/>
      <c r="L229" s="78"/>
      <c r="M229" s="78"/>
      <c r="N229" s="71"/>
      <c r="O229" s="87" t="s">
        <v>767</v>
      </c>
      <c r="P229" s="82" t="b">
        <v>0</v>
      </c>
      <c r="Q229" s="264"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R229" s="82" t="b">
        <v>0</v>
      </c>
    </row>
    <row r="230">
      <c r="A230" s="78"/>
      <c r="B230" s="78"/>
      <c r="C230" s="81"/>
      <c r="D230" s="81"/>
      <c r="E230" s="78"/>
      <c r="F230" s="78"/>
      <c r="G230" s="78"/>
      <c r="H230" s="78"/>
      <c r="I230" s="78"/>
      <c r="J230" s="78"/>
      <c r="K230" s="78"/>
      <c r="L230" s="78"/>
      <c r="M230" s="78"/>
      <c r="N230" s="71"/>
      <c r="O230" s="72" t="s">
        <v>768</v>
      </c>
      <c r="P230" s="73" t="b">
        <v>0</v>
      </c>
      <c r="Q230" s="164" t="s">
        <v>769</v>
      </c>
      <c r="R230" s="73" t="b">
        <v>0</v>
      </c>
    </row>
    <row r="231">
      <c r="A231" s="78"/>
      <c r="B231" s="78"/>
      <c r="C231" s="81"/>
      <c r="D231" s="81"/>
      <c r="E231" s="78"/>
      <c r="F231" s="78"/>
      <c r="G231" s="78"/>
      <c r="H231" s="78"/>
      <c r="I231" s="78"/>
      <c r="J231" s="78"/>
      <c r="K231" s="78"/>
      <c r="L231" s="78"/>
      <c r="M231" s="78"/>
      <c r="N231" s="71"/>
      <c r="O231" s="87" t="s">
        <v>770</v>
      </c>
      <c r="P231" s="82" t="b">
        <v>0</v>
      </c>
      <c r="Q231" s="83" t="s">
        <v>771</v>
      </c>
      <c r="R231" s="82" t="b">
        <v>0</v>
      </c>
    </row>
    <row r="232">
      <c r="A232" s="78"/>
      <c r="B232" s="78"/>
      <c r="C232" s="81"/>
      <c r="D232" s="81"/>
      <c r="E232" s="78"/>
      <c r="F232" s="78"/>
      <c r="G232" s="78"/>
      <c r="H232" s="78"/>
      <c r="I232" s="78"/>
      <c r="J232" s="78"/>
      <c r="K232" s="78"/>
      <c r="L232" s="78"/>
      <c r="M232" s="78"/>
      <c r="N232" s="71"/>
      <c r="O232" s="72" t="s">
        <v>772</v>
      </c>
      <c r="P232" s="73" t="b">
        <v>0</v>
      </c>
      <c r="Q232" s="96" t="s">
        <v>773</v>
      </c>
      <c r="R232" s="73" t="b">
        <v>0</v>
      </c>
    </row>
    <row r="233">
      <c r="A233" s="78"/>
      <c r="B233" s="78"/>
      <c r="C233" s="81"/>
      <c r="D233" s="81"/>
      <c r="E233" s="78"/>
      <c r="F233" s="78"/>
      <c r="G233" s="78"/>
      <c r="H233" s="78"/>
      <c r="I233" s="78"/>
      <c r="J233" s="78"/>
      <c r="K233" s="78"/>
      <c r="L233" s="78"/>
      <c r="M233" s="78"/>
      <c r="N233" s="71"/>
      <c r="O233" s="57" t="s">
        <v>774</v>
      </c>
      <c r="P233" s="82" t="b">
        <v>0</v>
      </c>
      <c r="Q233" s="98" t="s">
        <v>775</v>
      </c>
      <c r="R233" s="82" t="b">
        <v>0</v>
      </c>
    </row>
    <row r="234">
      <c r="A234" s="78"/>
      <c r="B234" s="78"/>
      <c r="C234" s="81"/>
      <c r="D234" s="81"/>
      <c r="E234" s="78"/>
      <c r="F234" s="78"/>
      <c r="G234" s="78"/>
      <c r="H234" s="78"/>
      <c r="I234" s="78"/>
      <c r="J234" s="78"/>
      <c r="K234" s="78"/>
      <c r="L234" s="78"/>
      <c r="M234" s="78"/>
      <c r="N234" s="71"/>
      <c r="O234" s="72" t="s">
        <v>776</v>
      </c>
      <c r="P234" s="73" t="b">
        <v>0</v>
      </c>
      <c r="Q234" s="96" t="s">
        <v>777</v>
      </c>
      <c r="R234" s="73" t="b">
        <v>0</v>
      </c>
    </row>
    <row r="235">
      <c r="A235" s="78"/>
      <c r="B235" s="78"/>
      <c r="C235" s="81"/>
      <c r="D235" s="81"/>
      <c r="E235" s="78"/>
      <c r="F235" s="78"/>
      <c r="G235" s="78"/>
      <c r="H235" s="78"/>
      <c r="I235" s="78"/>
      <c r="J235" s="78"/>
      <c r="K235" s="78"/>
      <c r="L235" s="78"/>
      <c r="M235" s="78"/>
      <c r="N235" s="71"/>
      <c r="O235" s="57" t="s">
        <v>778</v>
      </c>
      <c r="P235" s="82" t="b">
        <v>0</v>
      </c>
      <c r="Q235" s="98" t="s">
        <v>779</v>
      </c>
      <c r="R235" s="82" t="b">
        <v>0</v>
      </c>
    </row>
    <row r="236">
      <c r="A236" s="78"/>
      <c r="B236" s="78"/>
      <c r="C236" s="81"/>
      <c r="D236" s="81"/>
      <c r="E236" s="78"/>
      <c r="F236" s="78"/>
      <c r="G236" s="78"/>
      <c r="H236" s="78"/>
      <c r="I236" s="78"/>
      <c r="J236" s="78"/>
      <c r="K236" s="78"/>
      <c r="L236" s="78"/>
      <c r="M236" s="78"/>
      <c r="N236" s="71"/>
      <c r="O236" s="72" t="s">
        <v>780</v>
      </c>
      <c r="P236" s="73" t="b">
        <v>0</v>
      </c>
      <c r="Q236" s="96" t="s">
        <v>781</v>
      </c>
      <c r="R236" s="73" t="b">
        <v>0</v>
      </c>
    </row>
    <row r="237">
      <c r="A237" s="78"/>
      <c r="B237" s="78"/>
      <c r="C237" s="81"/>
      <c r="D237" s="81"/>
      <c r="E237" s="78"/>
      <c r="F237" s="78"/>
      <c r="G237" s="78"/>
      <c r="H237" s="78"/>
      <c r="I237" s="78"/>
      <c r="J237" s="78"/>
      <c r="K237" s="78"/>
      <c r="L237" s="78"/>
      <c r="M237" s="78"/>
      <c r="N237" s="71"/>
      <c r="O237" s="87" t="s">
        <v>782</v>
      </c>
      <c r="P237" s="82" t="b">
        <v>0</v>
      </c>
      <c r="Q237" s="98" t="s">
        <v>783</v>
      </c>
      <c r="R237" s="82" t="b">
        <v>0</v>
      </c>
    </row>
    <row r="238">
      <c r="A238" s="78"/>
      <c r="B238" s="78"/>
      <c r="C238" s="81"/>
      <c r="D238" s="81"/>
      <c r="E238" s="8"/>
      <c r="F238" s="8"/>
      <c r="G238" s="8"/>
      <c r="H238" s="8"/>
      <c r="I238" s="8"/>
      <c r="J238" s="8"/>
      <c r="L238" s="78"/>
      <c r="M238" s="78"/>
      <c r="N238" s="78"/>
      <c r="O238" s="74" t="s">
        <v>784</v>
      </c>
      <c r="P238" s="73" t="b">
        <v>0</v>
      </c>
      <c r="Q238" s="96" t="s">
        <v>785</v>
      </c>
      <c r="R238" s="73" t="b">
        <v>0</v>
      </c>
    </row>
    <row r="239">
      <c r="A239" s="78"/>
      <c r="B239" s="78"/>
      <c r="C239" s="81"/>
      <c r="D239" s="81"/>
      <c r="E239" s="8"/>
      <c r="F239" s="8"/>
      <c r="G239" s="8"/>
      <c r="H239" s="8"/>
      <c r="I239" s="8"/>
      <c r="J239" s="8"/>
      <c r="L239" s="78"/>
      <c r="M239" s="78"/>
      <c r="N239" s="78"/>
      <c r="O239" s="98" t="s">
        <v>786</v>
      </c>
      <c r="P239" s="82" t="b">
        <v>0</v>
      </c>
      <c r="Q239" s="98" t="s">
        <v>787</v>
      </c>
      <c r="R239" s="82" t="b">
        <v>0</v>
      </c>
    </row>
    <row r="240">
      <c r="A240" s="78"/>
      <c r="B240" s="78"/>
      <c r="C240" s="81"/>
      <c r="D240" s="81"/>
      <c r="E240" s="8"/>
      <c r="F240" s="8"/>
      <c r="G240" s="8"/>
      <c r="H240" s="8"/>
      <c r="I240" s="8"/>
      <c r="J240" s="8"/>
      <c r="L240" s="78"/>
      <c r="M240" s="78"/>
      <c r="N240" s="78"/>
      <c r="O240" s="74" t="s">
        <v>788</v>
      </c>
      <c r="P240" s="73" t="b">
        <v>0</v>
      </c>
      <c r="Q240" s="96" t="s">
        <v>789</v>
      </c>
      <c r="R240" s="73" t="b">
        <v>0</v>
      </c>
    </row>
    <row r="241">
      <c r="A241" s="78"/>
      <c r="B241" s="78"/>
      <c r="C241" s="81"/>
      <c r="D241" s="81"/>
      <c r="F241" s="8"/>
      <c r="G241" s="8"/>
      <c r="H241" s="8"/>
      <c r="I241" s="8"/>
      <c r="J241" s="8"/>
      <c r="L241" s="78"/>
      <c r="M241" s="78"/>
      <c r="N241" s="78"/>
      <c r="O241" s="101" t="s">
        <v>790</v>
      </c>
      <c r="P241" s="82" t="b">
        <v>0</v>
      </c>
      <c r="Q241" s="98" t="s">
        <v>791</v>
      </c>
      <c r="R241" s="82" t="b">
        <v>0</v>
      </c>
    </row>
    <row r="242">
      <c r="A242" s="78"/>
      <c r="B242" s="78"/>
      <c r="C242" s="81"/>
      <c r="D242" s="81"/>
      <c r="F242" s="8"/>
      <c r="G242" s="8"/>
      <c r="H242" s="8"/>
      <c r="I242" s="8"/>
      <c r="J242" s="8"/>
      <c r="K242" s="8"/>
      <c r="L242" s="78"/>
      <c r="M242" s="78"/>
      <c r="N242" s="78"/>
      <c r="O242" s="84" t="s">
        <v>792</v>
      </c>
      <c r="P242" s="73" t="b">
        <v>0</v>
      </c>
      <c r="Q242" s="96" t="s">
        <v>793</v>
      </c>
      <c r="R242" s="73" t="b">
        <v>0</v>
      </c>
    </row>
    <row r="243">
      <c r="A243" s="78"/>
      <c r="B243" s="78"/>
      <c r="C243" s="81"/>
      <c r="D243" s="81"/>
      <c r="F243" s="8"/>
      <c r="G243" s="8"/>
      <c r="H243" s="8"/>
      <c r="I243" s="8"/>
      <c r="J243" s="8"/>
      <c r="K243" s="8"/>
      <c r="L243" s="78"/>
      <c r="M243" s="78"/>
      <c r="N243" s="78"/>
      <c r="O243" s="101" t="s">
        <v>794</v>
      </c>
      <c r="P243" s="82" t="b">
        <v>0</v>
      </c>
      <c r="Q243" s="98" t="s">
        <v>795</v>
      </c>
      <c r="R243" s="82" t="b">
        <v>0</v>
      </c>
    </row>
    <row r="244">
      <c r="A244" s="78"/>
      <c r="B244" s="78"/>
      <c r="C244" s="81"/>
      <c r="D244" s="81"/>
      <c r="F244" s="8"/>
      <c r="G244" s="8"/>
      <c r="H244" s="8"/>
      <c r="I244" s="8"/>
      <c r="J244" s="8"/>
      <c r="K244" s="8"/>
      <c r="L244" s="78"/>
      <c r="M244" s="78"/>
      <c r="N244" s="78"/>
      <c r="O244" s="84" t="s">
        <v>796</v>
      </c>
      <c r="P244" s="73" t="b">
        <v>0</v>
      </c>
      <c r="Q244" s="96" t="s">
        <v>797</v>
      </c>
      <c r="R244" s="73" t="b">
        <v>0</v>
      </c>
    </row>
    <row r="245">
      <c r="A245" s="78"/>
      <c r="B245" s="78"/>
      <c r="C245" s="81"/>
      <c r="D245" s="81"/>
      <c r="J245" s="8"/>
      <c r="K245" s="8"/>
      <c r="L245" s="78"/>
      <c r="M245" s="78"/>
      <c r="N245" s="78"/>
      <c r="O245" s="101" t="s">
        <v>798</v>
      </c>
      <c r="P245" s="82" t="b">
        <v>0</v>
      </c>
      <c r="Q245" s="98" t="s">
        <v>799</v>
      </c>
      <c r="R245" s="82" t="b">
        <v>0</v>
      </c>
    </row>
    <row r="246">
      <c r="A246" s="78"/>
      <c r="B246" s="78"/>
      <c r="C246" s="81"/>
      <c r="D246" s="81"/>
      <c r="J246" s="8"/>
      <c r="K246" s="8"/>
      <c r="L246" s="78"/>
      <c r="M246" s="78"/>
      <c r="N246" s="78"/>
      <c r="O246" s="84" t="s">
        <v>800</v>
      </c>
      <c r="P246" s="73" t="b">
        <v>0</v>
      </c>
      <c r="Q246" s="74" t="s">
        <v>801</v>
      </c>
      <c r="R246" s="73" t="b">
        <v>0</v>
      </c>
    </row>
    <row r="247">
      <c r="A247" s="78"/>
      <c r="B247" s="78"/>
      <c r="C247" s="81"/>
      <c r="D247" s="81"/>
      <c r="G247" s="8"/>
      <c r="H247" s="8"/>
      <c r="J247" s="8"/>
      <c r="K247" s="8"/>
      <c r="L247" s="78"/>
      <c r="M247" s="78"/>
      <c r="N247" s="78"/>
      <c r="O247" s="59" t="s">
        <v>802</v>
      </c>
      <c r="P247" s="82" t="b">
        <v>0</v>
      </c>
      <c r="Q247" s="228" t="s">
        <v>803</v>
      </c>
      <c r="R247" s="82" t="b">
        <v>0</v>
      </c>
    </row>
    <row r="248">
      <c r="A248" s="78"/>
      <c r="B248" s="78"/>
      <c r="C248" s="81"/>
      <c r="D248" s="81"/>
      <c r="G248" s="8"/>
      <c r="H248" s="8"/>
      <c r="J248" s="8"/>
      <c r="K248" s="8"/>
      <c r="L248" s="78"/>
      <c r="M248" s="78"/>
      <c r="N248" s="78"/>
      <c r="O248" s="84" t="s">
        <v>804</v>
      </c>
      <c r="P248" s="73" t="b">
        <v>0</v>
      </c>
      <c r="Q248" s="227" t="s">
        <v>805</v>
      </c>
      <c r="R248" s="73" t="b">
        <v>0</v>
      </c>
    </row>
    <row r="249">
      <c r="A249" s="78"/>
      <c r="B249" s="78"/>
      <c r="C249" s="81"/>
      <c r="D249" s="81"/>
      <c r="F249" s="8"/>
      <c r="G249" s="8"/>
      <c r="H249" s="8"/>
      <c r="J249" s="8"/>
      <c r="K249" s="8"/>
      <c r="L249" s="78"/>
      <c r="M249" s="78"/>
      <c r="N249" s="78"/>
      <c r="O249" s="101" t="s">
        <v>806</v>
      </c>
      <c r="P249" s="82" t="b">
        <v>0</v>
      </c>
      <c r="Q249" s="228" t="s">
        <v>807</v>
      </c>
      <c r="R249" s="82" t="b">
        <v>0</v>
      </c>
    </row>
    <row r="250">
      <c r="A250" s="78"/>
      <c r="B250" s="78"/>
      <c r="C250" s="81"/>
      <c r="D250" s="81"/>
      <c r="E250" s="78"/>
      <c r="F250" s="78"/>
      <c r="G250" s="78"/>
      <c r="H250" s="78"/>
      <c r="I250" s="78"/>
      <c r="J250" s="78"/>
      <c r="K250" s="78"/>
      <c r="L250" s="78"/>
      <c r="M250" s="78"/>
      <c r="N250" s="78"/>
      <c r="O250" s="74" t="s">
        <v>808</v>
      </c>
      <c r="P250" s="73" t="b">
        <v>0</v>
      </c>
      <c r="Q250" s="227" t="s">
        <v>809</v>
      </c>
      <c r="R250" s="73" t="b">
        <v>0</v>
      </c>
    </row>
    <row r="251">
      <c r="A251" s="78"/>
      <c r="B251" s="78"/>
      <c r="C251" s="81"/>
      <c r="D251" s="81"/>
      <c r="E251" s="78"/>
      <c r="F251" s="78"/>
      <c r="G251" s="78"/>
      <c r="H251" s="78"/>
      <c r="I251" s="78"/>
      <c r="J251" s="78"/>
      <c r="K251" s="78"/>
      <c r="L251" s="78"/>
      <c r="M251" s="78"/>
      <c r="N251" s="78"/>
      <c r="O251" s="106" t="s">
        <v>810</v>
      </c>
      <c r="P251" s="265" t="b">
        <v>0</v>
      </c>
      <c r="Q251" s="106" t="s">
        <v>811</v>
      </c>
      <c r="R251" s="230" t="b">
        <v>0</v>
      </c>
    </row>
    <row r="252">
      <c r="A252" s="78"/>
      <c r="B252" s="78"/>
      <c r="C252" s="81"/>
      <c r="D252" s="81"/>
      <c r="E252" s="78"/>
      <c r="F252" s="78"/>
      <c r="G252" s="78"/>
      <c r="H252" s="78"/>
      <c r="I252" s="78"/>
      <c r="J252" s="78"/>
      <c r="K252" s="78"/>
      <c r="L252" s="78"/>
      <c r="M252" s="78"/>
      <c r="N252" s="78"/>
      <c r="O252" s="231"/>
      <c r="P252" s="232"/>
    </row>
    <row r="253">
      <c r="A253" s="194" t="str">
        <f>CONCATENATE("BLOOD AND WINE QUEST COMPLETION =     ", ROUND((Countif(B256:N338, true)/86*100),1), "%")</f>
        <v>BLOOD AND WINE QUEST COMPLETION =     0%</v>
      </c>
      <c r="B253" s="2"/>
      <c r="C253" s="2"/>
      <c r="D253" s="3"/>
      <c r="E253" s="78"/>
      <c r="F253" s="78"/>
      <c r="G253" s="78"/>
      <c r="H253" s="78"/>
      <c r="I253" s="78"/>
      <c r="J253" s="78"/>
      <c r="K253" s="78"/>
      <c r="L253" s="78"/>
      <c r="M253" s="78"/>
      <c r="N253" s="78"/>
      <c r="O253" s="231"/>
      <c r="P253" s="232"/>
    </row>
    <row r="254">
      <c r="A254" s="35" t="s">
        <v>812</v>
      </c>
      <c r="B254" s="2"/>
      <c r="C254" s="2"/>
      <c r="D254" s="2"/>
      <c r="E254" s="2"/>
      <c r="F254" s="2"/>
      <c r="G254" s="2"/>
      <c r="H254" s="2"/>
      <c r="I254" s="2"/>
      <c r="J254" s="2"/>
      <c r="K254" s="2"/>
      <c r="L254" s="2"/>
      <c r="M254" s="2"/>
      <c r="N254" s="2"/>
      <c r="O254" s="2"/>
      <c r="P254" s="2"/>
      <c r="Q254" s="2"/>
      <c r="R254" s="3"/>
    </row>
    <row r="255">
      <c r="A255" s="266" t="s">
        <v>19</v>
      </c>
      <c r="B255" s="20"/>
      <c r="C255" s="267" t="s">
        <v>20</v>
      </c>
      <c r="D255" s="20"/>
      <c r="E255" s="268" t="s">
        <v>21</v>
      </c>
      <c r="F255" s="20"/>
      <c r="G255" s="269" t="s">
        <v>22</v>
      </c>
      <c r="H255" s="20"/>
      <c r="I255" s="270" t="s">
        <v>23</v>
      </c>
      <c r="J255" s="20"/>
      <c r="K255" s="271" t="s">
        <v>24</v>
      </c>
      <c r="L255" s="20"/>
      <c r="M255" s="272" t="s">
        <v>25</v>
      </c>
      <c r="N255" s="20"/>
      <c r="O255" s="273" t="s">
        <v>26</v>
      </c>
      <c r="P255" s="20"/>
      <c r="Q255" s="273" t="s">
        <v>26</v>
      </c>
      <c r="R255" s="20"/>
      <c r="S255" s="44"/>
      <c r="T255" s="44"/>
      <c r="U255" s="44"/>
      <c r="V255" s="44"/>
      <c r="W255" s="44"/>
      <c r="X255" s="44"/>
      <c r="Y255" s="44"/>
      <c r="Z255" s="44"/>
      <c r="AA255" s="44"/>
      <c r="AB255" s="44"/>
      <c r="AC255" s="44"/>
      <c r="AD255" s="44"/>
      <c r="AE255" s="44"/>
      <c r="AF255" s="44"/>
      <c r="AG255" s="44"/>
      <c r="AH255" s="44"/>
      <c r="AI255" s="44"/>
    </row>
    <row r="256">
      <c r="A256" s="120" t="s">
        <v>813</v>
      </c>
      <c r="B256" s="46" t="b">
        <v>0</v>
      </c>
      <c r="C256" s="121" t="s">
        <v>814</v>
      </c>
      <c r="D256" s="48" t="b">
        <v>0</v>
      </c>
      <c r="E256" s="196" t="s">
        <v>815</v>
      </c>
      <c r="F256" s="50" t="b">
        <v>0</v>
      </c>
      <c r="G256" s="233" t="s">
        <v>816</v>
      </c>
      <c r="H256" s="198" t="b">
        <v>0</v>
      </c>
      <c r="I256" s="199" t="s">
        <v>817</v>
      </c>
      <c r="J256" s="138" t="b">
        <v>0</v>
      </c>
      <c r="K256" s="200" t="s">
        <v>818</v>
      </c>
      <c r="L256" s="139" t="b">
        <v>0</v>
      </c>
      <c r="M256" s="140" t="s">
        <v>819</v>
      </c>
      <c r="N256" s="141" t="b">
        <v>0</v>
      </c>
      <c r="O256" s="142" t="s">
        <v>820</v>
      </c>
      <c r="P256" s="274" t="b">
        <v>0</v>
      </c>
      <c r="Q256" s="87" t="s">
        <v>821</v>
      </c>
      <c r="R256" s="275" t="b">
        <v>0</v>
      </c>
    </row>
    <row r="257">
      <c r="A257" s="61" t="s">
        <v>822</v>
      </c>
      <c r="B257" s="62" t="b">
        <v>0</v>
      </c>
      <c r="C257" s="63" t="s">
        <v>823</v>
      </c>
      <c r="D257" s="64" t="b">
        <v>0</v>
      </c>
      <c r="E257" s="202" t="s">
        <v>824</v>
      </c>
      <c r="F257" s="144" t="b">
        <v>0</v>
      </c>
      <c r="G257" s="66" t="s">
        <v>825</v>
      </c>
      <c r="H257" s="204" t="b">
        <v>0</v>
      </c>
      <c r="I257" s="205" t="s">
        <v>826</v>
      </c>
      <c r="J257" s="146" t="b">
        <v>0</v>
      </c>
      <c r="K257" s="69" t="s">
        <v>827</v>
      </c>
      <c r="L257" s="147" t="b">
        <v>0</v>
      </c>
      <c r="M257" s="65"/>
      <c r="N257" s="56"/>
      <c r="O257" s="167" t="s">
        <v>828</v>
      </c>
      <c r="P257" s="276" t="b">
        <v>0</v>
      </c>
      <c r="Q257" s="167" t="s">
        <v>829</v>
      </c>
      <c r="R257" s="277" t="b">
        <v>0</v>
      </c>
    </row>
    <row r="258">
      <c r="A258" s="45" t="s">
        <v>830</v>
      </c>
      <c r="B258" s="76" t="b">
        <v>0</v>
      </c>
      <c r="C258" s="47" t="s">
        <v>831</v>
      </c>
      <c r="D258" s="77" t="b">
        <v>0</v>
      </c>
      <c r="E258" s="49" t="s">
        <v>832</v>
      </c>
      <c r="F258" s="151" t="b">
        <v>0</v>
      </c>
      <c r="G258" s="51" t="s">
        <v>833</v>
      </c>
      <c r="H258" s="234" t="b">
        <v>0</v>
      </c>
      <c r="I258" s="207" t="s">
        <v>834</v>
      </c>
      <c r="J258" s="153" t="b">
        <v>0</v>
      </c>
      <c r="K258" s="54" t="s">
        <v>835</v>
      </c>
      <c r="L258" s="154" t="b">
        <v>0</v>
      </c>
      <c r="M258" s="78"/>
      <c r="N258" s="71"/>
      <c r="O258" s="87" t="s">
        <v>836</v>
      </c>
      <c r="P258" s="275" t="b">
        <v>0</v>
      </c>
      <c r="Q258" s="57" t="s">
        <v>837</v>
      </c>
      <c r="R258" s="275" t="b">
        <v>0</v>
      </c>
    </row>
    <row r="259">
      <c r="A259" s="61" t="s">
        <v>838</v>
      </c>
      <c r="B259" s="62" t="b">
        <v>0</v>
      </c>
      <c r="C259" s="63" t="s">
        <v>839</v>
      </c>
      <c r="D259" s="64" t="b">
        <v>0</v>
      </c>
      <c r="E259" s="202" t="s">
        <v>840</v>
      </c>
      <c r="F259" s="144" t="b">
        <v>0</v>
      </c>
      <c r="G259" s="66" t="s">
        <v>841</v>
      </c>
      <c r="H259" s="204" t="b">
        <v>0</v>
      </c>
      <c r="I259" s="65"/>
      <c r="J259" s="56"/>
      <c r="K259" s="69" t="s">
        <v>842</v>
      </c>
      <c r="L259" s="147" t="b">
        <v>0</v>
      </c>
      <c r="M259" s="78"/>
      <c r="N259" s="71"/>
      <c r="O259" s="167" t="s">
        <v>843</v>
      </c>
      <c r="P259" s="277" t="b">
        <v>0</v>
      </c>
      <c r="Q259" s="72" t="s">
        <v>844</v>
      </c>
      <c r="R259" s="276" t="b">
        <v>0</v>
      </c>
    </row>
    <row r="260">
      <c r="A260" s="45" t="s">
        <v>845</v>
      </c>
      <c r="B260" s="76" t="b">
        <v>0</v>
      </c>
      <c r="C260" s="47" t="s">
        <v>846</v>
      </c>
      <c r="D260" s="77" t="b">
        <v>0</v>
      </c>
      <c r="E260" s="49" t="s">
        <v>847</v>
      </c>
      <c r="F260" s="151" t="b">
        <v>0</v>
      </c>
      <c r="G260" s="51" t="s">
        <v>848</v>
      </c>
      <c r="H260" s="234" t="b">
        <v>0</v>
      </c>
      <c r="I260" s="78"/>
      <c r="J260" s="71"/>
      <c r="K260" s="54" t="s">
        <v>849</v>
      </c>
      <c r="L260" s="238" t="b">
        <v>0</v>
      </c>
      <c r="M260" s="78"/>
      <c r="N260" s="71"/>
      <c r="O260" s="87" t="s">
        <v>850</v>
      </c>
      <c r="P260" s="275" t="b">
        <v>0</v>
      </c>
      <c r="Q260" s="57" t="s">
        <v>851</v>
      </c>
      <c r="R260" s="275" t="b">
        <v>0</v>
      </c>
    </row>
    <row r="261">
      <c r="A261" s="61" t="s">
        <v>852</v>
      </c>
      <c r="B261" s="62" t="b">
        <v>0</v>
      </c>
      <c r="C261" s="63" t="s">
        <v>853</v>
      </c>
      <c r="D261" s="64" t="b">
        <v>0</v>
      </c>
      <c r="E261" s="202" t="s">
        <v>854</v>
      </c>
      <c r="F261" s="144" t="b">
        <v>0</v>
      </c>
      <c r="G261" s="66" t="s">
        <v>855</v>
      </c>
      <c r="H261" s="204" t="b">
        <v>0</v>
      </c>
      <c r="I261" s="78"/>
      <c r="J261" s="78"/>
      <c r="K261" s="278"/>
      <c r="L261" s="279"/>
      <c r="M261" s="78"/>
      <c r="N261" s="71"/>
      <c r="O261" s="167" t="s">
        <v>856</v>
      </c>
      <c r="P261" s="276" t="b">
        <v>0</v>
      </c>
      <c r="Q261" s="72" t="s">
        <v>857</v>
      </c>
      <c r="R261" s="276" t="b">
        <v>0</v>
      </c>
    </row>
    <row r="262">
      <c r="A262" s="45" t="s">
        <v>858</v>
      </c>
      <c r="B262" s="76" t="b">
        <v>0</v>
      </c>
      <c r="C262" s="47" t="s">
        <v>859</v>
      </c>
      <c r="D262" s="77" t="b">
        <v>0</v>
      </c>
      <c r="E262" s="49" t="s">
        <v>860</v>
      </c>
      <c r="F262" s="151" t="b">
        <v>0</v>
      </c>
      <c r="G262" s="51" t="s">
        <v>861</v>
      </c>
      <c r="H262" s="234" t="b">
        <v>0</v>
      </c>
      <c r="I262" s="78"/>
      <c r="J262" s="78"/>
      <c r="K262" s="78"/>
      <c r="L262" s="78"/>
      <c r="M262" s="78"/>
      <c r="N262" s="71"/>
      <c r="O262" s="57" t="s">
        <v>862</v>
      </c>
      <c r="P262" s="275" t="b">
        <v>0</v>
      </c>
      <c r="Q262" s="57" t="s">
        <v>863</v>
      </c>
      <c r="R262" s="275" t="b">
        <v>0</v>
      </c>
    </row>
    <row r="263">
      <c r="A263" s="61" t="s">
        <v>864</v>
      </c>
      <c r="B263" s="62" t="b">
        <v>0</v>
      </c>
      <c r="C263" s="63" t="s">
        <v>865</v>
      </c>
      <c r="D263" s="64" t="b">
        <v>0</v>
      </c>
      <c r="E263" s="202" t="s">
        <v>866</v>
      </c>
      <c r="F263" s="144" t="b">
        <v>0</v>
      </c>
      <c r="G263" s="66" t="s">
        <v>867</v>
      </c>
      <c r="H263" s="204" t="b">
        <v>0</v>
      </c>
      <c r="I263" s="78"/>
      <c r="J263" s="78"/>
      <c r="K263" s="78"/>
      <c r="L263" s="78"/>
      <c r="M263" s="78"/>
      <c r="N263" s="71"/>
      <c r="O263" s="167" t="s">
        <v>868</v>
      </c>
      <c r="P263" s="276" t="b">
        <v>0</v>
      </c>
      <c r="Q263" s="72" t="s">
        <v>869</v>
      </c>
      <c r="R263" s="276" t="b">
        <v>0</v>
      </c>
    </row>
    <row r="264">
      <c r="A264" s="45" t="s">
        <v>870</v>
      </c>
      <c r="B264" s="76" t="b">
        <v>0</v>
      </c>
      <c r="C264" s="47" t="s">
        <v>871</v>
      </c>
      <c r="D264" s="77" t="b">
        <v>0</v>
      </c>
      <c r="E264" s="280" t="s">
        <v>872</v>
      </c>
      <c r="F264" s="151" t="b">
        <v>0</v>
      </c>
      <c r="G264" s="51" t="s">
        <v>873</v>
      </c>
      <c r="H264" s="234" t="b">
        <v>0</v>
      </c>
      <c r="I264" s="78"/>
      <c r="J264" s="78"/>
      <c r="K264" s="78"/>
      <c r="L264" s="78"/>
      <c r="M264" s="78"/>
      <c r="N264" s="71"/>
      <c r="O264" s="87" t="s">
        <v>874</v>
      </c>
      <c r="P264" s="275" t="b">
        <v>0</v>
      </c>
      <c r="Q264" s="281" t="s">
        <v>875</v>
      </c>
      <c r="R264" s="275" t="b">
        <v>0</v>
      </c>
    </row>
    <row r="265">
      <c r="A265" s="61"/>
      <c r="B265" s="62"/>
      <c r="C265" s="63" t="s">
        <v>876</v>
      </c>
      <c r="D265" s="64" t="b">
        <v>0</v>
      </c>
      <c r="E265" s="202" t="s">
        <v>877</v>
      </c>
      <c r="F265" s="144" t="b">
        <v>0</v>
      </c>
      <c r="G265" s="66" t="s">
        <v>878</v>
      </c>
      <c r="H265" s="204" t="b">
        <v>0</v>
      </c>
      <c r="I265" s="78"/>
      <c r="J265" s="78"/>
      <c r="K265" s="78"/>
      <c r="L265" s="78"/>
      <c r="M265" s="78"/>
      <c r="N265" s="71"/>
      <c r="O265" s="167" t="s">
        <v>879</v>
      </c>
      <c r="P265" s="276" t="b">
        <v>0</v>
      </c>
      <c r="Q265" s="282" t="s">
        <v>880</v>
      </c>
      <c r="R265" s="276" t="b">
        <v>0</v>
      </c>
    </row>
    <row r="266">
      <c r="A266" s="283" t="s">
        <v>881</v>
      </c>
      <c r="B266" s="284"/>
      <c r="C266" s="47" t="s">
        <v>882</v>
      </c>
      <c r="D266" s="77" t="b">
        <v>0</v>
      </c>
      <c r="E266" s="65"/>
      <c r="F266" s="285"/>
      <c r="G266" s="51" t="s">
        <v>883</v>
      </c>
      <c r="H266" s="234" t="b">
        <v>0</v>
      </c>
      <c r="I266" s="78"/>
      <c r="J266" s="78"/>
      <c r="K266" s="78"/>
      <c r="L266" s="78"/>
      <c r="M266" s="78"/>
      <c r="N266" s="71"/>
      <c r="O266" s="57" t="s">
        <v>884</v>
      </c>
      <c r="P266" s="275" t="b">
        <v>0</v>
      </c>
      <c r="Q266" s="59" t="s">
        <v>885</v>
      </c>
      <c r="R266" s="275" t="b">
        <v>0</v>
      </c>
    </row>
    <row r="267">
      <c r="A267" s="61" t="s">
        <v>886</v>
      </c>
      <c r="B267" s="62" t="b">
        <v>0</v>
      </c>
      <c r="C267" s="63" t="s">
        <v>887</v>
      </c>
      <c r="D267" s="64" t="b">
        <v>0</v>
      </c>
      <c r="E267" s="78"/>
      <c r="F267" s="71"/>
      <c r="G267" s="66" t="s">
        <v>888</v>
      </c>
      <c r="H267" s="204" t="b">
        <v>0</v>
      </c>
      <c r="I267" s="78"/>
      <c r="J267" s="78"/>
      <c r="K267" s="78"/>
      <c r="L267" s="78"/>
      <c r="M267" s="78"/>
      <c r="N267" s="71"/>
      <c r="O267" s="72" t="s">
        <v>889</v>
      </c>
      <c r="P267" s="276" t="b">
        <v>0</v>
      </c>
      <c r="Q267" s="74" t="s">
        <v>890</v>
      </c>
      <c r="R267" s="276" t="b">
        <v>0</v>
      </c>
    </row>
    <row r="268">
      <c r="A268" s="45" t="s">
        <v>891</v>
      </c>
      <c r="B268" s="76" t="b">
        <v>0</v>
      </c>
      <c r="C268" s="47" t="s">
        <v>892</v>
      </c>
      <c r="D268" s="77" t="b">
        <v>0</v>
      </c>
      <c r="E268" s="78"/>
      <c r="F268" s="71"/>
      <c r="G268" s="51" t="s">
        <v>893</v>
      </c>
      <c r="H268" s="234" t="b">
        <v>0</v>
      </c>
      <c r="I268" s="78"/>
      <c r="J268" s="78"/>
      <c r="K268" s="78"/>
      <c r="L268" s="78"/>
      <c r="M268" s="78"/>
      <c r="N268" s="71"/>
      <c r="O268" s="57" t="s">
        <v>894</v>
      </c>
      <c r="P268" s="275" t="b">
        <v>0</v>
      </c>
      <c r="Q268" s="59" t="s">
        <v>895</v>
      </c>
      <c r="R268" s="275" t="b">
        <v>0</v>
      </c>
    </row>
    <row r="269">
      <c r="A269" s="61" t="s">
        <v>896</v>
      </c>
      <c r="B269" s="62" t="b">
        <v>0</v>
      </c>
      <c r="C269" s="63" t="s">
        <v>897</v>
      </c>
      <c r="D269" s="64" t="b">
        <v>0</v>
      </c>
      <c r="E269" s="78"/>
      <c r="F269" s="71"/>
      <c r="G269" s="66" t="s">
        <v>898</v>
      </c>
      <c r="H269" s="204" t="b">
        <v>0</v>
      </c>
      <c r="I269" s="78"/>
      <c r="J269" s="78"/>
      <c r="K269" s="78"/>
      <c r="L269" s="78"/>
      <c r="M269" s="78"/>
      <c r="N269" s="71"/>
      <c r="O269" s="167" t="s">
        <v>899</v>
      </c>
      <c r="P269" s="276" t="b">
        <v>0</v>
      </c>
      <c r="Q269" s="84" t="s">
        <v>900</v>
      </c>
      <c r="R269" s="276" t="b">
        <v>0</v>
      </c>
    </row>
    <row r="270">
      <c r="A270" s="45" t="s">
        <v>901</v>
      </c>
      <c r="B270" s="76" t="b">
        <v>0</v>
      </c>
      <c r="C270" s="47" t="s">
        <v>902</v>
      </c>
      <c r="D270" s="77" t="b">
        <v>0</v>
      </c>
      <c r="E270" s="78"/>
      <c r="F270" s="71"/>
      <c r="G270" s="51" t="s">
        <v>903</v>
      </c>
      <c r="H270" s="242" t="b">
        <v>0</v>
      </c>
      <c r="I270" s="78"/>
      <c r="J270" s="78"/>
      <c r="K270" s="78"/>
      <c r="L270" s="78"/>
      <c r="M270" s="78"/>
      <c r="N270" s="71"/>
      <c r="O270" s="87" t="s">
        <v>904</v>
      </c>
      <c r="P270" s="286" t="b">
        <v>0</v>
      </c>
      <c r="Q270" s="102" t="s">
        <v>905</v>
      </c>
      <c r="R270" s="275" t="b">
        <v>0</v>
      </c>
    </row>
    <row r="271">
      <c r="A271" s="61" t="s">
        <v>906</v>
      </c>
      <c r="B271" s="62" t="b">
        <v>0</v>
      </c>
      <c r="C271" s="63" t="s">
        <v>907</v>
      </c>
      <c r="D271" s="64" t="b">
        <v>0</v>
      </c>
      <c r="E271" s="78"/>
      <c r="F271" s="78"/>
      <c r="G271" s="65"/>
      <c r="H271" s="78"/>
      <c r="I271" s="78"/>
      <c r="J271" s="78"/>
      <c r="K271" s="78"/>
      <c r="L271" s="78"/>
      <c r="M271" s="78"/>
      <c r="N271" s="71"/>
      <c r="O271" s="167" t="s">
        <v>908</v>
      </c>
      <c r="P271" s="276" t="b">
        <v>0</v>
      </c>
      <c r="Q271" s="287" t="s">
        <v>909</v>
      </c>
      <c r="R271" s="288" t="b">
        <v>0</v>
      </c>
    </row>
    <row r="272">
      <c r="A272" s="45"/>
      <c r="B272" s="76"/>
      <c r="C272" s="47" t="s">
        <v>910</v>
      </c>
      <c r="D272" s="77" t="b">
        <v>0</v>
      </c>
      <c r="E272" s="78"/>
      <c r="F272" s="78"/>
      <c r="G272" s="78"/>
      <c r="H272" s="78"/>
      <c r="I272" s="78"/>
      <c r="J272" s="78"/>
      <c r="K272" s="78"/>
      <c r="L272" s="78"/>
      <c r="M272" s="78"/>
      <c r="N272" s="71"/>
      <c r="O272" s="57" t="s">
        <v>911</v>
      </c>
      <c r="P272" s="275" t="b">
        <v>0</v>
      </c>
      <c r="Q272" s="289" t="str">
        <f>HYPERLINK("https://youtu.be/NZZ9p1HbeHs?t=28", "-If Vivienne chooses to have the lifespan of an orielle in Warble of a Smitten Knight, you can find her Skellige. If you pass 7 years of in game time, she can be found dead in her house. @0:28")</f>
        <v>-If Vivienne chooses to have the lifespan of an orielle in Warble of a Smitten Knight, you can find her Skellige. If you pass 7 years of in game time, she can be found dead in her house. @0:28</v>
      </c>
      <c r="R272" s="288" t="b">
        <v>0</v>
      </c>
    </row>
    <row r="273">
      <c r="A273" s="290" t="s">
        <v>912</v>
      </c>
      <c r="B273" s="291"/>
      <c r="C273" s="63" t="s">
        <v>913</v>
      </c>
      <c r="D273" s="64" t="b">
        <v>0</v>
      </c>
      <c r="E273" s="78"/>
      <c r="F273" s="78"/>
      <c r="G273" s="78"/>
      <c r="H273" s="78"/>
      <c r="I273" s="78"/>
      <c r="J273" s="78"/>
      <c r="K273" s="78"/>
      <c r="L273" s="78"/>
      <c r="M273" s="78"/>
      <c r="N273" s="71"/>
      <c r="O273" s="167" t="s">
        <v>914</v>
      </c>
      <c r="P273" s="276" t="b">
        <v>0</v>
      </c>
      <c r="Q273" s="289" t="str">
        <f>HYPERLINK("https://youtu.be/NZZ9p1HbeHs?t=256", "-If using console commands, there seems to be an end of time that breaks the game @4:16")</f>
        <v>-If using console commands, there seems to be an end of time that breaks the game @4:16</v>
      </c>
      <c r="R273" s="288" t="b">
        <v>0</v>
      </c>
    </row>
    <row r="274">
      <c r="A274" s="45" t="s">
        <v>896</v>
      </c>
      <c r="B274" s="76" t="b">
        <v>0</v>
      </c>
      <c r="C274" s="47" t="s">
        <v>915</v>
      </c>
      <c r="D274" s="77" t="b">
        <v>0</v>
      </c>
      <c r="E274" s="78"/>
      <c r="F274" s="78"/>
      <c r="G274" s="78"/>
      <c r="H274" s="78"/>
      <c r="I274" s="78"/>
      <c r="J274" s="78"/>
      <c r="K274" s="78"/>
      <c r="L274" s="78"/>
      <c r="M274" s="78"/>
      <c r="N274" s="71"/>
      <c r="O274" s="87" t="s">
        <v>916</v>
      </c>
      <c r="P274" s="275" t="b">
        <v>0</v>
      </c>
      <c r="Q274" s="292" t="s">
        <v>917</v>
      </c>
      <c r="R274" s="288" t="b">
        <v>0</v>
      </c>
    </row>
    <row r="275">
      <c r="A275" s="61" t="s">
        <v>918</v>
      </c>
      <c r="B275" s="62" t="b">
        <v>0</v>
      </c>
      <c r="C275" s="63" t="s">
        <v>919</v>
      </c>
      <c r="D275" s="64" t="b">
        <v>0</v>
      </c>
      <c r="E275" s="78"/>
      <c r="F275" s="78"/>
      <c r="G275" s="78"/>
      <c r="H275" s="78"/>
      <c r="I275" s="78"/>
      <c r="J275" s="78"/>
      <c r="K275" s="78"/>
      <c r="L275" s="78"/>
      <c r="M275" s="78"/>
      <c r="N275" s="71"/>
      <c r="O275" s="167" t="s">
        <v>920</v>
      </c>
      <c r="P275" s="277" t="b">
        <v>0</v>
      </c>
      <c r="Q275" s="287" t="s">
        <v>921</v>
      </c>
      <c r="R275" s="288" t="b">
        <v>0</v>
      </c>
    </row>
    <row r="276">
      <c r="A276" s="45" t="s">
        <v>922</v>
      </c>
      <c r="B276" s="76" t="b">
        <v>0</v>
      </c>
      <c r="C276" s="47" t="s">
        <v>923</v>
      </c>
      <c r="D276" s="77" t="b">
        <v>0</v>
      </c>
      <c r="E276" s="78"/>
      <c r="F276" s="78"/>
      <c r="G276" s="78"/>
      <c r="H276" s="78"/>
      <c r="I276" s="78"/>
      <c r="J276" s="78"/>
      <c r="K276" s="78"/>
      <c r="L276" s="78"/>
      <c r="M276" s="78"/>
      <c r="N276" s="71"/>
      <c r="O276" s="87" t="s">
        <v>924</v>
      </c>
      <c r="P276" s="275" t="b">
        <v>0</v>
      </c>
      <c r="Q276" s="293" t="s">
        <v>925</v>
      </c>
      <c r="R276" s="288" t="b">
        <v>0</v>
      </c>
    </row>
    <row r="277">
      <c r="A277" s="61" t="s">
        <v>906</v>
      </c>
      <c r="B277" s="62" t="b">
        <v>0</v>
      </c>
      <c r="C277" s="63" t="s">
        <v>926</v>
      </c>
      <c r="D277" s="64" t="b">
        <v>0</v>
      </c>
      <c r="E277" s="78"/>
      <c r="F277" s="78"/>
      <c r="G277" s="78"/>
      <c r="H277" s="78"/>
      <c r="I277" s="78"/>
      <c r="J277" s="78"/>
      <c r="K277" s="78"/>
      <c r="L277" s="78"/>
      <c r="M277" s="78"/>
      <c r="N277" s="71"/>
      <c r="O277" s="72" t="s">
        <v>927</v>
      </c>
      <c r="P277" s="276" t="b">
        <v>0</v>
      </c>
      <c r="Q277" s="293" t="s">
        <v>928</v>
      </c>
      <c r="R277" s="288" t="b">
        <v>0</v>
      </c>
    </row>
    <row r="278">
      <c r="A278" s="45" t="s">
        <v>929</v>
      </c>
      <c r="B278" s="76" t="b">
        <v>0</v>
      </c>
      <c r="C278" s="47" t="s">
        <v>930</v>
      </c>
      <c r="D278" s="77" t="b">
        <v>0</v>
      </c>
      <c r="E278" s="78"/>
      <c r="F278" s="78"/>
      <c r="G278" s="78"/>
      <c r="H278" s="78"/>
      <c r="I278" s="78"/>
      <c r="J278" s="78"/>
      <c r="K278" s="78"/>
      <c r="L278" s="78"/>
      <c r="M278" s="78"/>
      <c r="N278" s="71"/>
      <c r="O278" s="57" t="s">
        <v>931</v>
      </c>
      <c r="P278" s="275" t="b">
        <v>0</v>
      </c>
      <c r="Q278" s="293" t="s">
        <v>932</v>
      </c>
      <c r="R278" s="288" t="b">
        <v>0</v>
      </c>
    </row>
    <row r="279">
      <c r="A279" s="94"/>
      <c r="B279" s="123"/>
      <c r="C279" s="63" t="s">
        <v>933</v>
      </c>
      <c r="D279" s="64" t="b">
        <v>0</v>
      </c>
      <c r="E279" s="78"/>
      <c r="F279" s="78"/>
      <c r="G279" s="78"/>
      <c r="H279" s="78"/>
      <c r="I279" s="78"/>
      <c r="J279" s="78"/>
      <c r="K279" s="78"/>
      <c r="L279" s="78"/>
      <c r="M279" s="78"/>
      <c r="N279" s="71"/>
      <c r="O279" s="167" t="s">
        <v>934</v>
      </c>
      <c r="P279" s="276" t="b">
        <v>0</v>
      </c>
      <c r="Q279" s="293" t="s">
        <v>935</v>
      </c>
      <c r="R279" s="288" t="b">
        <v>0</v>
      </c>
    </row>
    <row r="280">
      <c r="A280" s="78"/>
      <c r="B280" s="71"/>
      <c r="C280" s="47" t="s">
        <v>936</v>
      </c>
      <c r="D280" s="77" t="b">
        <v>0</v>
      </c>
      <c r="E280" s="78"/>
      <c r="F280" s="78"/>
      <c r="G280" s="78"/>
      <c r="H280" s="78"/>
      <c r="I280" s="78"/>
      <c r="J280" s="78"/>
      <c r="K280" s="78"/>
      <c r="L280" s="78"/>
      <c r="M280" s="78"/>
      <c r="N280" s="71"/>
      <c r="O280" s="87" t="s">
        <v>937</v>
      </c>
      <c r="P280" s="275" t="b">
        <v>0</v>
      </c>
      <c r="Q280" s="294" t="s">
        <v>938</v>
      </c>
      <c r="R280" s="288" t="b">
        <v>0</v>
      </c>
    </row>
    <row r="281">
      <c r="A281" s="78"/>
      <c r="B281" s="71"/>
      <c r="C281" s="295" t="s">
        <v>939</v>
      </c>
      <c r="D281" s="296" t="b">
        <v>0</v>
      </c>
      <c r="E281" s="78"/>
      <c r="F281" s="78"/>
      <c r="G281" s="78"/>
      <c r="H281" s="78"/>
      <c r="I281" s="78"/>
      <c r="J281" s="78"/>
      <c r="K281" s="78"/>
      <c r="L281" s="78"/>
      <c r="M281" s="78"/>
      <c r="N281" s="71"/>
      <c r="O281" s="72" t="s">
        <v>940</v>
      </c>
      <c r="P281" s="276" t="b">
        <v>0</v>
      </c>
      <c r="Q281" s="294" t="s">
        <v>941</v>
      </c>
      <c r="R281" s="288" t="b">
        <v>0</v>
      </c>
    </row>
    <row r="282">
      <c r="A282" s="78"/>
      <c r="B282" s="71"/>
      <c r="C282" s="47" t="s">
        <v>942</v>
      </c>
      <c r="D282" s="77" t="b">
        <v>0</v>
      </c>
      <c r="E282" s="78"/>
      <c r="F282" s="78"/>
      <c r="G282" s="78"/>
      <c r="H282" s="78"/>
      <c r="I282" s="78"/>
      <c r="J282" s="78"/>
      <c r="K282" s="78"/>
      <c r="L282" s="78"/>
      <c r="M282" s="78"/>
      <c r="N282" s="71"/>
      <c r="O282" s="87" t="s">
        <v>943</v>
      </c>
      <c r="P282" s="286" t="b">
        <v>0</v>
      </c>
      <c r="Q282" s="294" t="s">
        <v>944</v>
      </c>
      <c r="R282" s="288" t="b">
        <v>0</v>
      </c>
    </row>
    <row r="283">
      <c r="A283" s="78"/>
      <c r="B283" s="71"/>
      <c r="C283" s="63" t="s">
        <v>945</v>
      </c>
      <c r="D283" s="64" t="b">
        <v>0</v>
      </c>
      <c r="E283" s="78"/>
      <c r="F283" s="78"/>
      <c r="G283" s="78"/>
      <c r="H283" s="78"/>
      <c r="I283" s="78"/>
      <c r="J283" s="78"/>
      <c r="K283" s="78"/>
      <c r="L283" s="78"/>
      <c r="M283" s="78"/>
      <c r="N283" s="71"/>
      <c r="O283" s="167" t="s">
        <v>946</v>
      </c>
      <c r="P283" s="277" t="b">
        <v>0</v>
      </c>
      <c r="Q283" s="297" t="s">
        <v>947</v>
      </c>
      <c r="R283" s="288" t="b">
        <v>0</v>
      </c>
    </row>
    <row r="284">
      <c r="A284" s="78"/>
      <c r="B284" s="71"/>
      <c r="C284" s="47" t="s">
        <v>948</v>
      </c>
      <c r="D284" s="77" t="b">
        <v>0</v>
      </c>
      <c r="E284" s="78"/>
      <c r="F284" s="78"/>
      <c r="G284" s="78"/>
      <c r="H284" s="78"/>
      <c r="I284" s="78"/>
      <c r="J284" s="78"/>
      <c r="K284" s="78"/>
      <c r="L284" s="78"/>
      <c r="M284" s="78"/>
      <c r="N284" s="71"/>
      <c r="O284" s="57" t="s">
        <v>949</v>
      </c>
      <c r="P284" s="275" t="b">
        <v>0</v>
      </c>
      <c r="Q284" s="297" t="s">
        <v>950</v>
      </c>
      <c r="R284" s="288" t="b">
        <v>0</v>
      </c>
    </row>
    <row r="285">
      <c r="A285" s="78"/>
      <c r="B285" s="71"/>
      <c r="C285" s="63" t="s">
        <v>951</v>
      </c>
      <c r="D285" s="64" t="b">
        <v>0</v>
      </c>
      <c r="E285" s="78"/>
      <c r="F285" s="78"/>
      <c r="G285" s="78"/>
      <c r="H285" s="78"/>
      <c r="I285" s="78"/>
      <c r="J285" s="78"/>
      <c r="K285" s="78"/>
      <c r="L285" s="78"/>
      <c r="M285" s="78"/>
      <c r="N285" s="71"/>
      <c r="O285" s="167" t="s">
        <v>952</v>
      </c>
      <c r="P285" s="276" t="b">
        <v>0</v>
      </c>
      <c r="Q285" s="298" t="s">
        <v>953</v>
      </c>
      <c r="R285" s="288" t="b">
        <v>0</v>
      </c>
    </row>
    <row r="286">
      <c r="A286" s="78"/>
      <c r="B286" s="71"/>
      <c r="C286" s="47" t="s">
        <v>954</v>
      </c>
      <c r="D286" s="77" t="b">
        <v>0</v>
      </c>
      <c r="E286" s="78"/>
      <c r="F286" s="78"/>
      <c r="G286" s="78"/>
      <c r="H286" s="78"/>
      <c r="I286" s="78"/>
      <c r="J286" s="78"/>
      <c r="K286" s="78"/>
      <c r="L286" s="78"/>
      <c r="M286" s="78"/>
      <c r="N286" s="71"/>
      <c r="O286" s="87" t="s">
        <v>955</v>
      </c>
      <c r="P286" s="286" t="b">
        <v>0</v>
      </c>
      <c r="Q286" s="298" t="s">
        <v>956</v>
      </c>
      <c r="R286" s="288" t="b">
        <v>0</v>
      </c>
    </row>
    <row r="287">
      <c r="A287" s="78"/>
      <c r="B287" s="71"/>
      <c r="C287" s="63" t="s">
        <v>957</v>
      </c>
      <c r="D287" s="64" t="b">
        <v>0</v>
      </c>
      <c r="E287" s="78"/>
      <c r="F287" s="78"/>
      <c r="G287" s="78"/>
      <c r="H287" s="78"/>
      <c r="I287" s="78"/>
      <c r="J287" s="78"/>
      <c r="K287" s="78"/>
      <c r="L287" s="78"/>
      <c r="M287" s="78"/>
      <c r="N287" s="71"/>
      <c r="O287" s="167" t="s">
        <v>958</v>
      </c>
      <c r="P287" s="276" t="b">
        <v>0</v>
      </c>
      <c r="Q287" s="298" t="s">
        <v>959</v>
      </c>
      <c r="R287" s="288" t="b">
        <v>0</v>
      </c>
    </row>
    <row r="288">
      <c r="A288" s="78"/>
      <c r="B288" s="78"/>
      <c r="C288" s="299" t="s">
        <v>960</v>
      </c>
      <c r="D288" s="249" t="b">
        <v>0</v>
      </c>
      <c r="E288" s="78"/>
      <c r="F288" s="78"/>
      <c r="G288" s="78"/>
      <c r="H288" s="78"/>
      <c r="I288" s="78"/>
      <c r="J288" s="78"/>
      <c r="K288" s="78"/>
      <c r="L288" s="78"/>
      <c r="M288" s="78"/>
      <c r="N288" s="71"/>
      <c r="O288" s="57" t="s">
        <v>961</v>
      </c>
      <c r="P288" s="275" t="b">
        <v>0</v>
      </c>
      <c r="Q288" s="298" t="s">
        <v>962</v>
      </c>
      <c r="R288" s="288" t="b">
        <v>0</v>
      </c>
    </row>
    <row r="289">
      <c r="A289" s="78"/>
      <c r="B289" s="78"/>
      <c r="C289" s="78"/>
      <c r="D289" s="78"/>
      <c r="E289" s="78"/>
      <c r="F289" s="78"/>
      <c r="G289" s="78"/>
      <c r="H289" s="78"/>
      <c r="I289" s="78"/>
      <c r="J289" s="78"/>
      <c r="K289" s="78"/>
      <c r="L289" s="78"/>
      <c r="M289" s="78"/>
      <c r="N289" s="71"/>
      <c r="O289" s="72" t="s">
        <v>963</v>
      </c>
      <c r="P289" s="276" t="b">
        <v>0</v>
      </c>
      <c r="Q289" s="298" t="s">
        <v>964</v>
      </c>
      <c r="R289" s="288" t="b">
        <v>0</v>
      </c>
    </row>
    <row r="290">
      <c r="A290" s="78"/>
      <c r="B290" s="78"/>
      <c r="C290" s="78"/>
      <c r="D290" s="78"/>
      <c r="E290" s="78"/>
      <c r="F290" s="78"/>
      <c r="G290" s="78"/>
      <c r="H290" s="78"/>
      <c r="I290" s="78"/>
      <c r="J290" s="78"/>
      <c r="K290" s="78"/>
      <c r="L290" s="78"/>
      <c r="M290" s="78"/>
      <c r="N290" s="71"/>
      <c r="O290" s="57" t="s">
        <v>965</v>
      </c>
      <c r="P290" s="275" t="b">
        <v>0</v>
      </c>
      <c r="Q290" s="298" t="s">
        <v>966</v>
      </c>
      <c r="R290" s="288" t="b">
        <v>0</v>
      </c>
    </row>
    <row r="291">
      <c r="A291" s="78"/>
      <c r="B291" s="78"/>
      <c r="C291" s="78"/>
      <c r="D291" s="78"/>
      <c r="E291" s="78"/>
      <c r="F291" s="78"/>
      <c r="G291" s="78"/>
      <c r="H291" s="78"/>
      <c r="I291" s="78"/>
      <c r="J291" s="78"/>
      <c r="K291" s="78"/>
      <c r="L291" s="78"/>
      <c r="M291" s="78"/>
      <c r="N291" s="71"/>
      <c r="O291" s="72" t="s">
        <v>967</v>
      </c>
      <c r="P291" s="276" t="b">
        <v>0</v>
      </c>
      <c r="Q291" s="298" t="s">
        <v>968</v>
      </c>
      <c r="R291" s="288" t="b">
        <v>0</v>
      </c>
    </row>
    <row r="292">
      <c r="A292" s="78"/>
      <c r="B292" s="78"/>
      <c r="C292" s="78"/>
      <c r="D292" s="78"/>
      <c r="E292" s="78"/>
      <c r="F292" s="78"/>
      <c r="G292" s="78"/>
      <c r="H292" s="78"/>
      <c r="I292" s="78"/>
      <c r="J292" s="78"/>
      <c r="K292" s="78"/>
      <c r="L292" s="78"/>
      <c r="M292" s="78"/>
      <c r="N292" s="71"/>
      <c r="O292" s="57" t="s">
        <v>969</v>
      </c>
      <c r="P292" s="275" t="b">
        <v>0</v>
      </c>
      <c r="Q292" s="298" t="s">
        <v>970</v>
      </c>
      <c r="R292" s="288" t="b">
        <v>0</v>
      </c>
    </row>
    <row r="293">
      <c r="A293" s="78"/>
      <c r="B293" s="78"/>
      <c r="C293" s="78"/>
      <c r="D293" s="78"/>
      <c r="E293" s="78"/>
      <c r="F293" s="78"/>
      <c r="G293" s="78"/>
      <c r="H293" s="78"/>
      <c r="I293" s="78"/>
      <c r="J293" s="78"/>
      <c r="K293" s="78"/>
      <c r="L293" s="78"/>
      <c r="M293" s="78"/>
      <c r="N293" s="71"/>
      <c r="O293" s="72" t="s">
        <v>971</v>
      </c>
      <c r="P293" s="276" t="b">
        <v>0</v>
      </c>
      <c r="Q293" s="300" t="s">
        <v>972</v>
      </c>
      <c r="R293" s="288" t="b">
        <v>0</v>
      </c>
    </row>
    <row r="294">
      <c r="A294" s="78"/>
      <c r="B294" s="78"/>
      <c r="C294" s="78"/>
      <c r="D294" s="78"/>
      <c r="E294" s="78"/>
      <c r="F294" s="78"/>
      <c r="G294" s="78"/>
      <c r="H294" s="78"/>
      <c r="I294" s="78"/>
      <c r="J294" s="78"/>
      <c r="K294" s="78"/>
      <c r="L294" s="78"/>
      <c r="M294" s="78"/>
      <c r="N294" s="71"/>
      <c r="O294" s="87" t="s">
        <v>973</v>
      </c>
      <c r="P294" s="286" t="b">
        <v>0</v>
      </c>
      <c r="Q294" s="301" t="s">
        <v>974</v>
      </c>
      <c r="R294" s="288" t="b">
        <v>0</v>
      </c>
    </row>
    <row r="295">
      <c r="A295" s="78"/>
      <c r="B295" s="78"/>
      <c r="C295" s="78"/>
      <c r="D295" s="78"/>
      <c r="E295" s="78"/>
      <c r="F295" s="78"/>
      <c r="G295" s="78"/>
      <c r="H295" s="78"/>
      <c r="I295" s="78"/>
      <c r="J295" s="78"/>
      <c r="K295" s="78"/>
      <c r="L295" s="78"/>
      <c r="M295" s="78"/>
      <c r="N295" s="71"/>
      <c r="O295" s="167" t="s">
        <v>975</v>
      </c>
      <c r="P295" s="276" t="b">
        <v>0</v>
      </c>
      <c r="Q295" s="301" t="s">
        <v>976</v>
      </c>
      <c r="R295" s="288" t="b">
        <v>0</v>
      </c>
    </row>
    <row r="296">
      <c r="A296" s="78"/>
      <c r="B296" s="78"/>
      <c r="C296" s="78"/>
      <c r="D296" s="78"/>
      <c r="E296" s="78"/>
      <c r="F296" s="78"/>
      <c r="G296" s="78"/>
      <c r="H296" s="78"/>
      <c r="I296" s="78"/>
      <c r="J296" s="78"/>
      <c r="K296" s="78"/>
      <c r="L296" s="78"/>
      <c r="M296" s="78"/>
      <c r="N296" s="71"/>
      <c r="O296" s="87" t="s">
        <v>977</v>
      </c>
      <c r="P296" s="275" t="b">
        <v>0</v>
      </c>
      <c r="Q296" s="301" t="s">
        <v>978</v>
      </c>
      <c r="R296" s="288" t="b">
        <v>0</v>
      </c>
    </row>
    <row r="297">
      <c r="A297" s="78"/>
      <c r="B297" s="78"/>
      <c r="C297" s="78"/>
      <c r="D297" s="78"/>
      <c r="E297" s="78"/>
      <c r="F297" s="78"/>
      <c r="G297" s="78"/>
      <c r="H297" s="78"/>
      <c r="I297" s="78"/>
      <c r="J297" s="78"/>
      <c r="K297" s="78"/>
      <c r="L297" s="78"/>
      <c r="M297" s="78"/>
      <c r="N297" s="71"/>
      <c r="O297" s="72" t="s">
        <v>979</v>
      </c>
      <c r="P297" s="276" t="b">
        <v>0</v>
      </c>
      <c r="Q297" s="301" t="s">
        <v>980</v>
      </c>
      <c r="R297" s="288" t="b">
        <v>0</v>
      </c>
    </row>
    <row r="298">
      <c r="A298" s="78"/>
      <c r="B298" s="78"/>
      <c r="C298" s="78"/>
      <c r="D298" s="78"/>
      <c r="E298" s="78"/>
      <c r="F298" s="78"/>
      <c r="G298" s="78"/>
      <c r="H298" s="78"/>
      <c r="I298" s="78"/>
      <c r="J298" s="78"/>
      <c r="K298" s="78"/>
      <c r="L298" s="78"/>
      <c r="M298" s="78"/>
      <c r="N298" s="71"/>
      <c r="O298" s="57" t="s">
        <v>981</v>
      </c>
      <c r="P298" s="275" t="b">
        <v>0</v>
      </c>
      <c r="Q298" s="301" t="s">
        <v>982</v>
      </c>
      <c r="R298" s="288" t="b">
        <v>0</v>
      </c>
    </row>
    <row r="299">
      <c r="A299" s="78"/>
      <c r="B299" s="78"/>
      <c r="C299" s="78"/>
      <c r="D299" s="78"/>
      <c r="E299" s="78"/>
      <c r="F299" s="78"/>
      <c r="G299" s="78"/>
      <c r="H299" s="78"/>
      <c r="I299" s="78"/>
      <c r="J299" s="78"/>
      <c r="K299" s="78"/>
      <c r="L299" s="78"/>
      <c r="M299" s="78"/>
      <c r="N299" s="71"/>
      <c r="O299" s="167" t="s">
        <v>983</v>
      </c>
      <c r="P299" s="276" t="b">
        <v>0</v>
      </c>
      <c r="Q299" s="301" t="s">
        <v>984</v>
      </c>
      <c r="R299" s="288" t="b">
        <v>0</v>
      </c>
    </row>
    <row r="300">
      <c r="A300" s="78"/>
      <c r="B300" s="78"/>
      <c r="C300" s="78"/>
      <c r="D300" s="78"/>
      <c r="E300" s="78"/>
      <c r="F300" s="78"/>
      <c r="G300" s="78"/>
      <c r="H300" s="78"/>
      <c r="I300" s="78"/>
      <c r="J300" s="78"/>
      <c r="K300" s="78"/>
      <c r="L300" s="78"/>
      <c r="M300" s="78"/>
      <c r="N300" s="71"/>
      <c r="O300" s="57" t="s">
        <v>985</v>
      </c>
      <c r="P300" s="275" t="b">
        <v>0</v>
      </c>
      <c r="Q300" s="301" t="s">
        <v>986</v>
      </c>
      <c r="R300" s="288" t="b">
        <v>0</v>
      </c>
    </row>
    <row r="301">
      <c r="A301" s="78"/>
      <c r="B301" s="78"/>
      <c r="C301" s="78"/>
      <c r="D301" s="78"/>
      <c r="E301" s="78"/>
      <c r="F301" s="78"/>
      <c r="G301" s="78"/>
      <c r="H301" s="78"/>
      <c r="I301" s="78"/>
      <c r="J301" s="78"/>
      <c r="K301" s="78"/>
      <c r="L301" s="78"/>
      <c r="M301" s="78"/>
      <c r="N301" s="71"/>
      <c r="O301" s="167" t="s">
        <v>987</v>
      </c>
      <c r="P301" s="276" t="b">
        <v>0</v>
      </c>
      <c r="Q301" s="301" t="s">
        <v>988</v>
      </c>
      <c r="R301" s="288" t="b">
        <v>0</v>
      </c>
    </row>
    <row r="302">
      <c r="A302" s="78"/>
      <c r="B302" s="78"/>
      <c r="C302" s="78"/>
      <c r="D302" s="78"/>
      <c r="E302" s="78"/>
      <c r="F302" s="78"/>
      <c r="G302" s="78"/>
      <c r="H302" s="78"/>
      <c r="I302" s="78"/>
      <c r="J302" s="78"/>
      <c r="K302" s="78"/>
      <c r="L302" s="78"/>
      <c r="M302" s="78"/>
      <c r="N302" s="71"/>
      <c r="O302" s="57" t="s">
        <v>989</v>
      </c>
      <c r="P302" s="275" t="b">
        <v>0</v>
      </c>
      <c r="Q302" s="300" t="s">
        <v>990</v>
      </c>
      <c r="R302" s="288" t="b">
        <v>0</v>
      </c>
    </row>
    <row r="303">
      <c r="A303" s="78"/>
      <c r="B303" s="78"/>
      <c r="C303" s="78"/>
      <c r="D303" s="78"/>
      <c r="E303" s="78"/>
      <c r="F303" s="78"/>
      <c r="G303" s="78"/>
      <c r="H303" s="78"/>
      <c r="I303" s="78"/>
      <c r="J303" s="78"/>
      <c r="K303" s="78"/>
      <c r="L303" s="78"/>
      <c r="M303" s="78"/>
      <c r="N303" s="71"/>
      <c r="O303" s="167" t="s">
        <v>991</v>
      </c>
      <c r="P303" s="276" t="b">
        <v>0</v>
      </c>
      <c r="Q303" s="302" t="s">
        <v>992</v>
      </c>
      <c r="R303" s="288" t="b">
        <v>0</v>
      </c>
    </row>
    <row r="304">
      <c r="A304" s="78"/>
      <c r="B304" s="78"/>
      <c r="C304" s="78"/>
      <c r="D304" s="78"/>
      <c r="E304" s="78"/>
      <c r="F304" s="78"/>
      <c r="G304" s="78"/>
      <c r="H304" s="78"/>
      <c r="I304" s="78"/>
      <c r="J304" s="78"/>
      <c r="K304" s="78"/>
      <c r="L304" s="78"/>
      <c r="M304" s="78"/>
      <c r="N304" s="71"/>
      <c r="O304" s="57" t="s">
        <v>993</v>
      </c>
      <c r="P304" s="275" t="b">
        <v>0</v>
      </c>
      <c r="Q304" s="303" t="s">
        <v>994</v>
      </c>
      <c r="R304" s="288" t="b">
        <v>0</v>
      </c>
    </row>
    <row r="305">
      <c r="A305" s="78"/>
      <c r="B305" s="78"/>
      <c r="C305" s="78"/>
      <c r="D305" s="78"/>
      <c r="E305" s="78"/>
      <c r="F305" s="78"/>
      <c r="G305" s="78"/>
      <c r="H305" s="78"/>
      <c r="I305" s="78"/>
      <c r="J305" s="78"/>
      <c r="K305" s="78"/>
      <c r="L305" s="78"/>
      <c r="M305" s="78"/>
      <c r="N305" s="71"/>
      <c r="O305" s="72" t="s">
        <v>995</v>
      </c>
      <c r="P305" s="276" t="b">
        <v>0</v>
      </c>
      <c r="Q305" s="300" t="s">
        <v>996</v>
      </c>
      <c r="R305" s="288" t="b">
        <v>0</v>
      </c>
    </row>
    <row r="306">
      <c r="A306" s="78"/>
      <c r="B306" s="78"/>
      <c r="C306" s="78"/>
      <c r="D306" s="78"/>
      <c r="E306" s="78"/>
      <c r="F306" s="78"/>
      <c r="G306" s="78"/>
      <c r="H306" s="78"/>
      <c r="I306" s="78"/>
      <c r="J306" s="78"/>
      <c r="K306" s="78"/>
      <c r="L306" s="78"/>
      <c r="M306" s="78"/>
      <c r="N306" s="71"/>
      <c r="O306" s="87" t="s">
        <v>997</v>
      </c>
      <c r="P306" s="275" t="b">
        <v>0</v>
      </c>
      <c r="Q306" s="303" t="s">
        <v>998</v>
      </c>
      <c r="R306" s="288" t="b">
        <v>0</v>
      </c>
    </row>
    <row r="307">
      <c r="A307" s="78"/>
      <c r="B307" s="78"/>
      <c r="C307" s="78"/>
      <c r="D307" s="78"/>
      <c r="E307" s="78"/>
      <c r="F307" s="78"/>
      <c r="G307" s="78"/>
      <c r="H307" s="78"/>
      <c r="I307" s="78"/>
      <c r="J307" s="78"/>
      <c r="K307" s="78"/>
      <c r="L307" s="78"/>
      <c r="M307" s="78"/>
      <c r="N307" s="71"/>
      <c r="O307" s="72" t="s">
        <v>999</v>
      </c>
      <c r="P307" s="276" t="b">
        <v>0</v>
      </c>
      <c r="Q307" s="303" t="s">
        <v>1000</v>
      </c>
      <c r="R307" s="288" t="b">
        <v>0</v>
      </c>
    </row>
    <row r="308">
      <c r="A308" s="78"/>
      <c r="B308" s="78"/>
      <c r="C308" s="78"/>
      <c r="D308" s="78"/>
      <c r="E308" s="78"/>
      <c r="F308" s="78"/>
      <c r="G308" s="78"/>
      <c r="H308" s="78"/>
      <c r="I308" s="78"/>
      <c r="J308" s="78"/>
      <c r="K308" s="78"/>
      <c r="L308" s="78"/>
      <c r="M308" s="78"/>
      <c r="N308" s="71"/>
      <c r="O308" s="87" t="s">
        <v>1001</v>
      </c>
      <c r="P308" s="286" t="b">
        <v>0</v>
      </c>
      <c r="Q308" s="303" t="s">
        <v>1002</v>
      </c>
      <c r="R308" s="288" t="b">
        <v>0</v>
      </c>
    </row>
    <row r="309">
      <c r="A309" s="78"/>
      <c r="B309" s="78"/>
      <c r="C309" s="78"/>
      <c r="D309" s="78"/>
      <c r="E309" s="78"/>
      <c r="F309" s="78"/>
      <c r="G309" s="78"/>
      <c r="H309" s="78"/>
      <c r="I309" s="78"/>
      <c r="J309" s="78"/>
      <c r="K309" s="78"/>
      <c r="L309" s="78"/>
      <c r="M309" s="78"/>
      <c r="N309" s="71"/>
      <c r="O309" s="72" t="s">
        <v>1003</v>
      </c>
      <c r="P309" s="276" t="b">
        <v>0</v>
      </c>
      <c r="Q309" s="303" t="s">
        <v>1004</v>
      </c>
      <c r="R309" s="288" t="b">
        <v>0</v>
      </c>
    </row>
    <row r="310">
      <c r="A310" s="78"/>
      <c r="B310" s="78"/>
      <c r="C310" s="78"/>
      <c r="D310" s="78"/>
      <c r="E310" s="78"/>
      <c r="F310" s="78"/>
      <c r="G310" s="78"/>
      <c r="H310" s="78"/>
      <c r="I310" s="78"/>
      <c r="J310" s="78"/>
      <c r="K310" s="78"/>
      <c r="L310" s="78"/>
      <c r="M310" s="78"/>
      <c r="N310" s="71"/>
      <c r="O310" s="87" t="s">
        <v>1005</v>
      </c>
      <c r="P310" s="275" t="b">
        <v>0</v>
      </c>
      <c r="Q310" s="101" t="s">
        <v>1006</v>
      </c>
      <c r="R310" s="275" t="b">
        <v>0</v>
      </c>
    </row>
    <row r="311">
      <c r="A311" s="78"/>
      <c r="B311" s="78"/>
      <c r="C311" s="78"/>
      <c r="D311" s="78"/>
      <c r="E311" s="78"/>
      <c r="F311" s="78"/>
      <c r="G311" s="78"/>
      <c r="H311" s="78"/>
      <c r="I311" s="78"/>
      <c r="J311" s="78"/>
      <c r="K311" s="78"/>
      <c r="L311" s="78"/>
      <c r="M311" s="78"/>
      <c r="N311" s="71"/>
      <c r="O311" s="167" t="s">
        <v>1007</v>
      </c>
      <c r="P311" s="276" t="b">
        <v>0</v>
      </c>
      <c r="Q311" s="103" t="s">
        <v>1008</v>
      </c>
      <c r="R311" s="276" t="b">
        <v>0</v>
      </c>
    </row>
    <row r="312">
      <c r="A312" s="78"/>
      <c r="B312" s="78"/>
      <c r="C312" s="78"/>
      <c r="D312" s="78"/>
      <c r="E312" s="78"/>
      <c r="F312" s="78"/>
      <c r="G312" s="78"/>
      <c r="H312" s="78"/>
      <c r="I312" s="78"/>
      <c r="J312" s="78"/>
      <c r="K312" s="78"/>
      <c r="L312" s="78"/>
      <c r="M312" s="78"/>
      <c r="N312" s="71"/>
      <c r="O312" s="57" t="s">
        <v>1009</v>
      </c>
      <c r="P312" s="275" t="b">
        <v>0</v>
      </c>
      <c r="Q312" s="102" t="s">
        <v>1010</v>
      </c>
      <c r="R312" s="275" t="b">
        <v>0</v>
      </c>
    </row>
    <row r="313">
      <c r="A313" s="78"/>
      <c r="B313" s="78"/>
      <c r="C313" s="78"/>
      <c r="D313" s="78"/>
      <c r="E313" s="78"/>
      <c r="F313" s="78"/>
      <c r="G313" s="78"/>
      <c r="H313" s="78"/>
      <c r="I313" s="78"/>
      <c r="J313" s="78"/>
      <c r="K313" s="78"/>
      <c r="L313" s="78"/>
      <c r="M313" s="78"/>
      <c r="N313" s="71"/>
      <c r="O313" s="167" t="s">
        <v>1011</v>
      </c>
      <c r="P313" s="277" t="b">
        <v>0</v>
      </c>
      <c r="Q313" s="103" t="s">
        <v>1012</v>
      </c>
      <c r="R313" s="276" t="b">
        <v>0</v>
      </c>
    </row>
    <row r="314">
      <c r="A314" s="78"/>
      <c r="B314" s="78"/>
      <c r="C314" s="78"/>
      <c r="D314" s="78"/>
      <c r="E314" s="78"/>
      <c r="F314" s="78"/>
      <c r="G314" s="78"/>
      <c r="H314" s="78"/>
      <c r="I314" s="78"/>
      <c r="J314" s="78"/>
      <c r="K314" s="78"/>
      <c r="L314" s="78"/>
      <c r="M314" s="78"/>
      <c r="N314" s="71"/>
      <c r="O314" s="87" t="s">
        <v>1013</v>
      </c>
      <c r="P314" s="275" t="b">
        <v>0</v>
      </c>
      <c r="Q314" s="102" t="s">
        <v>1014</v>
      </c>
      <c r="R314" s="275" t="b">
        <v>0</v>
      </c>
    </row>
    <row r="315">
      <c r="A315" s="78"/>
      <c r="B315" s="78"/>
      <c r="C315" s="78"/>
      <c r="D315" s="78"/>
      <c r="E315" s="78"/>
      <c r="F315" s="78"/>
      <c r="G315" s="78"/>
      <c r="H315" s="78"/>
      <c r="I315" s="78"/>
      <c r="J315" s="78"/>
      <c r="K315" s="78"/>
      <c r="L315" s="78"/>
      <c r="M315" s="78"/>
      <c r="N315" s="71"/>
      <c r="O315" s="167" t="s">
        <v>1015</v>
      </c>
      <c r="P315" s="276" t="b">
        <v>0</v>
      </c>
      <c r="Q315" s="103" t="s">
        <v>1016</v>
      </c>
      <c r="R315" s="276" t="b">
        <v>0</v>
      </c>
    </row>
    <row r="316">
      <c r="A316" s="78"/>
      <c r="B316" s="78"/>
      <c r="C316" s="78"/>
      <c r="D316" s="78"/>
      <c r="E316" s="78"/>
      <c r="F316" s="78"/>
      <c r="G316" s="78"/>
      <c r="H316" s="78"/>
      <c r="I316" s="78"/>
      <c r="J316" s="78"/>
      <c r="K316" s="78"/>
      <c r="L316" s="78"/>
      <c r="M316" s="78"/>
      <c r="N316" s="71"/>
      <c r="O316" s="87" t="s">
        <v>1017</v>
      </c>
      <c r="P316" s="275" t="b">
        <v>0</v>
      </c>
      <c r="Q316" s="101" t="s">
        <v>1018</v>
      </c>
      <c r="R316" s="275" t="b">
        <v>0</v>
      </c>
    </row>
    <row r="317">
      <c r="A317" s="78"/>
      <c r="B317" s="78"/>
      <c r="C317" s="78"/>
      <c r="D317" s="78"/>
      <c r="E317" s="78"/>
      <c r="F317" s="78"/>
      <c r="G317" s="78"/>
      <c r="H317" s="78"/>
      <c r="I317" s="78"/>
      <c r="J317" s="78"/>
      <c r="K317" s="78"/>
      <c r="L317" s="78"/>
      <c r="M317" s="78"/>
      <c r="N317" s="71"/>
      <c r="O317" s="167" t="s">
        <v>1019</v>
      </c>
      <c r="P317" s="277" t="b">
        <v>0</v>
      </c>
      <c r="Q317" s="304" t="s">
        <v>1020</v>
      </c>
      <c r="R317" s="276" t="b">
        <v>0</v>
      </c>
    </row>
    <row r="318">
      <c r="A318" s="78"/>
      <c r="B318" s="78"/>
      <c r="C318" s="78"/>
      <c r="D318" s="78"/>
      <c r="E318" s="78"/>
      <c r="F318" s="78"/>
      <c r="G318" s="78"/>
      <c r="H318" s="78"/>
      <c r="I318" s="78"/>
      <c r="J318" s="78"/>
      <c r="K318" s="78"/>
      <c r="L318" s="78"/>
      <c r="M318" s="78"/>
      <c r="N318" s="71"/>
      <c r="O318" s="57" t="s">
        <v>1021</v>
      </c>
      <c r="P318" s="275" t="b">
        <v>0</v>
      </c>
      <c r="Q318" s="305" t="s">
        <v>1022</v>
      </c>
      <c r="R318" s="275" t="b">
        <v>0</v>
      </c>
    </row>
    <row r="319">
      <c r="A319" s="78"/>
      <c r="B319" s="78"/>
      <c r="C319" s="78"/>
      <c r="D319" s="78"/>
      <c r="E319" s="78"/>
      <c r="F319" s="78"/>
      <c r="G319" s="78"/>
      <c r="H319" s="78"/>
      <c r="I319" s="78"/>
      <c r="J319" s="78"/>
      <c r="K319" s="78"/>
      <c r="L319" s="78"/>
      <c r="M319" s="78"/>
      <c r="N319" s="71"/>
      <c r="O319" s="72" t="s">
        <v>1023</v>
      </c>
      <c r="P319" s="276" t="b">
        <v>0</v>
      </c>
      <c r="Q319" s="304" t="s">
        <v>1024</v>
      </c>
      <c r="R319" s="276" t="b">
        <v>0</v>
      </c>
    </row>
    <row r="320">
      <c r="A320" s="78"/>
      <c r="B320" s="78"/>
      <c r="C320" s="78"/>
      <c r="D320" s="78"/>
      <c r="E320" s="78"/>
      <c r="F320" s="78"/>
      <c r="G320" s="78"/>
      <c r="H320" s="78"/>
      <c r="I320" s="78"/>
      <c r="J320" s="78"/>
      <c r="K320" s="78"/>
      <c r="L320" s="78"/>
      <c r="M320" s="78"/>
      <c r="N320" s="71"/>
      <c r="O320" s="57" t="s">
        <v>1025</v>
      </c>
      <c r="P320" s="275" t="b">
        <v>0</v>
      </c>
      <c r="Q320" s="305" t="s">
        <v>1026</v>
      </c>
      <c r="R320" s="275" t="b">
        <v>0</v>
      </c>
    </row>
    <row r="321">
      <c r="A321" s="78"/>
      <c r="B321" s="78"/>
      <c r="C321" s="78"/>
      <c r="D321" s="78"/>
      <c r="E321" s="78"/>
      <c r="F321" s="78"/>
      <c r="G321" s="78"/>
      <c r="H321" s="78"/>
      <c r="I321" s="78"/>
      <c r="J321" s="78"/>
      <c r="K321" s="78"/>
      <c r="L321" s="78"/>
      <c r="M321" s="78"/>
      <c r="N321" s="71"/>
      <c r="O321" s="72" t="s">
        <v>1027</v>
      </c>
      <c r="P321" s="276" t="b">
        <v>0</v>
      </c>
      <c r="Q321" s="304" t="s">
        <v>1028</v>
      </c>
      <c r="R321" s="276" t="b">
        <v>0</v>
      </c>
    </row>
    <row r="322">
      <c r="A322" s="78"/>
      <c r="B322" s="78"/>
      <c r="C322" s="78"/>
      <c r="D322" s="78"/>
      <c r="E322" s="78"/>
      <c r="F322" s="78"/>
      <c r="G322" s="78"/>
      <c r="H322" s="78"/>
      <c r="I322" s="78"/>
      <c r="J322" s="78"/>
      <c r="K322" s="78"/>
      <c r="L322" s="78"/>
      <c r="M322" s="78"/>
      <c r="N322" s="71"/>
      <c r="O322" s="87" t="s">
        <v>1029</v>
      </c>
      <c r="P322" s="275" t="b">
        <v>0</v>
      </c>
      <c r="Q322" s="305" t="s">
        <v>1030</v>
      </c>
      <c r="R322" s="275" t="b">
        <v>0</v>
      </c>
    </row>
    <row r="323">
      <c r="A323" s="78"/>
      <c r="B323" s="78"/>
      <c r="C323" s="78"/>
      <c r="D323" s="78"/>
      <c r="E323" s="78"/>
      <c r="F323" s="78"/>
      <c r="G323" s="78"/>
      <c r="H323" s="78"/>
      <c r="I323" s="78"/>
      <c r="J323" s="78"/>
      <c r="K323" s="78"/>
      <c r="L323" s="78"/>
      <c r="M323" s="78"/>
      <c r="N323" s="71"/>
      <c r="O323" s="167" t="s">
        <v>1031</v>
      </c>
      <c r="P323" s="277" t="b">
        <v>0</v>
      </c>
      <c r="Q323" s="304" t="s">
        <v>1032</v>
      </c>
      <c r="R323" s="276" t="b">
        <v>0</v>
      </c>
    </row>
    <row r="324">
      <c r="A324" s="78"/>
      <c r="B324" s="78"/>
      <c r="C324" s="78"/>
      <c r="D324" s="78"/>
      <c r="E324" s="78"/>
      <c r="F324" s="78"/>
      <c r="G324" s="78"/>
      <c r="H324" s="78"/>
      <c r="I324" s="78"/>
      <c r="J324" s="78"/>
      <c r="K324" s="78"/>
      <c r="L324" s="78"/>
      <c r="M324" s="78"/>
      <c r="N324" s="71"/>
      <c r="O324" s="87" t="s">
        <v>1033</v>
      </c>
      <c r="P324" s="306" t="b">
        <v>0</v>
      </c>
      <c r="Q324" s="59" t="s">
        <v>1034</v>
      </c>
      <c r="R324" s="275" t="b">
        <v>0</v>
      </c>
    </row>
    <row r="325">
      <c r="A325" s="78"/>
      <c r="B325" s="78"/>
      <c r="C325" s="78"/>
      <c r="D325" s="78"/>
      <c r="E325" s="78"/>
      <c r="F325" s="78"/>
      <c r="G325" s="78"/>
      <c r="H325" s="78"/>
      <c r="I325" s="78"/>
      <c r="J325" s="78"/>
      <c r="K325" s="78"/>
      <c r="L325" s="78"/>
      <c r="M325" s="78"/>
      <c r="N325" s="78"/>
      <c r="O325" s="74" t="s">
        <v>1035</v>
      </c>
      <c r="P325" s="307" t="b">
        <v>0</v>
      </c>
      <c r="Q325" s="74" t="s">
        <v>1036</v>
      </c>
      <c r="R325" s="276" t="b">
        <v>0</v>
      </c>
    </row>
    <row r="326">
      <c r="A326" s="78"/>
      <c r="B326" s="78"/>
      <c r="C326" s="78"/>
      <c r="D326" s="78"/>
      <c r="E326" s="78"/>
      <c r="F326" s="78"/>
      <c r="G326" s="78"/>
      <c r="H326" s="78"/>
      <c r="I326" s="78"/>
      <c r="J326" s="78"/>
      <c r="K326" s="78"/>
      <c r="L326" s="78"/>
      <c r="M326" s="78"/>
      <c r="N326" s="78"/>
      <c r="O326" s="59" t="s">
        <v>1037</v>
      </c>
      <c r="P326" s="286" t="b">
        <v>0</v>
      </c>
      <c r="Q326" s="87" t="s">
        <v>1038</v>
      </c>
      <c r="R326" s="286" t="b">
        <v>0</v>
      </c>
    </row>
    <row r="327">
      <c r="A327" s="78"/>
      <c r="B327" s="78"/>
      <c r="C327" s="78"/>
      <c r="D327" s="78"/>
      <c r="E327" s="78"/>
      <c r="F327" s="78"/>
      <c r="G327" s="78"/>
      <c r="H327" s="78"/>
      <c r="I327" s="78"/>
      <c r="J327" s="78"/>
      <c r="K327" s="78"/>
      <c r="L327" s="78"/>
      <c r="M327" s="78"/>
      <c r="N327" s="78"/>
      <c r="O327" s="74" t="s">
        <v>1039</v>
      </c>
      <c r="P327" s="277" t="b">
        <v>0</v>
      </c>
      <c r="Q327" s="167" t="s">
        <v>1040</v>
      </c>
      <c r="R327" s="277" t="b">
        <v>0</v>
      </c>
    </row>
    <row r="328">
      <c r="A328" s="78"/>
      <c r="B328" s="78"/>
      <c r="C328" s="78"/>
      <c r="D328" s="78"/>
      <c r="E328" s="78"/>
      <c r="F328" s="78"/>
      <c r="G328" s="78"/>
      <c r="H328" s="78"/>
      <c r="I328" s="78"/>
      <c r="J328" s="78"/>
      <c r="K328" s="78"/>
      <c r="L328" s="78"/>
      <c r="M328" s="78"/>
      <c r="N328" s="78"/>
      <c r="O328" s="59" t="s">
        <v>1041</v>
      </c>
      <c r="P328" s="306" t="b">
        <v>0</v>
      </c>
      <c r="Q328" s="59" t="s">
        <v>1042</v>
      </c>
      <c r="R328" s="286" t="b">
        <v>0</v>
      </c>
    </row>
    <row r="329">
      <c r="A329" s="78"/>
      <c r="B329" s="78"/>
      <c r="C329" s="78"/>
      <c r="D329" s="78"/>
      <c r="E329" s="78"/>
      <c r="F329" s="78"/>
      <c r="G329" s="78"/>
      <c r="H329" s="78"/>
      <c r="I329" s="78"/>
      <c r="J329" s="78"/>
      <c r="K329" s="78"/>
      <c r="L329" s="78"/>
      <c r="M329" s="78"/>
      <c r="N329" s="78"/>
      <c r="O329" s="74" t="s">
        <v>1043</v>
      </c>
      <c r="P329" s="307" t="b">
        <v>0</v>
      </c>
      <c r="Q329" s="192" t="s">
        <v>1044</v>
      </c>
      <c r="R329" s="308" t="b">
        <v>0</v>
      </c>
    </row>
    <row r="330">
      <c r="A330" s="78"/>
      <c r="B330" s="78"/>
      <c r="C330" s="78"/>
      <c r="D330" s="78"/>
      <c r="E330" s="78"/>
      <c r="F330" s="78"/>
      <c r="G330" s="78"/>
      <c r="H330" s="78"/>
      <c r="I330" s="78"/>
      <c r="J330" s="78"/>
      <c r="K330" s="78"/>
      <c r="L330" s="78"/>
      <c r="M330" s="78"/>
      <c r="N330" s="78"/>
      <c r="O330" s="106" t="s">
        <v>1045</v>
      </c>
      <c r="P330" s="309" t="b">
        <v>0</v>
      </c>
    </row>
    <row r="331">
      <c r="A331" s="78"/>
      <c r="B331" s="78"/>
      <c r="C331" s="78"/>
      <c r="D331" s="78"/>
      <c r="E331" s="78"/>
      <c r="F331" s="78"/>
      <c r="G331" s="78"/>
      <c r="H331" s="78"/>
      <c r="I331" s="78"/>
      <c r="J331" s="78"/>
      <c r="K331" s="78"/>
      <c r="L331" s="78"/>
      <c r="M331" s="78"/>
      <c r="N331" s="78"/>
    </row>
    <row r="332">
      <c r="A332" s="78"/>
      <c r="B332" s="78"/>
      <c r="C332" s="78"/>
      <c r="D332" s="78"/>
      <c r="E332" s="78"/>
      <c r="F332" s="78"/>
      <c r="G332" s="78"/>
      <c r="H332" s="78"/>
      <c r="I332" s="78"/>
      <c r="J332" s="78"/>
      <c r="K332" s="78"/>
      <c r="L332" s="78"/>
      <c r="M332" s="78"/>
      <c r="N332" s="78"/>
    </row>
    <row r="333">
      <c r="A333" s="78"/>
      <c r="B333" s="78"/>
      <c r="C333" s="78"/>
      <c r="D333" s="78"/>
      <c r="E333" s="78"/>
      <c r="F333" s="78"/>
      <c r="G333" s="78"/>
      <c r="H333" s="78"/>
      <c r="I333" s="78"/>
      <c r="J333" s="78"/>
      <c r="K333" s="78"/>
      <c r="L333" s="78"/>
      <c r="M333" s="78"/>
      <c r="N333" s="78"/>
    </row>
    <row r="334">
      <c r="A334" s="78"/>
      <c r="B334" s="78"/>
      <c r="C334" s="78"/>
      <c r="D334" s="78"/>
      <c r="E334" s="78"/>
      <c r="F334" s="78"/>
      <c r="G334" s="78"/>
      <c r="H334" s="78"/>
      <c r="I334" s="78"/>
      <c r="J334" s="78"/>
      <c r="K334" s="78"/>
      <c r="L334" s="78"/>
      <c r="M334" s="78"/>
      <c r="N334" s="78"/>
    </row>
    <row r="335">
      <c r="A335" s="78"/>
      <c r="B335" s="78"/>
      <c r="C335" s="78"/>
      <c r="D335" s="78"/>
      <c r="E335" s="78"/>
      <c r="F335" s="78"/>
      <c r="G335" s="78"/>
      <c r="H335" s="78"/>
      <c r="I335" s="78"/>
      <c r="J335" s="78"/>
      <c r="K335" s="78"/>
      <c r="L335" s="78"/>
      <c r="M335" s="78"/>
      <c r="N335" s="78"/>
    </row>
    <row r="336">
      <c r="A336" s="78"/>
      <c r="B336" s="78"/>
      <c r="C336" s="78"/>
      <c r="D336" s="78"/>
      <c r="E336" s="78"/>
      <c r="F336" s="78"/>
      <c r="G336" s="78"/>
      <c r="H336" s="78"/>
      <c r="I336" s="78"/>
      <c r="J336" s="78"/>
      <c r="K336" s="78"/>
      <c r="L336" s="78"/>
      <c r="M336" s="78"/>
      <c r="N336" s="78"/>
    </row>
    <row r="337">
      <c r="A337" s="78"/>
      <c r="B337" s="78"/>
      <c r="C337" s="78"/>
      <c r="D337" s="78"/>
      <c r="E337" s="78"/>
      <c r="F337" s="78"/>
      <c r="G337" s="78"/>
      <c r="H337" s="78"/>
      <c r="I337" s="78"/>
      <c r="J337" s="78"/>
      <c r="K337" s="78"/>
      <c r="L337" s="78"/>
      <c r="M337" s="78"/>
      <c r="N337" s="78"/>
    </row>
    <row r="338">
      <c r="A338" s="78"/>
      <c r="B338" s="78"/>
      <c r="C338" s="78"/>
      <c r="D338" s="78"/>
      <c r="E338" s="78"/>
      <c r="F338" s="78"/>
      <c r="G338" s="78"/>
      <c r="H338" s="78"/>
      <c r="I338" s="78"/>
      <c r="J338" s="78"/>
      <c r="K338" s="78"/>
      <c r="L338" s="78"/>
      <c r="M338" s="78"/>
      <c r="N338" s="78"/>
    </row>
    <row r="339">
      <c r="A339" s="78"/>
      <c r="B339" s="78"/>
      <c r="C339" s="78"/>
      <c r="D339" s="78"/>
      <c r="E339" s="78"/>
      <c r="F339" s="78"/>
      <c r="G339" s="78"/>
      <c r="H339" s="78"/>
      <c r="I339" s="78"/>
      <c r="J339" s="78"/>
      <c r="K339" s="78"/>
      <c r="L339" s="78"/>
      <c r="M339" s="78"/>
      <c r="N339" s="78"/>
    </row>
    <row r="340">
      <c r="A340" s="78"/>
      <c r="B340" s="78"/>
      <c r="C340" s="78"/>
      <c r="D340" s="78"/>
      <c r="E340" s="78"/>
      <c r="F340" s="78"/>
      <c r="G340" s="78"/>
      <c r="H340" s="78"/>
      <c r="I340" s="78"/>
      <c r="J340" s="78"/>
      <c r="K340" s="78"/>
      <c r="L340" s="78"/>
      <c r="M340" s="78"/>
      <c r="N340" s="78"/>
    </row>
    <row r="341">
      <c r="A341" s="78"/>
      <c r="B341" s="78"/>
      <c r="C341" s="78"/>
      <c r="D341" s="78"/>
      <c r="E341" s="78"/>
      <c r="F341" s="78"/>
      <c r="G341" s="78"/>
      <c r="H341" s="78"/>
      <c r="I341" s="78"/>
      <c r="J341" s="78"/>
      <c r="K341" s="78"/>
      <c r="L341" s="78"/>
      <c r="M341" s="78"/>
      <c r="N341" s="78"/>
    </row>
    <row r="342">
      <c r="A342" s="78"/>
      <c r="B342" s="78"/>
      <c r="C342" s="78"/>
      <c r="D342" s="78"/>
      <c r="E342" s="78"/>
      <c r="F342" s="78"/>
      <c r="G342" s="78"/>
      <c r="H342" s="78"/>
      <c r="I342" s="78"/>
      <c r="J342" s="78"/>
      <c r="K342" s="78"/>
      <c r="L342" s="78"/>
      <c r="M342" s="78"/>
      <c r="N342" s="78"/>
    </row>
    <row r="343">
      <c r="A343" s="78"/>
      <c r="B343" s="78"/>
      <c r="C343" s="78"/>
      <c r="D343" s="78"/>
      <c r="E343" s="78"/>
      <c r="F343" s="78"/>
      <c r="G343" s="78"/>
      <c r="H343" s="78"/>
      <c r="I343" s="78"/>
      <c r="J343" s="78"/>
      <c r="K343" s="78"/>
      <c r="L343" s="78"/>
      <c r="M343" s="78"/>
      <c r="N343" s="78"/>
    </row>
    <row r="344">
      <c r="A344" s="78"/>
      <c r="B344" s="78"/>
      <c r="C344" s="78"/>
      <c r="D344" s="78"/>
      <c r="E344" s="78"/>
      <c r="F344" s="78"/>
      <c r="G344" s="78"/>
      <c r="H344" s="78"/>
      <c r="I344" s="78"/>
      <c r="J344" s="78"/>
      <c r="K344" s="78"/>
      <c r="L344" s="78"/>
      <c r="M344" s="78"/>
      <c r="N344" s="78"/>
    </row>
    <row r="345">
      <c r="A345" s="78"/>
      <c r="B345" s="78"/>
      <c r="C345" s="78"/>
      <c r="D345" s="78"/>
      <c r="E345" s="78"/>
      <c r="F345" s="78"/>
      <c r="G345" s="78"/>
      <c r="H345" s="78"/>
      <c r="I345" s="78"/>
      <c r="J345" s="78"/>
      <c r="K345" s="78"/>
      <c r="L345" s="78"/>
      <c r="M345" s="78"/>
      <c r="N345" s="78"/>
    </row>
    <row r="346">
      <c r="A346" s="78"/>
      <c r="B346" s="78"/>
      <c r="C346" s="78"/>
      <c r="D346" s="78"/>
      <c r="E346" s="78"/>
      <c r="F346" s="78"/>
      <c r="G346" s="78"/>
      <c r="H346" s="78"/>
      <c r="I346" s="78"/>
      <c r="J346" s="78"/>
      <c r="K346" s="78"/>
      <c r="L346" s="78"/>
      <c r="M346" s="78"/>
      <c r="N346" s="78"/>
    </row>
    <row r="347">
      <c r="A347" s="78"/>
      <c r="B347" s="78"/>
      <c r="C347" s="78"/>
      <c r="D347" s="78"/>
      <c r="E347" s="78"/>
      <c r="F347" s="78"/>
      <c r="G347" s="78"/>
      <c r="H347" s="78"/>
      <c r="I347" s="78"/>
      <c r="J347" s="78"/>
      <c r="K347" s="78"/>
      <c r="L347" s="78"/>
      <c r="M347" s="78"/>
      <c r="N347" s="78"/>
    </row>
    <row r="348">
      <c r="A348" s="78"/>
      <c r="B348" s="78"/>
      <c r="C348" s="78"/>
      <c r="D348" s="78"/>
      <c r="E348" s="78"/>
      <c r="F348" s="78"/>
      <c r="G348" s="78"/>
      <c r="H348" s="78"/>
      <c r="I348" s="78"/>
      <c r="J348" s="78"/>
      <c r="K348" s="78"/>
      <c r="L348" s="78"/>
      <c r="M348" s="78"/>
      <c r="N348" s="78"/>
    </row>
    <row r="349">
      <c r="A349" s="78"/>
      <c r="B349" s="78"/>
      <c r="C349" s="78"/>
      <c r="D349" s="78"/>
      <c r="E349" s="78"/>
      <c r="F349" s="78"/>
      <c r="G349" s="78"/>
      <c r="H349" s="78"/>
      <c r="I349" s="78"/>
      <c r="J349" s="78"/>
      <c r="K349" s="78"/>
      <c r="L349" s="78"/>
      <c r="M349" s="78"/>
      <c r="N349" s="78"/>
    </row>
    <row r="350">
      <c r="A350" s="78"/>
      <c r="B350" s="78"/>
      <c r="C350" s="78"/>
      <c r="D350" s="78"/>
      <c r="E350" s="78"/>
      <c r="F350" s="78"/>
      <c r="G350" s="78"/>
      <c r="H350" s="78"/>
      <c r="I350" s="78"/>
      <c r="J350" s="78"/>
      <c r="K350" s="78"/>
      <c r="L350" s="78"/>
      <c r="M350" s="78"/>
      <c r="N350" s="78"/>
    </row>
    <row r="351">
      <c r="A351" s="78"/>
      <c r="B351" s="78"/>
      <c r="C351" s="78"/>
      <c r="D351" s="78"/>
      <c r="E351" s="78"/>
      <c r="F351" s="78"/>
      <c r="G351" s="78"/>
      <c r="H351" s="78"/>
      <c r="I351" s="78"/>
      <c r="J351" s="78"/>
      <c r="K351" s="78"/>
      <c r="L351" s="78"/>
      <c r="M351" s="78"/>
      <c r="N351" s="78"/>
    </row>
    <row r="352">
      <c r="A352" s="78"/>
      <c r="B352" s="78"/>
      <c r="C352" s="78"/>
      <c r="D352" s="78"/>
      <c r="E352" s="78"/>
      <c r="F352" s="78"/>
      <c r="G352" s="78"/>
      <c r="H352" s="78"/>
      <c r="I352" s="78"/>
      <c r="J352" s="78"/>
      <c r="K352" s="78"/>
      <c r="L352" s="78"/>
      <c r="M352" s="78"/>
      <c r="N352" s="78"/>
    </row>
    <row r="353">
      <c r="A353" s="78"/>
      <c r="B353" s="78"/>
      <c r="C353" s="78"/>
      <c r="D353" s="78"/>
      <c r="E353" s="78"/>
      <c r="F353" s="78"/>
      <c r="G353" s="78"/>
      <c r="H353" s="78"/>
      <c r="I353" s="78"/>
      <c r="J353" s="78"/>
      <c r="K353" s="78"/>
      <c r="L353" s="78"/>
      <c r="M353" s="78"/>
      <c r="N353" s="78"/>
    </row>
    <row r="354">
      <c r="A354" s="78"/>
      <c r="B354" s="78"/>
      <c r="C354" s="78"/>
      <c r="D354" s="78"/>
      <c r="E354" s="78"/>
      <c r="F354" s="78"/>
      <c r="G354" s="78"/>
      <c r="H354" s="78"/>
      <c r="I354" s="78"/>
      <c r="J354" s="78"/>
      <c r="K354" s="78"/>
      <c r="L354" s="78"/>
      <c r="M354" s="78"/>
      <c r="N354" s="78"/>
    </row>
    <row r="355">
      <c r="A355" s="78"/>
      <c r="B355" s="78"/>
      <c r="C355" s="78"/>
      <c r="D355" s="78"/>
      <c r="E355" s="78"/>
      <c r="F355" s="78"/>
      <c r="G355" s="78"/>
      <c r="H355" s="78"/>
      <c r="I355" s="78"/>
      <c r="J355" s="78"/>
      <c r="K355" s="78"/>
      <c r="L355" s="78"/>
      <c r="M355" s="78"/>
      <c r="N355" s="78"/>
    </row>
    <row r="356">
      <c r="A356" s="78"/>
      <c r="B356" s="78"/>
      <c r="C356" s="78"/>
      <c r="D356" s="78"/>
      <c r="E356" s="78"/>
      <c r="F356" s="78"/>
      <c r="G356" s="78"/>
      <c r="H356" s="78"/>
      <c r="I356" s="78"/>
      <c r="J356" s="78"/>
      <c r="K356" s="78"/>
      <c r="L356" s="78"/>
      <c r="M356" s="78"/>
      <c r="N356" s="78"/>
    </row>
    <row r="357">
      <c r="A357" s="78"/>
      <c r="B357" s="78"/>
      <c r="C357" s="78"/>
      <c r="D357" s="78"/>
      <c r="E357" s="78"/>
      <c r="F357" s="78"/>
      <c r="G357" s="78"/>
      <c r="H357" s="78"/>
      <c r="I357" s="78"/>
      <c r="J357" s="78"/>
      <c r="K357" s="78"/>
      <c r="L357" s="78"/>
      <c r="M357" s="78"/>
      <c r="N357" s="78"/>
    </row>
    <row r="358">
      <c r="A358" s="78"/>
      <c r="B358" s="78"/>
      <c r="C358" s="78"/>
      <c r="D358" s="78"/>
      <c r="E358" s="78"/>
      <c r="F358" s="78"/>
      <c r="G358" s="78"/>
      <c r="H358" s="78"/>
      <c r="I358" s="78"/>
      <c r="J358" s="78"/>
      <c r="K358" s="78"/>
      <c r="L358" s="78"/>
      <c r="M358" s="78"/>
      <c r="N358" s="78"/>
    </row>
    <row r="359">
      <c r="A359" s="78"/>
      <c r="B359" s="78"/>
      <c r="C359" s="78"/>
      <c r="D359" s="78"/>
      <c r="E359" s="78"/>
      <c r="F359" s="78"/>
      <c r="G359" s="78"/>
      <c r="H359" s="78"/>
      <c r="I359" s="78"/>
      <c r="J359" s="78"/>
      <c r="K359" s="78"/>
      <c r="L359" s="78"/>
      <c r="M359" s="78"/>
      <c r="N359" s="78"/>
    </row>
    <row r="360">
      <c r="A360" s="78"/>
      <c r="B360" s="78"/>
      <c r="C360" s="78"/>
      <c r="D360" s="78"/>
      <c r="E360" s="78"/>
      <c r="F360" s="78"/>
      <c r="G360" s="78"/>
      <c r="H360" s="78"/>
      <c r="I360" s="78"/>
      <c r="J360" s="78"/>
      <c r="K360" s="78"/>
      <c r="L360" s="78"/>
      <c r="M360" s="78"/>
      <c r="N360" s="78"/>
    </row>
    <row r="361">
      <c r="A361" s="78"/>
      <c r="B361" s="78"/>
      <c r="C361" s="78"/>
      <c r="D361" s="78"/>
      <c r="E361" s="78"/>
      <c r="F361" s="78"/>
      <c r="G361" s="78"/>
      <c r="H361" s="78"/>
      <c r="I361" s="78"/>
      <c r="J361" s="78"/>
      <c r="K361" s="78"/>
      <c r="L361" s="78"/>
      <c r="M361" s="78"/>
      <c r="N361" s="78"/>
    </row>
    <row r="362">
      <c r="A362" s="78"/>
      <c r="B362" s="78"/>
      <c r="C362" s="78"/>
      <c r="D362" s="78"/>
      <c r="E362" s="78"/>
      <c r="F362" s="78"/>
      <c r="G362" s="78"/>
      <c r="H362" s="78"/>
      <c r="I362" s="78"/>
      <c r="J362" s="78"/>
      <c r="K362" s="78"/>
      <c r="L362" s="78"/>
      <c r="M362" s="78"/>
      <c r="N362" s="78"/>
    </row>
    <row r="363">
      <c r="A363" s="78"/>
      <c r="B363" s="78"/>
      <c r="C363" s="78"/>
      <c r="D363" s="78"/>
      <c r="E363" s="78"/>
      <c r="F363" s="78"/>
      <c r="G363" s="78"/>
      <c r="H363" s="78"/>
      <c r="I363" s="78"/>
      <c r="J363" s="78"/>
      <c r="K363" s="78"/>
      <c r="L363" s="78"/>
      <c r="M363" s="78"/>
      <c r="N363" s="78"/>
    </row>
    <row r="364">
      <c r="A364" s="78"/>
      <c r="B364" s="78"/>
      <c r="C364" s="78"/>
      <c r="D364" s="78"/>
      <c r="E364" s="78"/>
      <c r="F364" s="78"/>
      <c r="G364" s="78"/>
      <c r="H364" s="78"/>
      <c r="I364" s="78"/>
      <c r="J364" s="78"/>
      <c r="K364" s="78"/>
      <c r="L364" s="78"/>
      <c r="M364" s="78"/>
      <c r="N364" s="78"/>
    </row>
    <row r="365">
      <c r="A365" s="78"/>
      <c r="B365" s="78"/>
      <c r="C365" s="78"/>
      <c r="D365" s="78"/>
      <c r="E365" s="78"/>
      <c r="F365" s="78"/>
      <c r="G365" s="78"/>
      <c r="H365" s="78"/>
      <c r="I365" s="78"/>
      <c r="J365" s="78"/>
      <c r="K365" s="78"/>
      <c r="L365" s="78"/>
      <c r="M365" s="78"/>
      <c r="N365" s="78"/>
    </row>
    <row r="366">
      <c r="A366" s="78"/>
      <c r="B366" s="78"/>
      <c r="C366" s="78"/>
      <c r="D366" s="78"/>
      <c r="E366" s="78"/>
      <c r="F366" s="78"/>
      <c r="G366" s="78"/>
      <c r="H366" s="78"/>
      <c r="I366" s="78"/>
      <c r="J366" s="78"/>
      <c r="K366" s="78"/>
      <c r="L366" s="78"/>
      <c r="M366" s="78"/>
      <c r="N366" s="78"/>
    </row>
    <row r="367">
      <c r="A367" s="78"/>
      <c r="B367" s="78"/>
      <c r="C367" s="78"/>
      <c r="D367" s="78"/>
      <c r="E367" s="78"/>
      <c r="F367" s="78"/>
      <c r="G367" s="78"/>
      <c r="H367" s="78"/>
      <c r="I367" s="78"/>
      <c r="J367" s="78"/>
      <c r="K367" s="78"/>
      <c r="L367" s="78"/>
      <c r="M367" s="78"/>
      <c r="N367" s="78"/>
    </row>
    <row r="368">
      <c r="A368" s="78"/>
      <c r="B368" s="78"/>
      <c r="C368" s="78"/>
      <c r="D368" s="78"/>
      <c r="E368" s="78"/>
      <c r="F368" s="78"/>
      <c r="G368" s="78"/>
      <c r="H368" s="78"/>
      <c r="I368" s="78"/>
      <c r="J368" s="78"/>
      <c r="K368" s="78"/>
      <c r="L368" s="78"/>
      <c r="M368" s="78"/>
      <c r="N368" s="78"/>
    </row>
    <row r="369">
      <c r="A369" s="78"/>
      <c r="B369" s="78"/>
      <c r="C369" s="78"/>
      <c r="D369" s="78"/>
      <c r="E369" s="78"/>
      <c r="F369" s="78"/>
      <c r="G369" s="78"/>
      <c r="H369" s="78"/>
      <c r="I369" s="78"/>
      <c r="J369" s="78"/>
      <c r="K369" s="78"/>
      <c r="L369" s="78"/>
      <c r="M369" s="78"/>
      <c r="N369" s="78"/>
    </row>
    <row r="370">
      <c r="A370" s="78"/>
      <c r="B370" s="78"/>
      <c r="C370" s="78"/>
      <c r="D370" s="78"/>
      <c r="E370" s="78"/>
      <c r="F370" s="78"/>
      <c r="G370" s="78"/>
      <c r="H370" s="78"/>
      <c r="I370" s="78"/>
      <c r="J370" s="78"/>
      <c r="K370" s="78"/>
      <c r="L370" s="78"/>
      <c r="M370" s="78"/>
      <c r="N370" s="78"/>
    </row>
    <row r="371">
      <c r="A371" s="78"/>
      <c r="B371" s="78"/>
      <c r="C371" s="78"/>
      <c r="D371" s="78"/>
      <c r="E371" s="78"/>
      <c r="F371" s="78"/>
      <c r="G371" s="78"/>
      <c r="H371" s="78"/>
      <c r="I371" s="78"/>
      <c r="J371" s="78"/>
      <c r="K371" s="78"/>
      <c r="L371" s="78"/>
      <c r="M371" s="78"/>
      <c r="N371" s="78"/>
    </row>
    <row r="372">
      <c r="A372" s="78"/>
      <c r="B372" s="78"/>
      <c r="C372" s="78"/>
      <c r="D372" s="78"/>
      <c r="E372" s="78"/>
      <c r="F372" s="78"/>
      <c r="G372" s="78"/>
      <c r="H372" s="78"/>
      <c r="I372" s="78"/>
      <c r="J372" s="78"/>
      <c r="K372" s="78"/>
      <c r="L372" s="78"/>
      <c r="M372" s="78"/>
      <c r="N372" s="78"/>
    </row>
    <row r="373">
      <c r="A373" s="78"/>
      <c r="B373" s="78"/>
      <c r="C373" s="78"/>
      <c r="D373" s="78"/>
      <c r="E373" s="78"/>
      <c r="F373" s="78"/>
      <c r="G373" s="78"/>
      <c r="H373" s="78"/>
      <c r="I373" s="78"/>
      <c r="J373" s="78"/>
      <c r="K373" s="78"/>
      <c r="L373" s="78"/>
      <c r="M373" s="78"/>
      <c r="N373" s="78"/>
    </row>
    <row r="374">
      <c r="A374" s="78"/>
      <c r="B374" s="78"/>
      <c r="C374" s="78"/>
      <c r="D374" s="78"/>
      <c r="E374" s="78"/>
      <c r="F374" s="78"/>
      <c r="G374" s="78"/>
      <c r="H374" s="78"/>
      <c r="I374" s="78"/>
      <c r="J374" s="78"/>
      <c r="K374" s="78"/>
      <c r="L374" s="78"/>
      <c r="M374" s="78"/>
      <c r="N374" s="78"/>
    </row>
    <row r="375">
      <c r="A375" s="78"/>
      <c r="B375" s="78"/>
      <c r="C375" s="78"/>
      <c r="D375" s="78"/>
      <c r="E375" s="78"/>
      <c r="F375" s="78"/>
      <c r="G375" s="78"/>
      <c r="H375" s="78"/>
      <c r="I375" s="78"/>
      <c r="J375" s="78"/>
      <c r="K375" s="78"/>
      <c r="L375" s="78"/>
      <c r="M375" s="78"/>
      <c r="N375" s="78"/>
    </row>
    <row r="376">
      <c r="A376" s="78"/>
      <c r="B376" s="78"/>
      <c r="C376" s="78"/>
      <c r="D376" s="78"/>
      <c r="E376" s="78"/>
      <c r="F376" s="78"/>
      <c r="G376" s="78"/>
      <c r="H376" s="78"/>
      <c r="I376" s="78"/>
      <c r="J376" s="78"/>
      <c r="K376" s="78"/>
      <c r="L376" s="78"/>
      <c r="M376" s="78"/>
      <c r="N376" s="78"/>
    </row>
    <row r="377">
      <c r="A377" s="78"/>
      <c r="B377" s="78"/>
      <c r="C377" s="78"/>
      <c r="D377" s="78"/>
      <c r="E377" s="78"/>
      <c r="F377" s="78"/>
      <c r="G377" s="78"/>
      <c r="H377" s="78"/>
      <c r="I377" s="78"/>
      <c r="J377" s="78"/>
      <c r="K377" s="78"/>
      <c r="L377" s="78"/>
      <c r="M377" s="78"/>
      <c r="N377" s="78"/>
    </row>
    <row r="378">
      <c r="A378" s="78"/>
      <c r="B378" s="78"/>
      <c r="C378" s="78"/>
      <c r="D378" s="78"/>
      <c r="E378" s="78"/>
      <c r="F378" s="78"/>
      <c r="G378" s="78"/>
      <c r="H378" s="78"/>
      <c r="I378" s="78"/>
      <c r="J378" s="78"/>
      <c r="K378" s="78"/>
      <c r="L378" s="78"/>
      <c r="M378" s="78"/>
      <c r="N378" s="78"/>
    </row>
    <row r="379">
      <c r="A379" s="78"/>
      <c r="B379" s="78"/>
      <c r="C379" s="78"/>
      <c r="D379" s="78"/>
      <c r="E379" s="78"/>
      <c r="F379" s="78"/>
      <c r="G379" s="78"/>
      <c r="H379" s="78"/>
      <c r="I379" s="78"/>
      <c r="J379" s="78"/>
      <c r="K379" s="78"/>
      <c r="L379" s="78"/>
      <c r="M379" s="78"/>
      <c r="N379" s="78"/>
    </row>
    <row r="380">
      <c r="A380" s="78"/>
      <c r="B380" s="78"/>
      <c r="C380" s="78"/>
      <c r="D380" s="78"/>
      <c r="E380" s="78"/>
      <c r="F380" s="78"/>
      <c r="G380" s="78"/>
      <c r="H380" s="78"/>
      <c r="I380" s="78"/>
      <c r="J380" s="78"/>
      <c r="K380" s="78"/>
      <c r="L380" s="78"/>
      <c r="M380" s="78"/>
      <c r="N380" s="78"/>
    </row>
    <row r="381">
      <c r="A381" s="78"/>
      <c r="B381" s="78"/>
      <c r="C381" s="78"/>
      <c r="D381" s="78"/>
      <c r="E381" s="78"/>
      <c r="F381" s="78"/>
      <c r="G381" s="78"/>
      <c r="H381" s="78"/>
      <c r="I381" s="78"/>
      <c r="J381" s="78"/>
      <c r="K381" s="78"/>
      <c r="L381" s="78"/>
      <c r="M381" s="78"/>
      <c r="N381" s="78"/>
    </row>
    <row r="382">
      <c r="A382" s="78"/>
      <c r="B382" s="78"/>
      <c r="C382" s="78"/>
      <c r="D382" s="78"/>
      <c r="E382" s="78"/>
      <c r="F382" s="78"/>
      <c r="G382" s="78"/>
      <c r="H382" s="78"/>
      <c r="I382" s="78"/>
      <c r="J382" s="78"/>
      <c r="K382" s="78"/>
      <c r="L382" s="78"/>
      <c r="M382" s="78"/>
      <c r="N382" s="78"/>
    </row>
    <row r="383">
      <c r="A383" s="78"/>
      <c r="B383" s="78"/>
      <c r="C383" s="78"/>
      <c r="D383" s="78"/>
      <c r="E383" s="78"/>
      <c r="F383" s="78"/>
      <c r="G383" s="78"/>
      <c r="H383" s="78"/>
      <c r="I383" s="78"/>
      <c r="J383" s="78"/>
      <c r="K383" s="78"/>
      <c r="L383" s="78"/>
      <c r="M383" s="78"/>
      <c r="N383" s="78"/>
    </row>
    <row r="384">
      <c r="A384" s="78"/>
      <c r="B384" s="78"/>
      <c r="C384" s="78"/>
      <c r="D384" s="78"/>
      <c r="E384" s="78"/>
      <c r="F384" s="78"/>
      <c r="G384" s="78"/>
      <c r="H384" s="78"/>
      <c r="I384" s="78"/>
      <c r="J384" s="78"/>
      <c r="K384" s="78"/>
      <c r="L384" s="78"/>
      <c r="M384" s="78"/>
      <c r="N384" s="78"/>
    </row>
    <row r="385">
      <c r="A385" s="78"/>
      <c r="B385" s="78"/>
      <c r="C385" s="78"/>
      <c r="D385" s="78"/>
      <c r="E385" s="78"/>
      <c r="F385" s="78"/>
      <c r="G385" s="78"/>
      <c r="H385" s="78"/>
      <c r="I385" s="78"/>
      <c r="J385" s="78"/>
      <c r="K385" s="78"/>
      <c r="L385" s="78"/>
      <c r="M385" s="78"/>
      <c r="N385" s="78"/>
    </row>
    <row r="386">
      <c r="A386" s="78"/>
      <c r="B386" s="78"/>
      <c r="C386" s="78"/>
      <c r="D386" s="78"/>
      <c r="E386" s="78"/>
      <c r="F386" s="78"/>
      <c r="G386" s="78"/>
      <c r="H386" s="78"/>
      <c r="I386" s="78"/>
      <c r="J386" s="78"/>
      <c r="K386" s="78"/>
      <c r="L386" s="78"/>
      <c r="M386" s="78"/>
      <c r="N386" s="78"/>
    </row>
    <row r="387">
      <c r="A387" s="78"/>
      <c r="B387" s="78"/>
      <c r="C387" s="78"/>
      <c r="D387" s="78"/>
      <c r="E387" s="78"/>
      <c r="F387" s="78"/>
      <c r="G387" s="78"/>
      <c r="H387" s="78"/>
      <c r="I387" s="78"/>
      <c r="J387" s="78"/>
      <c r="K387" s="78"/>
      <c r="L387" s="78"/>
      <c r="M387" s="78"/>
      <c r="N387" s="78"/>
    </row>
    <row r="388">
      <c r="A388" s="78"/>
      <c r="B388" s="78"/>
      <c r="C388" s="78"/>
      <c r="D388" s="78"/>
      <c r="E388" s="78"/>
      <c r="F388" s="78"/>
      <c r="G388" s="78"/>
      <c r="H388" s="78"/>
      <c r="I388" s="78"/>
      <c r="J388" s="78"/>
      <c r="K388" s="78"/>
      <c r="L388" s="78"/>
      <c r="M388" s="78"/>
      <c r="N388" s="78"/>
    </row>
    <row r="389">
      <c r="A389" s="78"/>
      <c r="B389" s="78"/>
      <c r="C389" s="78"/>
      <c r="D389" s="78"/>
      <c r="E389" s="78"/>
      <c r="F389" s="78"/>
      <c r="G389" s="78"/>
      <c r="H389" s="78"/>
      <c r="I389" s="78"/>
      <c r="J389" s="78"/>
      <c r="K389" s="78"/>
      <c r="L389" s="78"/>
      <c r="M389" s="78"/>
      <c r="N389" s="78"/>
    </row>
    <row r="390">
      <c r="A390" s="78"/>
      <c r="B390" s="78"/>
      <c r="C390" s="78"/>
      <c r="D390" s="78"/>
      <c r="E390" s="78"/>
      <c r="F390" s="78"/>
      <c r="G390" s="78"/>
      <c r="H390" s="78"/>
      <c r="I390" s="78"/>
      <c r="J390" s="78"/>
      <c r="K390" s="78"/>
      <c r="L390" s="78"/>
      <c r="M390" s="78"/>
      <c r="N390" s="78"/>
    </row>
    <row r="391">
      <c r="A391" s="78"/>
      <c r="B391" s="78"/>
      <c r="C391" s="78"/>
      <c r="D391" s="78"/>
      <c r="E391" s="78"/>
      <c r="F391" s="78"/>
      <c r="G391" s="78"/>
      <c r="H391" s="78"/>
      <c r="I391" s="78"/>
      <c r="J391" s="78"/>
      <c r="K391" s="78"/>
      <c r="L391" s="78"/>
      <c r="M391" s="78"/>
      <c r="N391" s="78"/>
    </row>
    <row r="392">
      <c r="A392" s="78"/>
      <c r="B392" s="78"/>
      <c r="C392" s="78"/>
      <c r="D392" s="78"/>
      <c r="E392" s="78"/>
      <c r="F392" s="78"/>
      <c r="G392" s="78"/>
      <c r="H392" s="78"/>
      <c r="I392" s="78"/>
      <c r="J392" s="78"/>
      <c r="K392" s="78"/>
      <c r="L392" s="78"/>
      <c r="M392" s="78"/>
      <c r="N392" s="78"/>
    </row>
    <row r="393">
      <c r="A393" s="78"/>
      <c r="B393" s="78"/>
      <c r="C393" s="78"/>
      <c r="D393" s="78"/>
      <c r="E393" s="78"/>
      <c r="F393" s="78"/>
      <c r="G393" s="78"/>
      <c r="H393" s="78"/>
      <c r="I393" s="78"/>
      <c r="J393" s="78"/>
      <c r="K393" s="78"/>
      <c r="L393" s="78"/>
      <c r="M393" s="78"/>
      <c r="N393" s="78"/>
    </row>
    <row r="394">
      <c r="A394" s="8"/>
      <c r="B394" s="8"/>
      <c r="C394" s="8"/>
      <c r="D394" s="8"/>
      <c r="E394" s="8"/>
      <c r="F394" s="78"/>
      <c r="G394" s="8"/>
      <c r="H394" s="8"/>
      <c r="I394" s="8"/>
      <c r="J394" s="8"/>
      <c r="K394" s="8"/>
      <c r="L394" s="8"/>
      <c r="M394" s="8"/>
      <c r="N394" s="8"/>
      <c r="O394" s="9"/>
      <c r="P394" s="10"/>
    </row>
    <row r="395">
      <c r="A395" s="8"/>
      <c r="B395" s="8"/>
      <c r="C395" s="8"/>
      <c r="D395" s="8"/>
      <c r="E395" s="8"/>
      <c r="F395" s="8"/>
      <c r="G395" s="8"/>
      <c r="H395" s="8"/>
      <c r="I395" s="8"/>
      <c r="J395" s="8"/>
      <c r="K395" s="8"/>
      <c r="L395" s="8"/>
      <c r="M395" s="8"/>
      <c r="N395" s="8"/>
      <c r="O395" s="9"/>
      <c r="P395" s="10"/>
    </row>
    <row r="396">
      <c r="A396" s="8"/>
      <c r="B396" s="8"/>
      <c r="C396" s="8"/>
      <c r="D396" s="8"/>
      <c r="E396" s="8"/>
      <c r="F396" s="8"/>
      <c r="G396" s="8"/>
      <c r="H396" s="8"/>
      <c r="I396" s="8"/>
      <c r="J396" s="8"/>
      <c r="K396" s="8"/>
      <c r="L396" s="8"/>
      <c r="M396" s="8"/>
      <c r="N396" s="8"/>
      <c r="O396" s="9"/>
      <c r="P396" s="10"/>
    </row>
    <row r="397">
      <c r="A397" s="8"/>
      <c r="B397" s="8"/>
      <c r="C397" s="8"/>
      <c r="D397" s="8"/>
      <c r="E397" s="8"/>
      <c r="F397" s="8"/>
      <c r="G397" s="8"/>
      <c r="H397" s="8"/>
      <c r="I397" s="8"/>
      <c r="J397" s="8"/>
      <c r="K397" s="8"/>
      <c r="L397" s="8"/>
      <c r="M397" s="8"/>
      <c r="N397" s="8"/>
      <c r="O397" s="9"/>
      <c r="P397" s="10"/>
    </row>
    <row r="398">
      <c r="A398" s="8"/>
      <c r="B398" s="8"/>
      <c r="C398" s="8"/>
      <c r="D398" s="8"/>
      <c r="E398" s="8"/>
      <c r="F398" s="8"/>
      <c r="G398" s="8"/>
      <c r="H398" s="8"/>
      <c r="I398" s="8"/>
      <c r="J398" s="8"/>
      <c r="K398" s="8"/>
      <c r="L398" s="8"/>
      <c r="M398" s="8"/>
      <c r="N398" s="8"/>
      <c r="O398" s="9"/>
      <c r="P398" s="10"/>
    </row>
    <row r="399">
      <c r="A399" s="8"/>
      <c r="B399" s="8"/>
      <c r="C399" s="8"/>
      <c r="D399" s="8"/>
      <c r="E399" s="8"/>
      <c r="F399" s="8"/>
      <c r="G399" s="8"/>
      <c r="H399" s="8"/>
      <c r="I399" s="8"/>
      <c r="J399" s="8"/>
      <c r="K399" s="8"/>
      <c r="L399" s="8"/>
      <c r="M399" s="8"/>
      <c r="N399" s="8"/>
      <c r="O399" s="9"/>
      <c r="P399" s="10"/>
    </row>
    <row r="400">
      <c r="A400" s="8"/>
      <c r="B400" s="8"/>
      <c r="C400" s="8"/>
      <c r="D400" s="8"/>
      <c r="E400" s="8"/>
      <c r="F400" s="8"/>
      <c r="G400" s="8"/>
      <c r="H400" s="8"/>
      <c r="I400" s="8"/>
      <c r="J400" s="8"/>
      <c r="K400" s="8"/>
      <c r="L400" s="8"/>
      <c r="M400" s="8"/>
      <c r="N400" s="8"/>
      <c r="O400" s="9"/>
      <c r="P400" s="10"/>
    </row>
    <row r="401">
      <c r="A401" s="8"/>
      <c r="B401" s="8"/>
      <c r="C401" s="8"/>
      <c r="D401" s="8"/>
      <c r="E401" s="8"/>
      <c r="F401" s="8"/>
      <c r="G401" s="8"/>
      <c r="H401" s="8"/>
      <c r="I401" s="8"/>
      <c r="J401" s="8"/>
      <c r="K401" s="8"/>
      <c r="L401" s="8"/>
      <c r="M401" s="8"/>
      <c r="N401" s="8"/>
      <c r="O401" s="9"/>
      <c r="P401" s="10"/>
    </row>
    <row r="402">
      <c r="A402" s="8"/>
      <c r="B402" s="8"/>
      <c r="C402" s="8"/>
      <c r="D402" s="8"/>
      <c r="E402" s="8"/>
      <c r="F402" s="8"/>
      <c r="G402" s="8"/>
      <c r="H402" s="8"/>
      <c r="I402" s="8"/>
      <c r="J402" s="8"/>
      <c r="K402" s="8"/>
      <c r="L402" s="8"/>
      <c r="M402" s="8"/>
      <c r="N402" s="8"/>
      <c r="O402" s="9"/>
      <c r="P402" s="10"/>
    </row>
    <row r="403">
      <c r="A403" s="8"/>
      <c r="B403" s="8"/>
      <c r="C403" s="8"/>
      <c r="D403" s="8"/>
      <c r="E403" s="8"/>
      <c r="F403" s="8"/>
      <c r="G403" s="8"/>
      <c r="H403" s="8"/>
      <c r="I403" s="8"/>
      <c r="J403" s="8"/>
      <c r="K403" s="8"/>
      <c r="L403" s="8"/>
      <c r="M403" s="8"/>
      <c r="N403" s="8"/>
      <c r="O403" s="9"/>
      <c r="P403" s="10"/>
    </row>
    <row r="404">
      <c r="A404" s="8"/>
      <c r="B404" s="8"/>
      <c r="C404" s="8"/>
      <c r="D404" s="8"/>
      <c r="E404" s="8"/>
      <c r="F404" s="8"/>
      <c r="G404" s="8"/>
      <c r="H404" s="8"/>
      <c r="I404" s="8"/>
      <c r="J404" s="8"/>
      <c r="K404" s="8"/>
      <c r="L404" s="8"/>
      <c r="M404" s="8"/>
      <c r="N404" s="8"/>
      <c r="O404" s="9"/>
      <c r="P404" s="10"/>
    </row>
    <row r="405">
      <c r="A405" s="8"/>
      <c r="B405" s="8"/>
      <c r="C405" s="8"/>
      <c r="D405" s="8"/>
      <c r="E405" s="8"/>
      <c r="F405" s="8"/>
      <c r="G405" s="8"/>
      <c r="H405" s="8"/>
      <c r="I405" s="8"/>
      <c r="J405" s="8"/>
      <c r="K405" s="8"/>
      <c r="L405" s="8"/>
      <c r="M405" s="8"/>
      <c r="N405" s="8"/>
      <c r="O405" s="9"/>
      <c r="P405" s="10"/>
    </row>
    <row r="406">
      <c r="A406" s="8"/>
      <c r="B406" s="8"/>
      <c r="C406" s="8"/>
      <c r="D406" s="8"/>
      <c r="E406" s="8"/>
      <c r="F406" s="8"/>
      <c r="G406" s="8"/>
      <c r="H406" s="8"/>
      <c r="I406" s="8"/>
      <c r="J406" s="8"/>
      <c r="K406" s="8"/>
      <c r="L406" s="8"/>
      <c r="M406" s="8"/>
      <c r="N406" s="8"/>
      <c r="O406" s="9"/>
      <c r="P406" s="10"/>
    </row>
    <row r="407">
      <c r="A407" s="8"/>
      <c r="B407" s="8"/>
      <c r="C407" s="8"/>
      <c r="D407" s="8"/>
      <c r="E407" s="8"/>
      <c r="F407" s="8"/>
      <c r="G407" s="8"/>
      <c r="H407" s="8"/>
      <c r="I407" s="8"/>
      <c r="J407" s="8"/>
      <c r="K407" s="8"/>
      <c r="L407" s="8"/>
      <c r="M407" s="8"/>
      <c r="N407" s="8"/>
      <c r="O407" s="9"/>
      <c r="P407" s="10"/>
    </row>
    <row r="408">
      <c r="A408" s="8"/>
      <c r="B408" s="8"/>
      <c r="C408" s="8"/>
      <c r="D408" s="8"/>
      <c r="E408" s="8"/>
      <c r="F408" s="8"/>
      <c r="G408" s="8"/>
      <c r="H408" s="8"/>
      <c r="I408" s="8"/>
      <c r="J408" s="8"/>
      <c r="K408" s="8"/>
      <c r="L408" s="8"/>
      <c r="M408" s="8"/>
      <c r="N408" s="8"/>
      <c r="O408" s="9"/>
      <c r="P408" s="10"/>
    </row>
    <row r="409">
      <c r="A409" s="8"/>
      <c r="B409" s="8"/>
      <c r="C409" s="8"/>
      <c r="D409" s="8"/>
      <c r="E409" s="8"/>
      <c r="F409" s="8"/>
      <c r="G409" s="8"/>
      <c r="H409" s="8"/>
      <c r="I409" s="8"/>
      <c r="J409" s="8"/>
      <c r="K409" s="8"/>
      <c r="L409" s="8"/>
      <c r="M409" s="8"/>
      <c r="N409" s="8"/>
      <c r="O409" s="9"/>
      <c r="P409" s="10"/>
    </row>
    <row r="410">
      <c r="A410" s="8"/>
      <c r="B410" s="8"/>
      <c r="C410" s="8"/>
      <c r="D410" s="8"/>
      <c r="E410" s="8"/>
      <c r="F410" s="8"/>
      <c r="G410" s="8"/>
      <c r="H410" s="8"/>
      <c r="I410" s="8"/>
      <c r="J410" s="8"/>
      <c r="K410" s="8"/>
      <c r="L410" s="8"/>
      <c r="M410" s="8"/>
      <c r="N410" s="8"/>
      <c r="O410" s="9"/>
      <c r="P410" s="10"/>
    </row>
    <row r="411">
      <c r="A411" s="8"/>
      <c r="B411" s="8"/>
      <c r="C411" s="8"/>
      <c r="D411" s="8"/>
      <c r="E411" s="8"/>
      <c r="F411" s="8"/>
      <c r="G411" s="8"/>
      <c r="H411" s="8"/>
      <c r="I411" s="8"/>
      <c r="J411" s="8"/>
      <c r="K411" s="8"/>
      <c r="L411" s="8"/>
      <c r="M411" s="8"/>
      <c r="N411" s="8"/>
      <c r="O411" s="9"/>
      <c r="P411" s="10"/>
    </row>
    <row r="412">
      <c r="A412" s="8"/>
      <c r="B412" s="8"/>
      <c r="C412" s="8"/>
      <c r="D412" s="8"/>
      <c r="E412" s="8"/>
      <c r="F412" s="8"/>
      <c r="G412" s="8"/>
      <c r="H412" s="8"/>
      <c r="I412" s="8"/>
      <c r="J412" s="8"/>
      <c r="K412" s="8"/>
      <c r="L412" s="8"/>
      <c r="M412" s="8"/>
      <c r="N412" s="8"/>
      <c r="O412" s="9"/>
      <c r="P412" s="10"/>
    </row>
    <row r="413">
      <c r="A413" s="8"/>
      <c r="B413" s="8"/>
      <c r="C413" s="8"/>
      <c r="D413" s="8"/>
      <c r="E413" s="8"/>
      <c r="F413" s="8"/>
      <c r="G413" s="8"/>
      <c r="H413" s="8"/>
      <c r="I413" s="8"/>
      <c r="J413" s="8"/>
      <c r="K413" s="8"/>
      <c r="L413" s="8"/>
      <c r="M413" s="8"/>
      <c r="N413" s="8"/>
      <c r="O413" s="9"/>
      <c r="P413" s="10"/>
    </row>
    <row r="414">
      <c r="A414" s="8"/>
      <c r="B414" s="8"/>
      <c r="C414" s="8"/>
      <c r="D414" s="8"/>
      <c r="E414" s="8"/>
      <c r="F414" s="8"/>
      <c r="G414" s="8"/>
      <c r="H414" s="8"/>
      <c r="I414" s="8"/>
      <c r="J414" s="8"/>
      <c r="K414" s="8"/>
      <c r="L414" s="8"/>
      <c r="M414" s="8"/>
      <c r="N414" s="8"/>
      <c r="O414" s="9"/>
      <c r="P414" s="10"/>
    </row>
    <row r="415">
      <c r="A415" s="8"/>
      <c r="B415" s="8"/>
      <c r="C415" s="8"/>
      <c r="D415" s="8"/>
      <c r="E415" s="8"/>
      <c r="F415" s="8"/>
      <c r="G415" s="8"/>
      <c r="H415" s="8"/>
      <c r="I415" s="8"/>
      <c r="J415" s="8"/>
      <c r="K415" s="8"/>
      <c r="L415" s="8"/>
      <c r="M415" s="8"/>
      <c r="N415" s="8"/>
      <c r="O415" s="9"/>
      <c r="P415" s="10"/>
    </row>
    <row r="416">
      <c r="A416" s="8"/>
      <c r="B416" s="8"/>
      <c r="C416" s="8"/>
      <c r="D416" s="8"/>
      <c r="E416" s="8"/>
      <c r="F416" s="8"/>
      <c r="G416" s="8"/>
      <c r="H416" s="8"/>
      <c r="I416" s="8"/>
      <c r="J416" s="8"/>
      <c r="K416" s="8"/>
      <c r="L416" s="8"/>
      <c r="M416" s="8"/>
      <c r="N416" s="8"/>
      <c r="O416" s="9"/>
      <c r="P416" s="10"/>
    </row>
    <row r="417">
      <c r="A417" s="8"/>
      <c r="B417" s="8"/>
      <c r="C417" s="8"/>
      <c r="D417" s="8"/>
      <c r="E417" s="8"/>
      <c r="F417" s="8"/>
      <c r="G417" s="8"/>
      <c r="H417" s="8"/>
      <c r="I417" s="8"/>
      <c r="J417" s="8"/>
      <c r="K417" s="8"/>
      <c r="L417" s="8"/>
      <c r="M417" s="8"/>
      <c r="N417" s="8"/>
      <c r="O417" s="9"/>
      <c r="P417" s="10"/>
    </row>
    <row r="418">
      <c r="A418" s="8"/>
      <c r="B418" s="8"/>
      <c r="C418" s="8"/>
      <c r="D418" s="8"/>
      <c r="E418" s="8"/>
      <c r="F418" s="8"/>
      <c r="G418" s="8"/>
      <c r="H418" s="8"/>
      <c r="I418" s="8"/>
      <c r="J418" s="8"/>
      <c r="K418" s="8"/>
      <c r="L418" s="8"/>
      <c r="M418" s="8"/>
      <c r="N418" s="8"/>
      <c r="O418" s="9"/>
      <c r="P418" s="10"/>
    </row>
    <row r="419">
      <c r="A419" s="8"/>
      <c r="B419" s="8"/>
      <c r="C419" s="8"/>
      <c r="D419" s="8"/>
      <c r="E419" s="8"/>
      <c r="F419" s="8"/>
      <c r="G419" s="8"/>
      <c r="H419" s="8"/>
      <c r="I419" s="8"/>
      <c r="J419" s="8"/>
      <c r="K419" s="8"/>
      <c r="L419" s="8"/>
      <c r="M419" s="8"/>
      <c r="N419" s="8"/>
      <c r="O419" s="9"/>
      <c r="P419" s="10"/>
    </row>
    <row r="420">
      <c r="A420" s="8"/>
      <c r="B420" s="8"/>
      <c r="C420" s="8"/>
      <c r="D420" s="8"/>
      <c r="E420" s="8"/>
      <c r="F420" s="8"/>
      <c r="G420" s="8"/>
      <c r="H420" s="8"/>
      <c r="I420" s="8"/>
      <c r="J420" s="8"/>
      <c r="K420" s="8"/>
      <c r="L420" s="8"/>
      <c r="M420" s="8"/>
      <c r="N420" s="8"/>
      <c r="O420" s="9"/>
      <c r="P420" s="10"/>
    </row>
    <row r="421">
      <c r="A421" s="8"/>
      <c r="B421" s="8"/>
      <c r="C421" s="8"/>
      <c r="D421" s="8"/>
      <c r="E421" s="8"/>
      <c r="F421" s="8"/>
      <c r="G421" s="8"/>
      <c r="H421" s="8"/>
      <c r="I421" s="8"/>
      <c r="J421" s="8"/>
      <c r="K421" s="8"/>
      <c r="L421" s="8"/>
      <c r="M421" s="8"/>
      <c r="N421" s="8"/>
      <c r="O421" s="9"/>
      <c r="P421" s="10"/>
    </row>
    <row r="422">
      <c r="A422" s="8"/>
      <c r="B422" s="8"/>
      <c r="C422" s="8"/>
      <c r="D422" s="8"/>
      <c r="E422" s="8"/>
      <c r="F422" s="8"/>
      <c r="G422" s="8"/>
      <c r="H422" s="8"/>
      <c r="I422" s="8"/>
      <c r="J422" s="8"/>
      <c r="K422" s="8"/>
      <c r="L422" s="8"/>
      <c r="M422" s="8"/>
      <c r="N422" s="8"/>
      <c r="O422" s="9"/>
      <c r="P422" s="10"/>
    </row>
    <row r="423">
      <c r="A423" s="8"/>
      <c r="B423" s="8"/>
      <c r="C423" s="8"/>
      <c r="D423" s="8"/>
      <c r="E423" s="8"/>
      <c r="F423" s="8"/>
      <c r="G423" s="8"/>
      <c r="H423" s="8"/>
      <c r="I423" s="8"/>
      <c r="J423" s="8"/>
      <c r="K423" s="8"/>
      <c r="L423" s="8"/>
      <c r="M423" s="8"/>
      <c r="N423" s="8"/>
      <c r="O423" s="9"/>
      <c r="P423" s="10"/>
    </row>
    <row r="424">
      <c r="A424" s="8"/>
      <c r="B424" s="8"/>
      <c r="C424" s="8"/>
      <c r="D424" s="8"/>
      <c r="E424" s="8"/>
      <c r="F424" s="8"/>
      <c r="G424" s="8"/>
      <c r="H424" s="8"/>
      <c r="I424" s="8"/>
      <c r="J424" s="8"/>
      <c r="K424" s="8"/>
      <c r="L424" s="8"/>
      <c r="M424" s="8"/>
      <c r="N424" s="8"/>
      <c r="O424" s="9"/>
      <c r="P424" s="10"/>
    </row>
    <row r="425">
      <c r="A425" s="8"/>
      <c r="B425" s="8"/>
      <c r="C425" s="8"/>
      <c r="D425" s="8"/>
      <c r="E425" s="8"/>
      <c r="F425" s="8"/>
      <c r="G425" s="8"/>
      <c r="H425" s="8"/>
      <c r="I425" s="8"/>
      <c r="J425" s="8"/>
      <c r="K425" s="8"/>
      <c r="L425" s="8"/>
      <c r="M425" s="8"/>
      <c r="N425" s="8"/>
      <c r="O425" s="9"/>
      <c r="P425" s="10"/>
    </row>
    <row r="426">
      <c r="A426" s="8"/>
      <c r="B426" s="8"/>
      <c r="C426" s="8"/>
      <c r="D426" s="8"/>
      <c r="E426" s="8"/>
      <c r="F426" s="8"/>
      <c r="G426" s="8"/>
      <c r="H426" s="8"/>
      <c r="I426" s="8"/>
      <c r="J426" s="8"/>
      <c r="K426" s="8"/>
      <c r="L426" s="8"/>
      <c r="M426" s="8"/>
      <c r="N426" s="8"/>
      <c r="O426" s="9"/>
      <c r="P426" s="10"/>
    </row>
    <row r="427">
      <c r="A427" s="8"/>
      <c r="B427" s="8"/>
      <c r="C427" s="8"/>
      <c r="D427" s="8"/>
      <c r="E427" s="8"/>
      <c r="F427" s="8"/>
      <c r="G427" s="8"/>
      <c r="H427" s="8"/>
      <c r="I427" s="8"/>
      <c r="J427" s="8"/>
      <c r="K427" s="8"/>
      <c r="L427" s="8"/>
      <c r="M427" s="8"/>
      <c r="N427" s="8"/>
      <c r="O427" s="9"/>
      <c r="P427" s="10"/>
    </row>
    <row r="428">
      <c r="A428" s="8"/>
      <c r="B428" s="8"/>
      <c r="C428" s="8"/>
      <c r="D428" s="8"/>
      <c r="E428" s="8"/>
      <c r="F428" s="8"/>
      <c r="G428" s="8"/>
      <c r="H428" s="8"/>
      <c r="I428" s="8"/>
      <c r="J428" s="8"/>
      <c r="K428" s="8"/>
      <c r="L428" s="8"/>
      <c r="M428" s="8"/>
      <c r="N428" s="8"/>
      <c r="O428" s="9"/>
      <c r="P428" s="10"/>
    </row>
    <row r="429">
      <c r="A429" s="8"/>
      <c r="B429" s="8"/>
      <c r="C429" s="8"/>
      <c r="D429" s="8"/>
      <c r="E429" s="8"/>
      <c r="F429" s="8"/>
      <c r="G429" s="8"/>
      <c r="H429" s="8"/>
      <c r="I429" s="8"/>
      <c r="J429" s="8"/>
      <c r="K429" s="8"/>
      <c r="L429" s="8"/>
      <c r="M429" s="8"/>
      <c r="N429" s="8"/>
      <c r="O429" s="9"/>
      <c r="P429" s="10"/>
    </row>
    <row r="430">
      <c r="A430" s="8"/>
      <c r="B430" s="8"/>
      <c r="C430" s="8"/>
      <c r="D430" s="8"/>
      <c r="E430" s="8"/>
      <c r="F430" s="8"/>
      <c r="G430" s="8"/>
      <c r="H430" s="8"/>
      <c r="I430" s="8"/>
      <c r="J430" s="8"/>
      <c r="K430" s="8"/>
      <c r="L430" s="8"/>
      <c r="M430" s="8"/>
      <c r="N430" s="8"/>
      <c r="O430" s="9"/>
      <c r="P430" s="10"/>
    </row>
    <row r="431">
      <c r="A431" s="8"/>
      <c r="B431" s="8"/>
      <c r="C431" s="8"/>
      <c r="D431" s="8"/>
      <c r="E431" s="8"/>
      <c r="F431" s="8"/>
      <c r="G431" s="8"/>
      <c r="H431" s="8"/>
      <c r="I431" s="8"/>
      <c r="J431" s="8"/>
      <c r="K431" s="8"/>
      <c r="L431" s="8"/>
      <c r="M431" s="8"/>
      <c r="N431" s="8"/>
      <c r="O431" s="9"/>
      <c r="P431" s="10"/>
    </row>
    <row r="432">
      <c r="A432" s="8"/>
      <c r="B432" s="8"/>
      <c r="C432" s="8"/>
      <c r="D432" s="8"/>
      <c r="E432" s="8"/>
      <c r="F432" s="8"/>
      <c r="G432" s="8"/>
      <c r="H432" s="8"/>
      <c r="I432" s="8"/>
      <c r="J432" s="8"/>
      <c r="K432" s="8"/>
      <c r="L432" s="8"/>
      <c r="M432" s="8"/>
      <c r="N432" s="8"/>
      <c r="O432" s="9"/>
      <c r="P432" s="10"/>
    </row>
    <row r="433">
      <c r="A433" s="8"/>
      <c r="B433" s="8"/>
      <c r="C433" s="8"/>
      <c r="D433" s="8"/>
      <c r="E433" s="8"/>
      <c r="F433" s="8"/>
      <c r="G433" s="8"/>
      <c r="H433" s="8"/>
      <c r="I433" s="8"/>
      <c r="J433" s="8"/>
      <c r="K433" s="8"/>
      <c r="L433" s="8"/>
      <c r="M433" s="8"/>
      <c r="N433" s="8"/>
      <c r="O433" s="9"/>
      <c r="P433" s="10"/>
    </row>
    <row r="434">
      <c r="A434" s="8"/>
      <c r="B434" s="8"/>
      <c r="C434" s="8"/>
      <c r="D434" s="8"/>
      <c r="E434" s="8"/>
      <c r="F434" s="8"/>
      <c r="G434" s="8"/>
      <c r="H434" s="8"/>
      <c r="I434" s="8"/>
      <c r="J434" s="8"/>
      <c r="K434" s="8"/>
      <c r="L434" s="8"/>
      <c r="M434" s="8"/>
      <c r="N434" s="8"/>
      <c r="O434" s="9"/>
      <c r="P434" s="10"/>
    </row>
    <row r="435">
      <c r="A435" s="8"/>
      <c r="B435" s="8"/>
      <c r="C435" s="8"/>
      <c r="D435" s="8"/>
      <c r="E435" s="8"/>
      <c r="F435" s="8"/>
      <c r="G435" s="8"/>
      <c r="H435" s="8"/>
      <c r="I435" s="8"/>
      <c r="J435" s="8"/>
      <c r="K435" s="8"/>
      <c r="L435" s="8"/>
      <c r="M435" s="8"/>
      <c r="N435" s="8"/>
      <c r="O435" s="9"/>
      <c r="P435" s="10"/>
    </row>
    <row r="436">
      <c r="A436" s="8"/>
      <c r="B436" s="8"/>
      <c r="C436" s="8"/>
      <c r="D436" s="8"/>
      <c r="E436" s="8"/>
      <c r="F436" s="8"/>
      <c r="G436" s="8"/>
      <c r="H436" s="8"/>
      <c r="I436" s="8"/>
      <c r="J436" s="8"/>
      <c r="K436" s="8"/>
      <c r="L436" s="8"/>
      <c r="M436" s="8"/>
      <c r="N436" s="8"/>
      <c r="O436" s="9"/>
      <c r="P436" s="10"/>
    </row>
    <row r="437">
      <c r="A437" s="8"/>
      <c r="B437" s="8"/>
      <c r="C437" s="8"/>
      <c r="D437" s="8"/>
      <c r="E437" s="8"/>
      <c r="F437" s="8"/>
      <c r="G437" s="8"/>
      <c r="H437" s="8"/>
      <c r="I437" s="8"/>
      <c r="J437" s="8"/>
      <c r="K437" s="8"/>
      <c r="L437" s="8"/>
      <c r="M437" s="8"/>
      <c r="N437" s="8"/>
      <c r="O437" s="9"/>
      <c r="P437" s="10"/>
    </row>
    <row r="438">
      <c r="A438" s="8"/>
      <c r="B438" s="8"/>
      <c r="C438" s="8"/>
      <c r="D438" s="8"/>
      <c r="E438" s="8"/>
      <c r="F438" s="8"/>
      <c r="G438" s="8"/>
      <c r="H438" s="8"/>
      <c r="I438" s="8"/>
      <c r="J438" s="8"/>
      <c r="K438" s="8"/>
      <c r="L438" s="8"/>
      <c r="M438" s="8"/>
      <c r="N438" s="8"/>
      <c r="O438" s="9"/>
      <c r="P438" s="10"/>
    </row>
    <row r="439">
      <c r="A439" s="8"/>
      <c r="B439" s="8"/>
      <c r="C439" s="8"/>
      <c r="D439" s="8"/>
      <c r="E439" s="8"/>
      <c r="F439" s="8"/>
      <c r="G439" s="8"/>
      <c r="H439" s="8"/>
      <c r="I439" s="8"/>
      <c r="J439" s="8"/>
      <c r="K439" s="8"/>
      <c r="L439" s="8"/>
      <c r="M439" s="8"/>
      <c r="N439" s="8"/>
      <c r="O439" s="9"/>
      <c r="P439" s="10"/>
    </row>
    <row r="440">
      <c r="A440" s="8"/>
      <c r="B440" s="8"/>
      <c r="C440" s="8"/>
      <c r="D440" s="8"/>
      <c r="E440" s="8"/>
      <c r="F440" s="8"/>
      <c r="G440" s="8"/>
      <c r="H440" s="8"/>
      <c r="I440" s="8"/>
      <c r="J440" s="8"/>
      <c r="K440" s="8"/>
      <c r="L440" s="8"/>
      <c r="M440" s="8"/>
      <c r="N440" s="8"/>
      <c r="O440" s="9"/>
      <c r="P440" s="10"/>
    </row>
    <row r="441">
      <c r="A441" s="8"/>
      <c r="B441" s="8"/>
      <c r="C441" s="8"/>
      <c r="D441" s="8"/>
      <c r="E441" s="8"/>
      <c r="F441" s="8"/>
      <c r="G441" s="8"/>
      <c r="H441" s="8"/>
      <c r="I441" s="8"/>
      <c r="J441" s="8"/>
      <c r="K441" s="8"/>
      <c r="L441" s="8"/>
      <c r="M441" s="8"/>
      <c r="N441" s="8"/>
      <c r="O441" s="9"/>
      <c r="P441" s="10"/>
    </row>
    <row r="442">
      <c r="A442" s="8"/>
      <c r="B442" s="8"/>
      <c r="C442" s="8"/>
      <c r="D442" s="8"/>
      <c r="E442" s="8"/>
      <c r="F442" s="8"/>
      <c r="G442" s="8"/>
      <c r="H442" s="8"/>
      <c r="I442" s="8"/>
      <c r="J442" s="8"/>
      <c r="K442" s="8"/>
      <c r="L442" s="8"/>
      <c r="M442" s="8"/>
      <c r="N442" s="8"/>
      <c r="O442" s="9"/>
      <c r="P442" s="10"/>
    </row>
    <row r="443">
      <c r="A443" s="8"/>
      <c r="B443" s="8"/>
      <c r="C443" s="8"/>
      <c r="D443" s="8"/>
      <c r="E443" s="8"/>
      <c r="F443" s="8"/>
      <c r="G443" s="8"/>
      <c r="H443" s="8"/>
      <c r="I443" s="8"/>
      <c r="J443" s="8"/>
      <c r="K443" s="8"/>
      <c r="L443" s="8"/>
      <c r="M443" s="8"/>
      <c r="N443" s="8"/>
      <c r="O443" s="9"/>
      <c r="P443" s="10"/>
    </row>
    <row r="444">
      <c r="A444" s="8"/>
      <c r="B444" s="8"/>
      <c r="C444" s="8"/>
      <c r="D444" s="8"/>
      <c r="E444" s="8"/>
      <c r="F444" s="8"/>
      <c r="G444" s="8"/>
      <c r="H444" s="8"/>
      <c r="I444" s="8"/>
      <c r="J444" s="8"/>
      <c r="K444" s="8"/>
      <c r="L444" s="8"/>
      <c r="M444" s="8"/>
      <c r="N444" s="8"/>
      <c r="O444" s="9"/>
      <c r="P444" s="10"/>
    </row>
    <row r="445">
      <c r="A445" s="8"/>
      <c r="B445" s="8"/>
      <c r="C445" s="8"/>
      <c r="D445" s="8"/>
      <c r="E445" s="8"/>
      <c r="F445" s="8"/>
      <c r="G445" s="8"/>
      <c r="H445" s="8"/>
      <c r="I445" s="8"/>
      <c r="J445" s="8"/>
      <c r="K445" s="8"/>
      <c r="L445" s="8"/>
      <c r="M445" s="8"/>
      <c r="N445" s="8"/>
      <c r="O445" s="9"/>
      <c r="P445" s="10"/>
    </row>
    <row r="446">
      <c r="A446" s="8"/>
      <c r="B446" s="8"/>
      <c r="C446" s="8"/>
      <c r="D446" s="8"/>
      <c r="E446" s="8"/>
      <c r="F446" s="8"/>
      <c r="G446" s="8"/>
      <c r="H446" s="8"/>
      <c r="I446" s="8"/>
      <c r="J446" s="8"/>
      <c r="K446" s="8"/>
      <c r="L446" s="8"/>
      <c r="M446" s="8"/>
      <c r="N446" s="8"/>
      <c r="O446" s="9"/>
      <c r="P446" s="10"/>
    </row>
    <row r="447">
      <c r="A447" s="8"/>
      <c r="B447" s="8"/>
      <c r="C447" s="8"/>
      <c r="D447" s="8"/>
      <c r="E447" s="8"/>
      <c r="F447" s="8"/>
      <c r="G447" s="8"/>
      <c r="H447" s="8"/>
      <c r="I447" s="8"/>
      <c r="J447" s="8"/>
      <c r="K447" s="8"/>
      <c r="L447" s="8"/>
      <c r="M447" s="8"/>
      <c r="N447" s="8"/>
      <c r="O447" s="9"/>
      <c r="P447" s="10"/>
    </row>
    <row r="448">
      <c r="A448" s="8"/>
      <c r="B448" s="8"/>
      <c r="C448" s="8"/>
      <c r="D448" s="8"/>
      <c r="E448" s="8"/>
      <c r="F448" s="8"/>
      <c r="G448" s="8"/>
      <c r="H448" s="8"/>
      <c r="I448" s="8"/>
      <c r="J448" s="8"/>
      <c r="K448" s="8"/>
      <c r="L448" s="8"/>
      <c r="M448" s="8"/>
      <c r="N448" s="8"/>
      <c r="O448" s="9"/>
      <c r="P448" s="10"/>
    </row>
    <row r="449">
      <c r="A449" s="8"/>
      <c r="B449" s="8"/>
      <c r="C449" s="8"/>
      <c r="D449" s="8"/>
      <c r="E449" s="8"/>
      <c r="F449" s="8"/>
      <c r="G449" s="8"/>
      <c r="H449" s="8"/>
      <c r="I449" s="8"/>
      <c r="J449" s="8"/>
      <c r="K449" s="8"/>
      <c r="L449" s="8"/>
      <c r="M449" s="8"/>
      <c r="N449" s="8"/>
      <c r="O449" s="9"/>
      <c r="P449" s="10"/>
    </row>
    <row r="450">
      <c r="A450" s="8"/>
      <c r="B450" s="8"/>
      <c r="C450" s="8"/>
      <c r="D450" s="8"/>
      <c r="E450" s="8"/>
      <c r="F450" s="8"/>
      <c r="G450" s="8"/>
      <c r="H450" s="8"/>
      <c r="I450" s="8"/>
      <c r="J450" s="8"/>
      <c r="K450" s="8"/>
      <c r="L450" s="8"/>
      <c r="M450" s="8"/>
      <c r="N450" s="8"/>
      <c r="O450" s="9"/>
      <c r="P450" s="10"/>
    </row>
    <row r="451">
      <c r="A451" s="8"/>
      <c r="B451" s="8"/>
      <c r="C451" s="8"/>
      <c r="D451" s="8"/>
      <c r="E451" s="8"/>
      <c r="F451" s="8"/>
      <c r="G451" s="8"/>
      <c r="H451" s="8"/>
      <c r="I451" s="8"/>
      <c r="J451" s="8"/>
      <c r="K451" s="8"/>
      <c r="L451" s="8"/>
      <c r="M451" s="8"/>
      <c r="N451" s="8"/>
      <c r="O451" s="9"/>
      <c r="P451" s="10"/>
    </row>
    <row r="452">
      <c r="A452" s="8"/>
      <c r="B452" s="8"/>
      <c r="C452" s="8"/>
      <c r="D452" s="8"/>
      <c r="E452" s="8"/>
      <c r="F452" s="8"/>
      <c r="G452" s="8"/>
      <c r="H452" s="8"/>
      <c r="I452" s="8"/>
      <c r="J452" s="8"/>
      <c r="K452" s="8"/>
      <c r="L452" s="8"/>
      <c r="M452" s="8"/>
      <c r="N452" s="8"/>
      <c r="O452" s="9"/>
      <c r="P452" s="10"/>
    </row>
    <row r="453">
      <c r="A453" s="8"/>
      <c r="B453" s="8"/>
      <c r="C453" s="8"/>
      <c r="D453" s="8"/>
      <c r="E453" s="8"/>
      <c r="F453" s="8"/>
      <c r="G453" s="8"/>
      <c r="H453" s="8"/>
      <c r="I453" s="8"/>
      <c r="J453" s="8"/>
      <c r="K453" s="8"/>
      <c r="L453" s="8"/>
      <c r="M453" s="8"/>
      <c r="N453" s="8"/>
      <c r="O453" s="9"/>
      <c r="P453" s="10"/>
    </row>
    <row r="454">
      <c r="A454" s="8"/>
      <c r="B454" s="8"/>
      <c r="C454" s="8"/>
      <c r="D454" s="8"/>
      <c r="E454" s="8"/>
      <c r="F454" s="8"/>
      <c r="G454" s="8"/>
      <c r="H454" s="8"/>
      <c r="I454" s="8"/>
      <c r="J454" s="8"/>
      <c r="K454" s="8"/>
      <c r="L454" s="8"/>
      <c r="M454" s="8"/>
      <c r="N454" s="8"/>
      <c r="O454" s="9"/>
      <c r="P454" s="10"/>
    </row>
    <row r="455">
      <c r="A455" s="8"/>
      <c r="B455" s="8"/>
      <c r="C455" s="8"/>
      <c r="D455" s="8"/>
      <c r="E455" s="8"/>
      <c r="F455" s="8"/>
      <c r="G455" s="8"/>
      <c r="H455" s="8"/>
      <c r="I455" s="8"/>
      <c r="J455" s="8"/>
      <c r="K455" s="8"/>
      <c r="L455" s="8"/>
      <c r="M455" s="8"/>
      <c r="N455" s="8"/>
      <c r="O455" s="9"/>
      <c r="P455" s="10"/>
    </row>
    <row r="456">
      <c r="A456" s="8"/>
      <c r="B456" s="8"/>
      <c r="C456" s="8"/>
      <c r="D456" s="8"/>
      <c r="E456" s="8"/>
      <c r="F456" s="8"/>
      <c r="G456" s="8"/>
      <c r="H456" s="8"/>
      <c r="I456" s="8"/>
      <c r="J456" s="8"/>
      <c r="K456" s="8"/>
      <c r="L456" s="8"/>
      <c r="M456" s="8"/>
      <c r="N456" s="8"/>
      <c r="O456" s="9"/>
      <c r="P456" s="10"/>
    </row>
    <row r="457">
      <c r="A457" s="8"/>
      <c r="B457" s="8"/>
      <c r="C457" s="8"/>
      <c r="D457" s="8"/>
      <c r="E457" s="8"/>
      <c r="F457" s="8"/>
      <c r="G457" s="8"/>
      <c r="H457" s="8"/>
      <c r="I457" s="8"/>
      <c r="J457" s="8"/>
      <c r="K457" s="8"/>
      <c r="L457" s="8"/>
      <c r="M457" s="8"/>
      <c r="N457" s="8"/>
      <c r="O457" s="9"/>
      <c r="P457" s="10"/>
    </row>
    <row r="458">
      <c r="A458" s="8"/>
      <c r="B458" s="8"/>
      <c r="C458" s="8"/>
      <c r="D458" s="8"/>
      <c r="E458" s="8"/>
      <c r="F458" s="8"/>
      <c r="G458" s="8"/>
      <c r="H458" s="8"/>
      <c r="I458" s="8"/>
      <c r="J458" s="8"/>
      <c r="K458" s="8"/>
      <c r="L458" s="8"/>
      <c r="M458" s="8"/>
      <c r="N458" s="8"/>
      <c r="O458" s="9"/>
      <c r="P458" s="10"/>
    </row>
    <row r="459">
      <c r="A459" s="8"/>
      <c r="B459" s="8"/>
      <c r="C459" s="8"/>
      <c r="D459" s="8"/>
      <c r="E459" s="8"/>
      <c r="F459" s="8"/>
      <c r="G459" s="8"/>
      <c r="H459" s="8"/>
      <c r="I459" s="8"/>
      <c r="J459" s="8"/>
      <c r="K459" s="8"/>
      <c r="L459" s="8"/>
      <c r="M459" s="8"/>
      <c r="N459" s="8"/>
      <c r="O459" s="9"/>
      <c r="P459" s="10"/>
    </row>
    <row r="460">
      <c r="A460" s="8"/>
      <c r="B460" s="8"/>
      <c r="C460" s="8"/>
      <c r="D460" s="8"/>
      <c r="E460" s="8"/>
      <c r="F460" s="8"/>
      <c r="G460" s="8"/>
      <c r="H460" s="8"/>
      <c r="I460" s="8"/>
      <c r="J460" s="8"/>
      <c r="K460" s="8"/>
      <c r="L460" s="8"/>
      <c r="M460" s="8"/>
      <c r="N460" s="8"/>
      <c r="O460" s="9"/>
      <c r="P460" s="10"/>
    </row>
    <row r="461">
      <c r="A461" s="8"/>
      <c r="B461" s="8"/>
      <c r="C461" s="8"/>
      <c r="D461" s="8"/>
      <c r="E461" s="8"/>
      <c r="F461" s="8"/>
      <c r="G461" s="8"/>
      <c r="H461" s="8"/>
      <c r="I461" s="8"/>
      <c r="J461" s="8"/>
      <c r="K461" s="8"/>
      <c r="L461" s="8"/>
      <c r="M461" s="8"/>
      <c r="N461" s="8"/>
      <c r="O461" s="9"/>
      <c r="P461" s="10"/>
    </row>
    <row r="462">
      <c r="A462" s="8"/>
      <c r="B462" s="8"/>
      <c r="C462" s="8"/>
      <c r="D462" s="8"/>
      <c r="E462" s="8"/>
      <c r="F462" s="8"/>
      <c r="G462" s="8"/>
      <c r="H462" s="8"/>
      <c r="I462" s="8"/>
      <c r="J462" s="8"/>
      <c r="K462" s="8"/>
      <c r="L462" s="8"/>
      <c r="M462" s="8"/>
      <c r="N462" s="8"/>
      <c r="O462" s="9"/>
      <c r="P462" s="10"/>
    </row>
    <row r="463">
      <c r="A463" s="8"/>
      <c r="B463" s="8"/>
      <c r="C463" s="8"/>
      <c r="D463" s="8"/>
      <c r="E463" s="8"/>
      <c r="F463" s="8"/>
      <c r="G463" s="8"/>
      <c r="H463" s="8"/>
      <c r="I463" s="8"/>
      <c r="J463" s="8"/>
      <c r="K463" s="8"/>
      <c r="L463" s="8"/>
      <c r="M463" s="8"/>
      <c r="N463" s="8"/>
      <c r="O463" s="9"/>
      <c r="P463" s="10"/>
    </row>
    <row r="464">
      <c r="A464" s="8"/>
      <c r="B464" s="8"/>
      <c r="C464" s="8"/>
      <c r="D464" s="8"/>
      <c r="E464" s="8"/>
      <c r="F464" s="8"/>
      <c r="G464" s="8"/>
      <c r="H464" s="8"/>
      <c r="I464" s="8"/>
      <c r="J464" s="8"/>
      <c r="K464" s="8"/>
      <c r="L464" s="8"/>
      <c r="M464" s="8"/>
      <c r="N464" s="8"/>
      <c r="O464" s="9"/>
      <c r="P464" s="10"/>
    </row>
    <row r="465">
      <c r="A465" s="8"/>
      <c r="B465" s="8"/>
      <c r="C465" s="8"/>
      <c r="D465" s="8"/>
      <c r="E465" s="8"/>
      <c r="F465" s="8"/>
      <c r="G465" s="8"/>
      <c r="H465" s="8"/>
      <c r="I465" s="8"/>
      <c r="J465" s="8"/>
      <c r="K465" s="8"/>
      <c r="L465" s="8"/>
      <c r="M465" s="8"/>
      <c r="N465" s="8"/>
      <c r="O465" s="9"/>
      <c r="P465" s="10"/>
    </row>
    <row r="466">
      <c r="A466" s="8"/>
      <c r="B466" s="8"/>
      <c r="C466" s="8"/>
      <c r="D466" s="8"/>
      <c r="E466" s="8"/>
      <c r="F466" s="8"/>
      <c r="G466" s="8"/>
      <c r="H466" s="8"/>
      <c r="I466" s="8"/>
      <c r="J466" s="8"/>
      <c r="K466" s="8"/>
      <c r="L466" s="8"/>
      <c r="M466" s="8"/>
      <c r="N466" s="8"/>
      <c r="O466" s="9"/>
      <c r="P466" s="10"/>
    </row>
    <row r="467">
      <c r="A467" s="8"/>
      <c r="B467" s="8"/>
      <c r="C467" s="8"/>
      <c r="D467" s="8"/>
      <c r="E467" s="8"/>
      <c r="F467" s="8"/>
      <c r="G467" s="8"/>
      <c r="H467" s="8"/>
      <c r="I467" s="8"/>
      <c r="J467" s="8"/>
      <c r="K467" s="8"/>
      <c r="L467" s="8"/>
      <c r="M467" s="8"/>
      <c r="N467" s="8"/>
      <c r="O467" s="9"/>
      <c r="P467" s="10"/>
    </row>
    <row r="468">
      <c r="A468" s="8"/>
      <c r="B468" s="8"/>
      <c r="C468" s="8"/>
      <c r="D468" s="8"/>
      <c r="E468" s="8"/>
      <c r="F468" s="8"/>
      <c r="G468" s="8"/>
      <c r="H468" s="8"/>
      <c r="I468" s="8"/>
      <c r="J468" s="8"/>
      <c r="K468" s="8"/>
      <c r="L468" s="8"/>
      <c r="M468" s="8"/>
      <c r="N468" s="8"/>
      <c r="O468" s="9"/>
      <c r="P468" s="10"/>
    </row>
    <row r="469">
      <c r="A469" s="8"/>
      <c r="B469" s="8"/>
      <c r="C469" s="8"/>
      <c r="D469" s="8"/>
      <c r="E469" s="8"/>
      <c r="F469" s="8"/>
      <c r="G469" s="8"/>
      <c r="H469" s="8"/>
      <c r="I469" s="8"/>
      <c r="J469" s="8"/>
      <c r="K469" s="8"/>
      <c r="L469" s="8"/>
      <c r="M469" s="8"/>
      <c r="N469" s="8"/>
      <c r="O469" s="9"/>
      <c r="P469" s="10"/>
    </row>
    <row r="470">
      <c r="A470" s="8"/>
      <c r="B470" s="8"/>
      <c r="C470" s="8"/>
      <c r="D470" s="8"/>
      <c r="E470" s="8"/>
      <c r="F470" s="8"/>
      <c r="G470" s="8"/>
      <c r="H470" s="8"/>
      <c r="I470" s="8"/>
      <c r="J470" s="8"/>
      <c r="K470" s="8"/>
      <c r="L470" s="8"/>
      <c r="M470" s="8"/>
      <c r="N470" s="8"/>
      <c r="O470" s="9"/>
      <c r="P470" s="10"/>
    </row>
    <row r="471">
      <c r="A471" s="8"/>
      <c r="B471" s="8"/>
      <c r="C471" s="8"/>
      <c r="D471" s="8"/>
      <c r="E471" s="8"/>
      <c r="F471" s="8"/>
      <c r="G471" s="8"/>
      <c r="H471" s="8"/>
      <c r="I471" s="8"/>
      <c r="J471" s="8"/>
      <c r="K471" s="8"/>
      <c r="L471" s="8"/>
      <c r="M471" s="8"/>
      <c r="N471" s="8"/>
      <c r="O471" s="9"/>
      <c r="P471" s="10"/>
    </row>
    <row r="472">
      <c r="A472" s="8"/>
      <c r="B472" s="8"/>
      <c r="C472" s="8"/>
      <c r="D472" s="8"/>
      <c r="E472" s="8"/>
      <c r="F472" s="8"/>
      <c r="G472" s="8"/>
      <c r="H472" s="8"/>
      <c r="I472" s="8"/>
      <c r="J472" s="8"/>
      <c r="K472" s="8"/>
      <c r="L472" s="8"/>
      <c r="M472" s="8"/>
      <c r="N472" s="8"/>
      <c r="O472" s="9"/>
      <c r="P472" s="10"/>
    </row>
    <row r="473">
      <c r="A473" s="8"/>
      <c r="B473" s="8"/>
      <c r="C473" s="8"/>
      <c r="D473" s="8"/>
      <c r="E473" s="8"/>
      <c r="F473" s="8"/>
      <c r="G473" s="8"/>
      <c r="H473" s="8"/>
      <c r="I473" s="8"/>
      <c r="J473" s="8"/>
      <c r="K473" s="8"/>
      <c r="L473" s="8"/>
      <c r="M473" s="8"/>
      <c r="N473" s="8"/>
      <c r="O473" s="9"/>
      <c r="P473" s="10"/>
    </row>
    <row r="474">
      <c r="A474" s="8"/>
      <c r="B474" s="8"/>
      <c r="C474" s="8"/>
      <c r="D474" s="8"/>
      <c r="E474" s="8"/>
      <c r="F474" s="8"/>
      <c r="G474" s="8"/>
      <c r="H474" s="8"/>
      <c r="I474" s="8"/>
      <c r="J474" s="8"/>
      <c r="K474" s="8"/>
      <c r="L474" s="8"/>
      <c r="M474" s="8"/>
      <c r="N474" s="8"/>
      <c r="O474" s="9"/>
      <c r="P474" s="10"/>
    </row>
    <row r="475">
      <c r="A475" s="8"/>
      <c r="B475" s="8"/>
      <c r="C475" s="8"/>
      <c r="D475" s="8"/>
      <c r="E475" s="8"/>
      <c r="F475" s="8"/>
      <c r="G475" s="8"/>
      <c r="H475" s="8"/>
      <c r="I475" s="8"/>
      <c r="J475" s="8"/>
      <c r="K475" s="8"/>
      <c r="L475" s="8"/>
      <c r="M475" s="8"/>
      <c r="N475" s="8"/>
      <c r="O475" s="9"/>
      <c r="P475" s="10"/>
    </row>
    <row r="476">
      <c r="A476" s="8"/>
      <c r="B476" s="8"/>
      <c r="C476" s="8"/>
      <c r="D476" s="8"/>
      <c r="E476" s="8"/>
      <c r="F476" s="8"/>
      <c r="G476" s="8"/>
      <c r="H476" s="8"/>
      <c r="I476" s="8"/>
      <c r="J476" s="8"/>
      <c r="K476" s="8"/>
      <c r="L476" s="8"/>
      <c r="M476" s="8"/>
      <c r="N476" s="8"/>
      <c r="O476" s="9"/>
      <c r="P476" s="10"/>
    </row>
    <row r="477">
      <c r="A477" s="8"/>
      <c r="B477" s="8"/>
      <c r="C477" s="8"/>
      <c r="D477" s="8"/>
      <c r="E477" s="8"/>
      <c r="F477" s="8"/>
      <c r="G477" s="8"/>
      <c r="H477" s="8"/>
      <c r="I477" s="8"/>
      <c r="J477" s="8"/>
      <c r="K477" s="8"/>
      <c r="L477" s="8"/>
      <c r="M477" s="8"/>
      <c r="N477" s="8"/>
      <c r="O477" s="9"/>
      <c r="P477" s="10"/>
    </row>
    <row r="478">
      <c r="A478" s="8"/>
      <c r="B478" s="8"/>
      <c r="C478" s="8"/>
      <c r="D478" s="8"/>
      <c r="E478" s="8"/>
      <c r="F478" s="8"/>
      <c r="G478" s="8"/>
      <c r="H478" s="8"/>
      <c r="I478" s="8"/>
      <c r="J478" s="8"/>
      <c r="K478" s="8"/>
      <c r="L478" s="8"/>
      <c r="M478" s="8"/>
      <c r="N478" s="8"/>
      <c r="O478" s="9"/>
      <c r="P478" s="10"/>
    </row>
    <row r="479">
      <c r="A479" s="8"/>
      <c r="B479" s="8"/>
      <c r="C479" s="8"/>
      <c r="D479" s="8"/>
      <c r="E479" s="8"/>
      <c r="F479" s="8"/>
      <c r="G479" s="8"/>
      <c r="H479" s="8"/>
      <c r="I479" s="8"/>
      <c r="J479" s="8"/>
      <c r="K479" s="8"/>
      <c r="L479" s="8"/>
      <c r="M479" s="8"/>
      <c r="N479" s="8"/>
      <c r="O479" s="9"/>
      <c r="P479" s="10"/>
    </row>
    <row r="480">
      <c r="A480" s="8"/>
      <c r="B480" s="8"/>
      <c r="C480" s="8"/>
      <c r="D480" s="8"/>
      <c r="E480" s="8"/>
      <c r="F480" s="8"/>
      <c r="G480" s="8"/>
      <c r="H480" s="8"/>
      <c r="I480" s="8"/>
      <c r="J480" s="8"/>
      <c r="K480" s="8"/>
      <c r="L480" s="8"/>
      <c r="M480" s="8"/>
      <c r="N480" s="8"/>
      <c r="O480" s="9"/>
      <c r="P480" s="10"/>
    </row>
    <row r="481">
      <c r="A481" s="8"/>
      <c r="B481" s="8"/>
      <c r="C481" s="8"/>
      <c r="D481" s="8"/>
      <c r="E481" s="8"/>
      <c r="F481" s="8"/>
      <c r="G481" s="8"/>
      <c r="H481" s="8"/>
      <c r="I481" s="8"/>
      <c r="J481" s="8"/>
      <c r="K481" s="8"/>
      <c r="L481" s="8"/>
      <c r="M481" s="8"/>
      <c r="N481" s="8"/>
      <c r="O481" s="9"/>
      <c r="P481" s="10"/>
    </row>
    <row r="482">
      <c r="A482" s="8"/>
      <c r="B482" s="8"/>
      <c r="C482" s="8"/>
      <c r="D482" s="8"/>
      <c r="E482" s="8"/>
      <c r="F482" s="8"/>
      <c r="G482" s="8"/>
      <c r="H482" s="8"/>
      <c r="I482" s="8"/>
      <c r="J482" s="8"/>
      <c r="K482" s="8"/>
      <c r="L482" s="8"/>
      <c r="M482" s="8"/>
      <c r="N482" s="8"/>
      <c r="O482" s="9"/>
      <c r="P482" s="10"/>
    </row>
    <row r="483">
      <c r="A483" s="8"/>
      <c r="B483" s="8"/>
      <c r="C483" s="8"/>
      <c r="D483" s="8"/>
      <c r="E483" s="8"/>
      <c r="F483" s="8"/>
      <c r="G483" s="8"/>
      <c r="H483" s="8"/>
      <c r="I483" s="8"/>
      <c r="J483" s="8"/>
      <c r="K483" s="8"/>
      <c r="L483" s="8"/>
      <c r="M483" s="8"/>
      <c r="N483" s="8"/>
      <c r="O483" s="9"/>
      <c r="P483" s="10"/>
    </row>
    <row r="484">
      <c r="A484" s="8"/>
      <c r="B484" s="8"/>
      <c r="C484" s="8"/>
      <c r="D484" s="8"/>
      <c r="E484" s="8"/>
      <c r="F484" s="8"/>
      <c r="G484" s="8"/>
      <c r="H484" s="8"/>
      <c r="I484" s="8"/>
      <c r="J484" s="8"/>
      <c r="K484" s="8"/>
      <c r="L484" s="8"/>
      <c r="M484" s="8"/>
      <c r="N484" s="8"/>
      <c r="O484" s="9"/>
      <c r="P484" s="10"/>
    </row>
    <row r="485">
      <c r="A485" s="8"/>
      <c r="B485" s="8"/>
      <c r="C485" s="8"/>
      <c r="D485" s="8"/>
      <c r="E485" s="8"/>
      <c r="F485" s="8"/>
      <c r="G485" s="8"/>
      <c r="H485" s="8"/>
      <c r="I485" s="8"/>
      <c r="J485" s="8"/>
      <c r="K485" s="8"/>
      <c r="L485" s="8"/>
      <c r="M485" s="8"/>
      <c r="N485" s="8"/>
      <c r="O485" s="9"/>
      <c r="P485" s="10"/>
    </row>
    <row r="486">
      <c r="A486" s="8"/>
      <c r="B486" s="8"/>
      <c r="C486" s="8"/>
      <c r="D486" s="8"/>
      <c r="E486" s="8"/>
      <c r="F486" s="8"/>
      <c r="G486" s="8"/>
      <c r="H486" s="8"/>
      <c r="I486" s="8"/>
      <c r="J486" s="8"/>
      <c r="K486" s="8"/>
      <c r="L486" s="8"/>
      <c r="M486" s="8"/>
      <c r="N486" s="8"/>
      <c r="O486" s="9"/>
      <c r="P486" s="10"/>
    </row>
    <row r="487">
      <c r="A487" s="8"/>
      <c r="B487" s="8"/>
      <c r="C487" s="8"/>
      <c r="D487" s="8"/>
      <c r="E487" s="8"/>
      <c r="F487" s="8"/>
      <c r="G487" s="8"/>
      <c r="H487" s="8"/>
      <c r="I487" s="8"/>
      <c r="J487" s="8"/>
      <c r="K487" s="8"/>
      <c r="L487" s="8"/>
      <c r="M487" s="8"/>
      <c r="N487" s="8"/>
      <c r="O487" s="9"/>
      <c r="P487" s="10"/>
    </row>
    <row r="488">
      <c r="A488" s="8"/>
      <c r="B488" s="8"/>
      <c r="C488" s="8"/>
      <c r="D488" s="8"/>
      <c r="E488" s="8"/>
      <c r="F488" s="8"/>
      <c r="G488" s="8"/>
      <c r="H488" s="8"/>
      <c r="I488" s="8"/>
      <c r="J488" s="8"/>
      <c r="K488" s="8"/>
      <c r="L488" s="8"/>
      <c r="M488" s="8"/>
      <c r="N488" s="8"/>
      <c r="O488" s="9"/>
      <c r="P488" s="10"/>
    </row>
    <row r="489">
      <c r="A489" s="8"/>
      <c r="B489" s="8"/>
      <c r="C489" s="8"/>
      <c r="D489" s="8"/>
      <c r="E489" s="8"/>
      <c r="F489" s="8"/>
      <c r="G489" s="8"/>
      <c r="H489" s="8"/>
      <c r="I489" s="8"/>
      <c r="J489" s="8"/>
      <c r="K489" s="8"/>
      <c r="L489" s="8"/>
      <c r="M489" s="8"/>
      <c r="N489" s="8"/>
      <c r="O489" s="9"/>
      <c r="P489" s="10"/>
    </row>
    <row r="490">
      <c r="A490" s="8"/>
      <c r="B490" s="8"/>
      <c r="C490" s="8"/>
      <c r="D490" s="8"/>
      <c r="E490" s="8"/>
      <c r="F490" s="8"/>
      <c r="G490" s="8"/>
      <c r="H490" s="8"/>
      <c r="I490" s="8"/>
      <c r="J490" s="8"/>
      <c r="K490" s="8"/>
      <c r="L490" s="8"/>
      <c r="M490" s="8"/>
      <c r="N490" s="8"/>
      <c r="O490" s="9"/>
      <c r="P490" s="10"/>
    </row>
    <row r="491">
      <c r="A491" s="8"/>
      <c r="B491" s="8"/>
      <c r="C491" s="8"/>
      <c r="D491" s="8"/>
      <c r="E491" s="8"/>
      <c r="F491" s="8"/>
      <c r="G491" s="8"/>
      <c r="H491" s="8"/>
      <c r="I491" s="8"/>
      <c r="J491" s="8"/>
      <c r="K491" s="8"/>
      <c r="L491" s="8"/>
      <c r="M491" s="8"/>
      <c r="N491" s="8"/>
      <c r="O491" s="9"/>
      <c r="P491" s="10"/>
    </row>
    <row r="492">
      <c r="A492" s="8"/>
      <c r="B492" s="8"/>
      <c r="C492" s="8"/>
      <c r="D492" s="8"/>
      <c r="E492" s="8"/>
      <c r="F492" s="8"/>
      <c r="G492" s="8"/>
      <c r="H492" s="8"/>
      <c r="I492" s="8"/>
      <c r="J492" s="8"/>
      <c r="K492" s="8"/>
      <c r="L492" s="8"/>
      <c r="M492" s="8"/>
      <c r="N492" s="8"/>
      <c r="O492" s="9"/>
      <c r="P492" s="10"/>
    </row>
    <row r="493">
      <c r="A493" s="8"/>
      <c r="B493" s="8"/>
      <c r="C493" s="8"/>
      <c r="D493" s="8"/>
      <c r="E493" s="8"/>
      <c r="F493" s="8"/>
      <c r="G493" s="8"/>
      <c r="H493" s="8"/>
      <c r="I493" s="8"/>
      <c r="J493" s="8"/>
      <c r="K493" s="8"/>
      <c r="L493" s="8"/>
      <c r="M493" s="8"/>
      <c r="N493" s="8"/>
      <c r="O493" s="9"/>
      <c r="P493" s="10"/>
    </row>
    <row r="494">
      <c r="A494" s="8"/>
      <c r="B494" s="8"/>
      <c r="C494" s="8"/>
      <c r="D494" s="8"/>
      <c r="E494" s="8"/>
      <c r="F494" s="8"/>
      <c r="G494" s="8"/>
      <c r="H494" s="8"/>
      <c r="I494" s="8"/>
      <c r="J494" s="8"/>
      <c r="K494" s="8"/>
      <c r="L494" s="8"/>
      <c r="M494" s="8"/>
      <c r="N494" s="8"/>
      <c r="O494" s="9"/>
      <c r="P494" s="10"/>
    </row>
    <row r="495">
      <c r="A495" s="8"/>
      <c r="B495" s="8"/>
      <c r="C495" s="8"/>
      <c r="D495" s="8"/>
      <c r="E495" s="8"/>
      <c r="F495" s="8"/>
      <c r="G495" s="8"/>
      <c r="H495" s="8"/>
      <c r="I495" s="8"/>
      <c r="J495" s="8"/>
      <c r="K495" s="8"/>
      <c r="L495" s="8"/>
      <c r="M495" s="8"/>
      <c r="N495" s="8"/>
      <c r="O495" s="9"/>
      <c r="P495" s="10"/>
    </row>
    <row r="496">
      <c r="A496" s="8"/>
      <c r="B496" s="8"/>
      <c r="C496" s="8"/>
      <c r="D496" s="8"/>
      <c r="E496" s="8"/>
      <c r="F496" s="8"/>
      <c r="G496" s="8"/>
      <c r="H496" s="8"/>
      <c r="I496" s="8"/>
      <c r="J496" s="8"/>
      <c r="K496" s="8"/>
      <c r="L496" s="8"/>
      <c r="M496" s="8"/>
      <c r="N496" s="8"/>
      <c r="O496" s="9"/>
      <c r="P496" s="10"/>
    </row>
    <row r="497">
      <c r="A497" s="8"/>
      <c r="B497" s="8"/>
      <c r="C497" s="8"/>
      <c r="D497" s="8"/>
      <c r="E497" s="8"/>
      <c r="F497" s="8"/>
      <c r="G497" s="8"/>
      <c r="H497" s="8"/>
      <c r="I497" s="8"/>
      <c r="J497" s="8"/>
      <c r="K497" s="8"/>
      <c r="L497" s="8"/>
      <c r="M497" s="8"/>
      <c r="N497" s="8"/>
      <c r="O497" s="9"/>
      <c r="P497" s="10"/>
    </row>
    <row r="498">
      <c r="A498" s="8"/>
      <c r="B498" s="8"/>
      <c r="C498" s="8"/>
      <c r="D498" s="8"/>
      <c r="E498" s="8"/>
      <c r="F498" s="8"/>
      <c r="G498" s="8"/>
      <c r="H498" s="8"/>
      <c r="I498" s="8"/>
      <c r="J498" s="8"/>
      <c r="K498" s="8"/>
      <c r="L498" s="8"/>
      <c r="M498" s="8"/>
      <c r="N498" s="8"/>
      <c r="O498" s="9"/>
      <c r="P498" s="10"/>
    </row>
    <row r="499">
      <c r="A499" s="8"/>
      <c r="B499" s="8"/>
      <c r="C499" s="8"/>
      <c r="D499" s="8"/>
      <c r="E499" s="8"/>
      <c r="F499" s="8"/>
      <c r="G499" s="8"/>
      <c r="H499" s="8"/>
      <c r="I499" s="8"/>
      <c r="J499" s="8"/>
      <c r="K499" s="8"/>
      <c r="L499" s="8"/>
      <c r="M499" s="8"/>
      <c r="N499" s="8"/>
      <c r="O499" s="9"/>
      <c r="P499" s="10"/>
    </row>
    <row r="500">
      <c r="A500" s="8"/>
      <c r="B500" s="8"/>
      <c r="C500" s="8"/>
      <c r="D500" s="8"/>
      <c r="E500" s="8"/>
      <c r="F500" s="8"/>
      <c r="G500" s="8"/>
      <c r="H500" s="8"/>
      <c r="I500" s="8"/>
      <c r="J500" s="8"/>
      <c r="K500" s="8"/>
      <c r="L500" s="8"/>
      <c r="M500" s="8"/>
      <c r="N500" s="8"/>
      <c r="O500" s="9"/>
      <c r="P500" s="10"/>
    </row>
    <row r="501">
      <c r="A501" s="8"/>
      <c r="B501" s="8"/>
      <c r="C501" s="8"/>
      <c r="D501" s="8"/>
      <c r="E501" s="8"/>
      <c r="F501" s="8"/>
      <c r="G501" s="8"/>
      <c r="H501" s="8"/>
      <c r="I501" s="8"/>
      <c r="J501" s="8"/>
      <c r="K501" s="8"/>
      <c r="L501" s="8"/>
      <c r="M501" s="8"/>
      <c r="N501" s="8"/>
      <c r="O501" s="9"/>
      <c r="P501" s="10"/>
    </row>
    <row r="502">
      <c r="A502" s="8"/>
      <c r="B502" s="8"/>
      <c r="C502" s="8"/>
      <c r="D502" s="8"/>
      <c r="E502" s="8"/>
      <c r="F502" s="8"/>
      <c r="G502" s="8"/>
      <c r="H502" s="8"/>
      <c r="I502" s="8"/>
      <c r="J502" s="8"/>
      <c r="K502" s="8"/>
      <c r="L502" s="8"/>
      <c r="M502" s="8"/>
      <c r="N502" s="8"/>
      <c r="O502" s="9"/>
      <c r="P502" s="10"/>
    </row>
    <row r="503">
      <c r="A503" s="8"/>
      <c r="B503" s="8"/>
      <c r="C503" s="8"/>
      <c r="D503" s="8"/>
      <c r="E503" s="8"/>
      <c r="F503" s="8"/>
      <c r="G503" s="8"/>
      <c r="H503" s="8"/>
      <c r="I503" s="8"/>
      <c r="J503" s="8"/>
      <c r="K503" s="8"/>
      <c r="L503" s="8"/>
      <c r="M503" s="8"/>
      <c r="N503" s="8"/>
      <c r="O503" s="9"/>
      <c r="P503" s="10"/>
    </row>
    <row r="504">
      <c r="A504" s="8"/>
      <c r="B504" s="8"/>
      <c r="C504" s="8"/>
      <c r="D504" s="8"/>
      <c r="E504" s="8"/>
      <c r="F504" s="8"/>
      <c r="G504" s="8"/>
      <c r="H504" s="8"/>
      <c r="I504" s="8"/>
      <c r="J504" s="8"/>
      <c r="K504" s="8"/>
      <c r="L504" s="8"/>
      <c r="M504" s="8"/>
      <c r="N504" s="8"/>
      <c r="O504" s="9"/>
      <c r="P504" s="10"/>
    </row>
    <row r="505">
      <c r="A505" s="8"/>
      <c r="B505" s="8"/>
      <c r="C505" s="8"/>
      <c r="D505" s="8"/>
      <c r="E505" s="8"/>
      <c r="F505" s="8"/>
      <c r="G505" s="8"/>
      <c r="H505" s="8"/>
      <c r="I505" s="8"/>
      <c r="J505" s="8"/>
      <c r="K505" s="8"/>
      <c r="L505" s="8"/>
      <c r="M505" s="8"/>
      <c r="N505" s="8"/>
      <c r="O505" s="9"/>
      <c r="P505" s="10"/>
    </row>
    <row r="506">
      <c r="A506" s="8"/>
      <c r="B506" s="8"/>
      <c r="C506" s="8"/>
      <c r="D506" s="8"/>
      <c r="E506" s="8"/>
      <c r="F506" s="8"/>
      <c r="G506" s="8"/>
      <c r="H506" s="8"/>
      <c r="I506" s="8"/>
      <c r="J506" s="8"/>
      <c r="K506" s="8"/>
      <c r="L506" s="8"/>
      <c r="M506" s="8"/>
      <c r="N506" s="8"/>
      <c r="O506" s="9"/>
      <c r="P506" s="10"/>
    </row>
    <row r="507">
      <c r="A507" s="8"/>
      <c r="B507" s="8"/>
      <c r="C507" s="8"/>
      <c r="D507" s="8"/>
      <c r="E507" s="8"/>
      <c r="F507" s="8"/>
      <c r="G507" s="8"/>
      <c r="H507" s="8"/>
      <c r="I507" s="8"/>
      <c r="J507" s="8"/>
      <c r="K507" s="8"/>
      <c r="L507" s="8"/>
      <c r="M507" s="8"/>
      <c r="N507" s="8"/>
      <c r="O507" s="9"/>
      <c r="P507" s="10"/>
    </row>
    <row r="508">
      <c r="A508" s="8"/>
      <c r="B508" s="8"/>
      <c r="C508" s="8"/>
      <c r="D508" s="8"/>
      <c r="E508" s="8"/>
      <c r="F508" s="8"/>
      <c r="G508" s="8"/>
      <c r="H508" s="8"/>
      <c r="I508" s="8"/>
      <c r="J508" s="8"/>
      <c r="K508" s="8"/>
      <c r="L508" s="8"/>
      <c r="M508" s="8"/>
      <c r="N508" s="8"/>
      <c r="O508" s="9"/>
      <c r="P508" s="10"/>
    </row>
    <row r="509">
      <c r="A509" s="8"/>
      <c r="B509" s="8"/>
      <c r="C509" s="8"/>
      <c r="D509" s="8"/>
      <c r="E509" s="8"/>
      <c r="F509" s="8"/>
      <c r="G509" s="8"/>
      <c r="H509" s="8"/>
      <c r="I509" s="8"/>
      <c r="J509" s="8"/>
      <c r="K509" s="8"/>
      <c r="L509" s="8"/>
      <c r="M509" s="8"/>
      <c r="N509" s="8"/>
      <c r="O509" s="9"/>
      <c r="P509" s="10"/>
    </row>
    <row r="510">
      <c r="A510" s="8"/>
      <c r="B510" s="8"/>
      <c r="C510" s="8"/>
      <c r="D510" s="8"/>
      <c r="E510" s="8"/>
      <c r="F510" s="8"/>
      <c r="G510" s="8"/>
      <c r="H510" s="8"/>
      <c r="I510" s="8"/>
      <c r="J510" s="8"/>
      <c r="K510" s="8"/>
      <c r="L510" s="8"/>
      <c r="M510" s="8"/>
      <c r="N510" s="8"/>
      <c r="O510" s="9"/>
      <c r="P510" s="10"/>
    </row>
    <row r="511">
      <c r="A511" s="8"/>
      <c r="B511" s="8"/>
      <c r="C511" s="8"/>
      <c r="D511" s="8"/>
      <c r="E511" s="8"/>
      <c r="F511" s="8"/>
      <c r="G511" s="8"/>
      <c r="H511" s="8"/>
      <c r="I511" s="8"/>
      <c r="J511" s="8"/>
      <c r="K511" s="8"/>
      <c r="L511" s="8"/>
      <c r="M511" s="8"/>
      <c r="N511" s="8"/>
      <c r="O511" s="9"/>
      <c r="P511" s="10"/>
    </row>
    <row r="512">
      <c r="A512" s="8"/>
      <c r="B512" s="8"/>
      <c r="C512" s="8"/>
      <c r="D512" s="8"/>
      <c r="E512" s="8"/>
      <c r="F512" s="8"/>
      <c r="G512" s="8"/>
      <c r="H512" s="8"/>
      <c r="I512" s="8"/>
      <c r="J512" s="8"/>
      <c r="K512" s="8"/>
      <c r="L512" s="8"/>
      <c r="M512" s="8"/>
      <c r="N512" s="8"/>
      <c r="O512" s="9"/>
      <c r="P512" s="10"/>
    </row>
    <row r="513">
      <c r="A513" s="8"/>
      <c r="B513" s="8"/>
      <c r="C513" s="8"/>
      <c r="D513" s="8"/>
      <c r="E513" s="8"/>
      <c r="F513" s="8"/>
      <c r="G513" s="8"/>
      <c r="H513" s="8"/>
      <c r="I513" s="8"/>
      <c r="J513" s="8"/>
      <c r="K513" s="8"/>
      <c r="L513" s="8"/>
      <c r="M513" s="8"/>
      <c r="N513" s="8"/>
      <c r="O513" s="9"/>
      <c r="P513" s="10"/>
    </row>
    <row r="514">
      <c r="A514" s="8"/>
      <c r="B514" s="8"/>
      <c r="C514" s="8"/>
      <c r="D514" s="8"/>
      <c r="E514" s="8"/>
      <c r="F514" s="8"/>
      <c r="G514" s="8"/>
      <c r="H514" s="8"/>
      <c r="I514" s="8"/>
      <c r="J514" s="8"/>
      <c r="K514" s="8"/>
      <c r="L514" s="8"/>
      <c r="M514" s="8"/>
      <c r="N514" s="8"/>
      <c r="O514" s="9"/>
      <c r="P514" s="10"/>
    </row>
    <row r="515">
      <c r="A515" s="8"/>
      <c r="B515" s="8"/>
      <c r="C515" s="8"/>
      <c r="D515" s="8"/>
      <c r="E515" s="8"/>
      <c r="F515" s="8"/>
      <c r="G515" s="8"/>
      <c r="H515" s="8"/>
      <c r="I515" s="8"/>
      <c r="J515" s="8"/>
      <c r="K515" s="8"/>
      <c r="L515" s="8"/>
      <c r="M515" s="8"/>
      <c r="N515" s="8"/>
      <c r="O515" s="9"/>
      <c r="P515" s="10"/>
    </row>
    <row r="516">
      <c r="A516" s="8"/>
      <c r="B516" s="8"/>
      <c r="C516" s="8"/>
      <c r="D516" s="8"/>
      <c r="E516" s="8"/>
      <c r="F516" s="8"/>
      <c r="G516" s="8"/>
      <c r="H516" s="8"/>
      <c r="I516" s="8"/>
      <c r="J516" s="8"/>
      <c r="K516" s="8"/>
      <c r="L516" s="8"/>
      <c r="M516" s="8"/>
      <c r="N516" s="8"/>
      <c r="O516" s="9"/>
      <c r="P516" s="10"/>
    </row>
    <row r="517">
      <c r="A517" s="8"/>
      <c r="B517" s="8"/>
      <c r="C517" s="8"/>
      <c r="D517" s="8"/>
      <c r="E517" s="8"/>
      <c r="F517" s="8"/>
      <c r="G517" s="8"/>
      <c r="H517" s="8"/>
      <c r="I517" s="8"/>
      <c r="J517" s="8"/>
      <c r="K517" s="8"/>
      <c r="L517" s="8"/>
      <c r="M517" s="8"/>
      <c r="N517" s="8"/>
      <c r="O517" s="9"/>
      <c r="P517" s="10"/>
    </row>
    <row r="518">
      <c r="A518" s="8"/>
      <c r="B518" s="8"/>
      <c r="C518" s="8"/>
      <c r="D518" s="8"/>
      <c r="E518" s="8"/>
      <c r="F518" s="8"/>
      <c r="G518" s="8"/>
      <c r="H518" s="8"/>
      <c r="I518" s="8"/>
      <c r="J518" s="8"/>
      <c r="K518" s="8"/>
      <c r="L518" s="8"/>
      <c r="M518" s="8"/>
      <c r="N518" s="8"/>
      <c r="O518" s="9"/>
      <c r="P518" s="10"/>
    </row>
    <row r="519">
      <c r="A519" s="8"/>
      <c r="B519" s="8"/>
      <c r="C519" s="8"/>
      <c r="D519" s="8"/>
      <c r="E519" s="8"/>
      <c r="F519" s="8"/>
      <c r="G519" s="8"/>
      <c r="H519" s="8"/>
      <c r="I519" s="8"/>
      <c r="J519" s="8"/>
      <c r="K519" s="8"/>
      <c r="L519" s="8"/>
      <c r="M519" s="8"/>
      <c r="N519" s="8"/>
      <c r="O519" s="9"/>
      <c r="P519" s="10"/>
    </row>
    <row r="520">
      <c r="A520" s="8"/>
      <c r="B520" s="8"/>
      <c r="C520" s="8"/>
      <c r="D520" s="8"/>
      <c r="E520" s="8"/>
      <c r="F520" s="8"/>
      <c r="G520" s="8"/>
      <c r="H520" s="8"/>
      <c r="I520" s="8"/>
      <c r="J520" s="8"/>
      <c r="K520" s="8"/>
      <c r="L520" s="8"/>
      <c r="M520" s="8"/>
      <c r="N520" s="8"/>
      <c r="O520" s="9"/>
      <c r="P520" s="10"/>
    </row>
    <row r="521">
      <c r="A521" s="8"/>
      <c r="B521" s="8"/>
      <c r="C521" s="8"/>
      <c r="D521" s="8"/>
      <c r="E521" s="8"/>
      <c r="F521" s="8"/>
      <c r="G521" s="8"/>
      <c r="H521" s="8"/>
      <c r="I521" s="8"/>
      <c r="J521" s="8"/>
      <c r="K521" s="8"/>
      <c r="L521" s="8"/>
      <c r="M521" s="8"/>
      <c r="N521" s="8"/>
      <c r="O521" s="9"/>
      <c r="P521" s="10"/>
    </row>
    <row r="522">
      <c r="A522" s="8"/>
      <c r="B522" s="8"/>
      <c r="C522" s="8"/>
      <c r="D522" s="8"/>
      <c r="E522" s="8"/>
      <c r="F522" s="8"/>
      <c r="G522" s="8"/>
      <c r="H522" s="8"/>
      <c r="I522" s="8"/>
      <c r="J522" s="8"/>
      <c r="K522" s="8"/>
      <c r="L522" s="8"/>
      <c r="M522" s="8"/>
      <c r="N522" s="8"/>
      <c r="O522" s="9"/>
      <c r="P522" s="10"/>
    </row>
    <row r="523">
      <c r="A523" s="8"/>
      <c r="B523" s="8"/>
      <c r="C523" s="8"/>
      <c r="D523" s="8"/>
      <c r="E523" s="8"/>
      <c r="F523" s="8"/>
      <c r="G523" s="8"/>
      <c r="H523" s="8"/>
      <c r="I523" s="8"/>
      <c r="J523" s="8"/>
      <c r="K523" s="8"/>
      <c r="L523" s="8"/>
      <c r="M523" s="8"/>
      <c r="N523" s="8"/>
      <c r="O523" s="9"/>
      <c r="P523" s="10"/>
    </row>
    <row r="524">
      <c r="A524" s="8"/>
      <c r="B524" s="8"/>
      <c r="C524" s="8"/>
      <c r="D524" s="8"/>
      <c r="E524" s="8"/>
      <c r="F524" s="8"/>
      <c r="G524" s="8"/>
      <c r="H524" s="8"/>
      <c r="I524" s="8"/>
      <c r="J524" s="8"/>
      <c r="K524" s="8"/>
      <c r="L524" s="8"/>
      <c r="M524" s="8"/>
      <c r="N524" s="8"/>
      <c r="O524" s="9"/>
      <c r="P524" s="10"/>
    </row>
    <row r="525">
      <c r="A525" s="8"/>
      <c r="B525" s="8"/>
      <c r="C525" s="8"/>
      <c r="D525" s="8"/>
      <c r="E525" s="8"/>
      <c r="F525" s="8"/>
      <c r="G525" s="8"/>
      <c r="H525" s="8"/>
      <c r="I525" s="8"/>
      <c r="J525" s="8"/>
      <c r="K525" s="8"/>
      <c r="L525" s="8"/>
      <c r="M525" s="8"/>
      <c r="N525" s="8"/>
      <c r="O525" s="9"/>
      <c r="P525" s="10"/>
    </row>
    <row r="526">
      <c r="A526" s="8"/>
      <c r="B526" s="8"/>
      <c r="C526" s="8"/>
      <c r="D526" s="8"/>
      <c r="E526" s="8"/>
      <c r="F526" s="8"/>
      <c r="G526" s="8"/>
      <c r="H526" s="8"/>
      <c r="I526" s="8"/>
      <c r="J526" s="8"/>
      <c r="K526" s="8"/>
      <c r="L526" s="8"/>
      <c r="M526" s="8"/>
      <c r="N526" s="8"/>
      <c r="O526" s="9"/>
      <c r="P526" s="10"/>
    </row>
    <row r="527">
      <c r="A527" s="8"/>
      <c r="B527" s="8"/>
      <c r="C527" s="8"/>
      <c r="D527" s="8"/>
      <c r="E527" s="8"/>
      <c r="F527" s="8"/>
      <c r="G527" s="8"/>
      <c r="H527" s="8"/>
      <c r="I527" s="8"/>
      <c r="J527" s="8"/>
      <c r="K527" s="8"/>
      <c r="L527" s="8"/>
      <c r="M527" s="8"/>
      <c r="N527" s="8"/>
      <c r="O527" s="9"/>
      <c r="P527" s="10"/>
    </row>
    <row r="528">
      <c r="A528" s="8"/>
      <c r="B528" s="8"/>
      <c r="C528" s="8"/>
      <c r="D528" s="8"/>
      <c r="E528" s="8"/>
      <c r="F528" s="8"/>
      <c r="G528" s="8"/>
      <c r="H528" s="8"/>
      <c r="I528" s="8"/>
      <c r="J528" s="8"/>
      <c r="K528" s="8"/>
      <c r="L528" s="8"/>
      <c r="M528" s="8"/>
      <c r="N528" s="8"/>
      <c r="O528" s="9"/>
      <c r="P528" s="10"/>
    </row>
    <row r="529">
      <c r="A529" s="8"/>
      <c r="B529" s="8"/>
      <c r="C529" s="8"/>
      <c r="D529" s="8"/>
      <c r="E529" s="8"/>
      <c r="F529" s="8"/>
      <c r="G529" s="8"/>
      <c r="H529" s="8"/>
      <c r="I529" s="8"/>
      <c r="J529" s="8"/>
      <c r="K529" s="8"/>
      <c r="L529" s="8"/>
      <c r="M529" s="8"/>
      <c r="N529" s="8"/>
      <c r="O529" s="9"/>
      <c r="P529" s="10"/>
    </row>
    <row r="530">
      <c r="A530" s="8"/>
      <c r="B530" s="8"/>
      <c r="C530" s="8"/>
      <c r="D530" s="8"/>
      <c r="E530" s="8"/>
      <c r="F530" s="8"/>
      <c r="G530" s="8"/>
      <c r="H530" s="8"/>
      <c r="I530" s="8"/>
      <c r="J530" s="8"/>
      <c r="K530" s="8"/>
      <c r="L530" s="8"/>
      <c r="M530" s="8"/>
      <c r="N530" s="8"/>
      <c r="O530" s="9"/>
      <c r="P530" s="10"/>
    </row>
    <row r="531">
      <c r="A531" s="8"/>
      <c r="B531" s="8"/>
      <c r="C531" s="8"/>
      <c r="D531" s="8"/>
      <c r="E531" s="8"/>
      <c r="F531" s="8"/>
      <c r="G531" s="8"/>
      <c r="H531" s="8"/>
      <c r="I531" s="8"/>
      <c r="J531" s="8"/>
      <c r="K531" s="8"/>
      <c r="L531" s="8"/>
      <c r="M531" s="8"/>
      <c r="N531" s="8"/>
      <c r="O531" s="9"/>
      <c r="P531" s="10"/>
    </row>
    <row r="532">
      <c r="A532" s="8"/>
      <c r="B532" s="8"/>
      <c r="C532" s="8"/>
      <c r="D532" s="8"/>
      <c r="E532" s="8"/>
      <c r="F532" s="8"/>
      <c r="G532" s="8"/>
      <c r="H532" s="8"/>
      <c r="I532" s="8"/>
      <c r="J532" s="8"/>
      <c r="K532" s="8"/>
      <c r="L532" s="8"/>
      <c r="M532" s="8"/>
      <c r="N532" s="8"/>
      <c r="O532" s="9"/>
      <c r="P532" s="10"/>
    </row>
    <row r="533">
      <c r="A533" s="8"/>
      <c r="B533" s="8"/>
      <c r="C533" s="8"/>
      <c r="D533" s="8"/>
      <c r="E533" s="8"/>
      <c r="F533" s="8"/>
      <c r="G533" s="8"/>
      <c r="H533" s="8"/>
      <c r="I533" s="8"/>
      <c r="J533" s="8"/>
      <c r="K533" s="8"/>
      <c r="L533" s="8"/>
      <c r="M533" s="8"/>
      <c r="N533" s="8"/>
      <c r="O533" s="9"/>
      <c r="P533" s="10"/>
    </row>
    <row r="534">
      <c r="A534" s="8"/>
      <c r="B534" s="8"/>
      <c r="C534" s="8"/>
      <c r="D534" s="8"/>
      <c r="E534" s="8"/>
      <c r="F534" s="8"/>
      <c r="G534" s="8"/>
      <c r="H534" s="8"/>
      <c r="I534" s="8"/>
      <c r="J534" s="8"/>
      <c r="K534" s="8"/>
      <c r="L534" s="8"/>
      <c r="M534" s="8"/>
      <c r="N534" s="8"/>
      <c r="O534" s="9"/>
      <c r="P534" s="10"/>
    </row>
    <row r="535">
      <c r="A535" s="8"/>
      <c r="B535" s="8"/>
      <c r="C535" s="8"/>
      <c r="D535" s="8"/>
      <c r="E535" s="8"/>
      <c r="F535" s="8"/>
      <c r="G535" s="8"/>
      <c r="H535" s="8"/>
      <c r="I535" s="8"/>
      <c r="J535" s="8"/>
      <c r="K535" s="8"/>
      <c r="L535" s="8"/>
      <c r="M535" s="8"/>
      <c r="N535" s="8"/>
      <c r="O535" s="9"/>
      <c r="P535" s="10"/>
    </row>
    <row r="536">
      <c r="A536" s="8"/>
      <c r="B536" s="8"/>
      <c r="C536" s="8"/>
      <c r="D536" s="8"/>
      <c r="E536" s="8"/>
      <c r="F536" s="8"/>
      <c r="G536" s="8"/>
      <c r="H536" s="8"/>
      <c r="I536" s="8"/>
      <c r="J536" s="8"/>
      <c r="K536" s="8"/>
      <c r="L536" s="8"/>
      <c r="M536" s="8"/>
      <c r="N536" s="8"/>
      <c r="O536" s="9"/>
      <c r="P536" s="10"/>
    </row>
    <row r="537">
      <c r="A537" s="8"/>
      <c r="B537" s="8"/>
      <c r="C537" s="8"/>
      <c r="D537" s="8"/>
      <c r="E537" s="8"/>
      <c r="F537" s="8"/>
      <c r="G537" s="8"/>
      <c r="H537" s="8"/>
      <c r="I537" s="8"/>
      <c r="J537" s="8"/>
      <c r="K537" s="8"/>
      <c r="L537" s="8"/>
      <c r="M537" s="8"/>
      <c r="N537" s="8"/>
      <c r="O537" s="9"/>
      <c r="P537" s="10"/>
    </row>
    <row r="538">
      <c r="A538" s="8"/>
      <c r="B538" s="8"/>
      <c r="C538" s="8"/>
      <c r="D538" s="8"/>
      <c r="E538" s="8"/>
      <c r="F538" s="8"/>
      <c r="G538" s="8"/>
      <c r="H538" s="8"/>
      <c r="I538" s="8"/>
      <c r="J538" s="8"/>
      <c r="K538" s="8"/>
      <c r="L538" s="8"/>
      <c r="M538" s="8"/>
      <c r="N538" s="8"/>
      <c r="O538" s="9"/>
      <c r="P538" s="10"/>
    </row>
    <row r="539">
      <c r="A539" s="8"/>
      <c r="B539" s="8"/>
      <c r="C539" s="8"/>
      <c r="D539" s="8"/>
      <c r="E539" s="8"/>
      <c r="F539" s="8"/>
      <c r="G539" s="8"/>
      <c r="H539" s="8"/>
      <c r="I539" s="8"/>
      <c r="J539" s="8"/>
      <c r="K539" s="8"/>
      <c r="L539" s="8"/>
      <c r="M539" s="8"/>
      <c r="N539" s="8"/>
      <c r="O539" s="9"/>
      <c r="P539" s="10"/>
    </row>
    <row r="540">
      <c r="A540" s="8"/>
      <c r="B540" s="8"/>
      <c r="C540" s="8"/>
      <c r="D540" s="8"/>
      <c r="E540" s="8"/>
      <c r="F540" s="8"/>
      <c r="G540" s="8"/>
      <c r="H540" s="8"/>
      <c r="I540" s="8"/>
      <c r="J540" s="8"/>
      <c r="K540" s="8"/>
      <c r="L540" s="8"/>
      <c r="M540" s="8"/>
      <c r="N540" s="8"/>
      <c r="O540" s="9"/>
      <c r="P540" s="10"/>
    </row>
    <row r="541">
      <c r="A541" s="8"/>
      <c r="B541" s="8"/>
      <c r="C541" s="8"/>
      <c r="D541" s="8"/>
      <c r="E541" s="8"/>
      <c r="F541" s="8"/>
      <c r="G541" s="8"/>
      <c r="H541" s="8"/>
      <c r="I541" s="8"/>
      <c r="J541" s="8"/>
      <c r="K541" s="8"/>
      <c r="L541" s="8"/>
      <c r="M541" s="8"/>
      <c r="N541" s="8"/>
      <c r="O541" s="9"/>
      <c r="P541" s="10"/>
    </row>
    <row r="542">
      <c r="A542" s="8"/>
      <c r="B542" s="8"/>
      <c r="C542" s="8"/>
      <c r="D542" s="8"/>
      <c r="E542" s="8"/>
      <c r="F542" s="8"/>
      <c r="G542" s="8"/>
      <c r="H542" s="8"/>
      <c r="I542" s="8"/>
      <c r="J542" s="8"/>
      <c r="K542" s="8"/>
      <c r="L542" s="8"/>
      <c r="M542" s="8"/>
      <c r="N542" s="8"/>
      <c r="O542" s="9"/>
      <c r="P542" s="10"/>
    </row>
    <row r="543">
      <c r="A543" s="8"/>
      <c r="B543" s="8"/>
      <c r="C543" s="8"/>
      <c r="D543" s="8"/>
      <c r="E543" s="8"/>
      <c r="F543" s="8"/>
      <c r="G543" s="8"/>
      <c r="H543" s="8"/>
      <c r="I543" s="8"/>
      <c r="J543" s="8"/>
      <c r="K543" s="8"/>
      <c r="L543" s="8"/>
      <c r="M543" s="8"/>
      <c r="N543" s="8"/>
      <c r="O543" s="9"/>
      <c r="P543" s="10"/>
    </row>
    <row r="544">
      <c r="A544" s="8"/>
      <c r="B544" s="8"/>
      <c r="C544" s="8"/>
      <c r="D544" s="8"/>
      <c r="E544" s="8"/>
      <c r="F544" s="8"/>
      <c r="G544" s="8"/>
      <c r="H544" s="8"/>
      <c r="I544" s="8"/>
      <c r="J544" s="8"/>
      <c r="K544" s="8"/>
      <c r="L544" s="8"/>
      <c r="M544" s="8"/>
      <c r="N544" s="8"/>
      <c r="O544" s="9"/>
      <c r="P544" s="10"/>
    </row>
    <row r="545">
      <c r="A545" s="8"/>
      <c r="B545" s="8"/>
      <c r="C545" s="8"/>
      <c r="D545" s="8"/>
      <c r="E545" s="8"/>
      <c r="F545" s="8"/>
      <c r="G545" s="8"/>
      <c r="H545" s="8"/>
      <c r="I545" s="8"/>
      <c r="J545" s="8"/>
      <c r="K545" s="8"/>
      <c r="L545" s="8"/>
      <c r="M545" s="8"/>
      <c r="N545" s="8"/>
      <c r="O545" s="9"/>
      <c r="P545" s="10"/>
    </row>
    <row r="546">
      <c r="A546" s="8"/>
      <c r="B546" s="8"/>
      <c r="C546" s="8"/>
      <c r="D546" s="8"/>
      <c r="E546" s="8"/>
      <c r="F546" s="8"/>
      <c r="G546" s="8"/>
      <c r="H546" s="8"/>
      <c r="I546" s="8"/>
      <c r="J546" s="8"/>
      <c r="K546" s="8"/>
      <c r="L546" s="8"/>
      <c r="M546" s="8"/>
      <c r="N546" s="8"/>
      <c r="O546" s="9"/>
      <c r="P546" s="10"/>
    </row>
    <row r="547">
      <c r="A547" s="8"/>
      <c r="B547" s="8"/>
      <c r="C547" s="8"/>
      <c r="D547" s="8"/>
      <c r="E547" s="8"/>
      <c r="F547" s="8"/>
      <c r="G547" s="8"/>
      <c r="H547" s="8"/>
      <c r="I547" s="8"/>
      <c r="J547" s="8"/>
      <c r="K547" s="8"/>
      <c r="L547" s="8"/>
      <c r="M547" s="8"/>
      <c r="N547" s="8"/>
      <c r="O547" s="9"/>
      <c r="P547" s="10"/>
    </row>
    <row r="548">
      <c r="A548" s="8"/>
      <c r="B548" s="8"/>
      <c r="C548" s="8"/>
      <c r="D548" s="8"/>
      <c r="E548" s="8"/>
      <c r="F548" s="8"/>
      <c r="G548" s="8"/>
      <c r="H548" s="8"/>
      <c r="I548" s="8"/>
      <c r="J548" s="8"/>
      <c r="K548" s="8"/>
      <c r="L548" s="8"/>
      <c r="M548" s="8"/>
      <c r="N548" s="8"/>
      <c r="O548" s="9"/>
      <c r="P548" s="10"/>
    </row>
    <row r="549">
      <c r="A549" s="8"/>
      <c r="B549" s="8"/>
      <c r="C549" s="8"/>
      <c r="D549" s="8"/>
      <c r="E549" s="8"/>
      <c r="F549" s="8"/>
      <c r="G549" s="8"/>
      <c r="H549" s="8"/>
      <c r="I549" s="8"/>
      <c r="J549" s="8"/>
      <c r="K549" s="8"/>
      <c r="L549" s="8"/>
      <c r="M549" s="8"/>
      <c r="N549" s="8"/>
      <c r="O549" s="9"/>
      <c r="P549" s="10"/>
    </row>
    <row r="550">
      <c r="A550" s="8"/>
      <c r="B550" s="8"/>
      <c r="C550" s="8"/>
      <c r="D550" s="8"/>
      <c r="E550" s="8"/>
      <c r="F550" s="8"/>
      <c r="G550" s="8"/>
      <c r="H550" s="8"/>
      <c r="I550" s="8"/>
      <c r="J550" s="8"/>
      <c r="K550" s="8"/>
      <c r="L550" s="8"/>
      <c r="M550" s="8"/>
      <c r="N550" s="8"/>
      <c r="O550" s="9"/>
      <c r="P550" s="10"/>
    </row>
    <row r="551">
      <c r="A551" s="8"/>
      <c r="B551" s="8"/>
      <c r="C551" s="8"/>
      <c r="D551" s="8"/>
      <c r="E551" s="8"/>
      <c r="F551" s="8"/>
      <c r="G551" s="8"/>
      <c r="H551" s="8"/>
      <c r="I551" s="8"/>
      <c r="J551" s="8"/>
      <c r="K551" s="8"/>
      <c r="L551" s="8"/>
      <c r="M551" s="8"/>
      <c r="N551" s="8"/>
      <c r="O551" s="9"/>
      <c r="P551" s="10"/>
    </row>
    <row r="552">
      <c r="A552" s="8"/>
      <c r="B552" s="8"/>
      <c r="C552" s="8"/>
      <c r="D552" s="8"/>
      <c r="E552" s="8"/>
      <c r="F552" s="8"/>
      <c r="G552" s="8"/>
      <c r="H552" s="8"/>
      <c r="I552" s="8"/>
      <c r="J552" s="8"/>
      <c r="K552" s="8"/>
      <c r="L552" s="8"/>
      <c r="M552" s="8"/>
      <c r="N552" s="8"/>
      <c r="O552" s="9"/>
      <c r="P552" s="10"/>
    </row>
    <row r="553">
      <c r="A553" s="8"/>
      <c r="B553" s="8"/>
      <c r="C553" s="8"/>
      <c r="D553" s="8"/>
      <c r="E553" s="8"/>
      <c r="F553" s="8"/>
      <c r="G553" s="8"/>
      <c r="H553" s="8"/>
      <c r="I553" s="8"/>
      <c r="J553" s="8"/>
      <c r="K553" s="8"/>
      <c r="L553" s="8"/>
      <c r="M553" s="8"/>
      <c r="N553" s="8"/>
      <c r="O553" s="9"/>
      <c r="P553" s="10"/>
    </row>
    <row r="554">
      <c r="A554" s="8"/>
      <c r="B554" s="8"/>
      <c r="C554" s="8"/>
      <c r="D554" s="8"/>
      <c r="E554" s="8"/>
      <c r="F554" s="8"/>
      <c r="G554" s="8"/>
      <c r="H554" s="8"/>
      <c r="I554" s="8"/>
      <c r="J554" s="8"/>
      <c r="K554" s="8"/>
      <c r="L554" s="8"/>
      <c r="M554" s="8"/>
      <c r="N554" s="8"/>
      <c r="O554" s="9"/>
      <c r="P554" s="10"/>
    </row>
    <row r="555">
      <c r="A555" s="8"/>
      <c r="B555" s="8"/>
      <c r="C555" s="8"/>
      <c r="D555" s="8"/>
      <c r="E555" s="8"/>
      <c r="F555" s="8"/>
      <c r="G555" s="8"/>
      <c r="H555" s="8"/>
      <c r="I555" s="8"/>
      <c r="J555" s="8"/>
      <c r="K555" s="8"/>
      <c r="L555" s="8"/>
      <c r="M555" s="8"/>
      <c r="N555" s="8"/>
      <c r="O555" s="9"/>
      <c r="P555" s="10"/>
    </row>
    <row r="556">
      <c r="A556" s="8"/>
      <c r="B556" s="8"/>
      <c r="C556" s="8"/>
      <c r="D556" s="8"/>
      <c r="E556" s="8"/>
      <c r="F556" s="8"/>
      <c r="G556" s="8"/>
      <c r="H556" s="8"/>
      <c r="I556" s="8"/>
      <c r="J556" s="8"/>
      <c r="K556" s="8"/>
      <c r="L556" s="8"/>
      <c r="M556" s="8"/>
      <c r="N556" s="8"/>
      <c r="O556" s="9"/>
      <c r="P556" s="10"/>
    </row>
    <row r="557">
      <c r="A557" s="8"/>
      <c r="B557" s="8"/>
      <c r="C557" s="8"/>
      <c r="D557" s="8"/>
      <c r="E557" s="8"/>
      <c r="F557" s="8"/>
      <c r="G557" s="8"/>
      <c r="H557" s="8"/>
      <c r="I557" s="8"/>
      <c r="J557" s="8"/>
      <c r="K557" s="8"/>
      <c r="L557" s="8"/>
      <c r="M557" s="8"/>
      <c r="N557" s="8"/>
      <c r="O557" s="9"/>
      <c r="P557" s="10"/>
    </row>
    <row r="558">
      <c r="A558" s="8"/>
      <c r="B558" s="8"/>
      <c r="C558" s="8"/>
      <c r="D558" s="8"/>
      <c r="E558" s="8"/>
      <c r="F558" s="8"/>
      <c r="G558" s="8"/>
      <c r="H558" s="8"/>
      <c r="I558" s="8"/>
      <c r="J558" s="8"/>
      <c r="K558" s="8"/>
      <c r="L558" s="8"/>
      <c r="M558" s="8"/>
      <c r="N558" s="8"/>
      <c r="O558" s="9"/>
      <c r="P558" s="10"/>
    </row>
    <row r="559">
      <c r="A559" s="8"/>
      <c r="B559" s="8"/>
      <c r="C559" s="8"/>
      <c r="D559" s="8"/>
      <c r="E559" s="8"/>
      <c r="F559" s="8"/>
      <c r="G559" s="8"/>
      <c r="H559" s="8"/>
      <c r="I559" s="8"/>
      <c r="J559" s="8"/>
      <c r="K559" s="8"/>
      <c r="L559" s="8"/>
      <c r="M559" s="8"/>
      <c r="N559" s="8"/>
      <c r="O559" s="9"/>
      <c r="P559" s="10"/>
    </row>
    <row r="560">
      <c r="A560" s="8"/>
      <c r="B560" s="8"/>
      <c r="C560" s="8"/>
      <c r="D560" s="8"/>
      <c r="E560" s="8"/>
      <c r="F560" s="8"/>
      <c r="G560" s="8"/>
      <c r="H560" s="8"/>
      <c r="I560" s="8"/>
      <c r="J560" s="8"/>
      <c r="K560" s="8"/>
      <c r="L560" s="8"/>
      <c r="M560" s="8"/>
      <c r="N560" s="8"/>
      <c r="O560" s="9"/>
      <c r="P560" s="10"/>
    </row>
    <row r="561">
      <c r="A561" s="8"/>
      <c r="B561" s="8"/>
      <c r="C561" s="8"/>
      <c r="D561" s="8"/>
      <c r="E561" s="8"/>
      <c r="F561" s="8"/>
      <c r="G561" s="8"/>
      <c r="H561" s="8"/>
      <c r="I561" s="8"/>
      <c r="J561" s="8"/>
      <c r="K561" s="8"/>
      <c r="L561" s="8"/>
      <c r="M561" s="8"/>
      <c r="N561" s="8"/>
      <c r="O561" s="9"/>
      <c r="P561" s="10"/>
    </row>
    <row r="562">
      <c r="A562" s="8"/>
      <c r="B562" s="8"/>
      <c r="C562" s="8"/>
      <c r="D562" s="8"/>
      <c r="E562" s="8"/>
      <c r="F562" s="8"/>
      <c r="G562" s="8"/>
      <c r="H562" s="8"/>
      <c r="I562" s="8"/>
      <c r="J562" s="8"/>
      <c r="K562" s="8"/>
      <c r="L562" s="8"/>
      <c r="M562" s="8"/>
      <c r="N562" s="8"/>
      <c r="O562" s="9"/>
      <c r="P562" s="10"/>
    </row>
    <row r="563">
      <c r="A563" s="8"/>
      <c r="B563" s="8"/>
      <c r="C563" s="8"/>
      <c r="D563" s="8"/>
      <c r="E563" s="8"/>
      <c r="F563" s="8"/>
      <c r="G563" s="8"/>
      <c r="H563" s="8"/>
      <c r="I563" s="8"/>
      <c r="J563" s="8"/>
      <c r="K563" s="8"/>
      <c r="L563" s="8"/>
      <c r="M563" s="8"/>
      <c r="N563" s="8"/>
      <c r="O563" s="9"/>
      <c r="P563" s="10"/>
    </row>
    <row r="564">
      <c r="A564" s="8"/>
      <c r="B564" s="8"/>
      <c r="C564" s="8"/>
      <c r="D564" s="8"/>
      <c r="E564" s="8"/>
      <c r="F564" s="8"/>
      <c r="G564" s="8"/>
      <c r="H564" s="8"/>
      <c r="I564" s="8"/>
      <c r="J564" s="8"/>
      <c r="K564" s="8"/>
      <c r="L564" s="8"/>
      <c r="M564" s="8"/>
      <c r="N564" s="8"/>
      <c r="O564" s="9"/>
      <c r="P564" s="10"/>
    </row>
    <row r="565">
      <c r="A565" s="8"/>
      <c r="B565" s="8"/>
      <c r="C565" s="8"/>
      <c r="D565" s="8"/>
      <c r="E565" s="8"/>
      <c r="F565" s="8"/>
      <c r="G565" s="8"/>
      <c r="H565" s="8"/>
      <c r="I565" s="8"/>
      <c r="J565" s="8"/>
      <c r="K565" s="8"/>
      <c r="L565" s="8"/>
      <c r="M565" s="8"/>
      <c r="N565" s="8"/>
      <c r="O565" s="9"/>
      <c r="P565" s="10"/>
    </row>
    <row r="566">
      <c r="A566" s="8"/>
      <c r="B566" s="8"/>
      <c r="C566" s="8"/>
      <c r="D566" s="8"/>
      <c r="E566" s="8"/>
      <c r="F566" s="8"/>
      <c r="G566" s="8"/>
      <c r="H566" s="8"/>
      <c r="I566" s="8"/>
      <c r="J566" s="8"/>
      <c r="K566" s="8"/>
      <c r="L566" s="8"/>
      <c r="M566" s="8"/>
      <c r="N566" s="8"/>
      <c r="O566" s="9"/>
      <c r="P566" s="10"/>
    </row>
    <row r="567">
      <c r="A567" s="8"/>
      <c r="B567" s="8"/>
      <c r="C567" s="8"/>
      <c r="D567" s="8"/>
      <c r="E567" s="8"/>
      <c r="F567" s="8"/>
      <c r="G567" s="8"/>
      <c r="H567" s="8"/>
      <c r="I567" s="8"/>
      <c r="J567" s="8"/>
      <c r="K567" s="8"/>
      <c r="L567" s="8"/>
      <c r="M567" s="8"/>
      <c r="N567" s="8"/>
      <c r="O567" s="9"/>
      <c r="P567" s="10"/>
    </row>
    <row r="568">
      <c r="A568" s="8"/>
      <c r="B568" s="8"/>
      <c r="C568" s="8"/>
      <c r="D568" s="8"/>
      <c r="E568" s="8"/>
      <c r="F568" s="8"/>
      <c r="G568" s="8"/>
      <c r="H568" s="8"/>
      <c r="I568" s="8"/>
      <c r="J568" s="8"/>
      <c r="K568" s="8"/>
      <c r="L568" s="8"/>
      <c r="M568" s="8"/>
      <c r="N568" s="8"/>
      <c r="O568" s="9"/>
      <c r="P568" s="10"/>
    </row>
    <row r="569">
      <c r="A569" s="8"/>
      <c r="B569" s="8"/>
      <c r="C569" s="8"/>
      <c r="D569" s="8"/>
      <c r="E569" s="8"/>
      <c r="F569" s="8"/>
      <c r="G569" s="8"/>
      <c r="H569" s="8"/>
      <c r="I569" s="8"/>
      <c r="J569" s="8"/>
      <c r="K569" s="8"/>
      <c r="L569" s="8"/>
      <c r="M569" s="8"/>
      <c r="N569" s="8"/>
      <c r="O569" s="9"/>
      <c r="P569" s="10"/>
    </row>
    <row r="570">
      <c r="A570" s="8"/>
      <c r="B570" s="8"/>
      <c r="C570" s="8"/>
      <c r="D570" s="8"/>
      <c r="E570" s="8"/>
      <c r="F570" s="8"/>
      <c r="G570" s="8"/>
      <c r="H570" s="8"/>
      <c r="I570" s="8"/>
      <c r="J570" s="8"/>
      <c r="K570" s="8"/>
      <c r="L570" s="8"/>
      <c r="M570" s="8"/>
      <c r="N570" s="8"/>
      <c r="O570" s="9"/>
      <c r="P570" s="10"/>
    </row>
    <row r="571">
      <c r="A571" s="8"/>
      <c r="B571" s="8"/>
      <c r="C571" s="8"/>
      <c r="D571" s="8"/>
      <c r="E571" s="8"/>
      <c r="F571" s="8"/>
      <c r="G571" s="8"/>
      <c r="H571" s="8"/>
      <c r="I571" s="8"/>
      <c r="J571" s="8"/>
      <c r="K571" s="8"/>
      <c r="L571" s="8"/>
      <c r="M571" s="8"/>
      <c r="N571" s="8"/>
      <c r="O571" s="9"/>
      <c r="P571" s="10"/>
    </row>
    <row r="572">
      <c r="A572" s="8"/>
      <c r="B572" s="8"/>
      <c r="C572" s="8"/>
      <c r="D572" s="8"/>
      <c r="E572" s="8"/>
      <c r="F572" s="8"/>
      <c r="G572" s="8"/>
      <c r="H572" s="8"/>
      <c r="I572" s="8"/>
      <c r="J572" s="8"/>
      <c r="K572" s="8"/>
      <c r="L572" s="8"/>
      <c r="M572" s="8"/>
      <c r="N572" s="8"/>
      <c r="O572" s="9"/>
      <c r="P572" s="10"/>
    </row>
    <row r="573">
      <c r="A573" s="8"/>
      <c r="B573" s="8"/>
      <c r="C573" s="8"/>
      <c r="D573" s="8"/>
      <c r="E573" s="8"/>
      <c r="F573" s="8"/>
      <c r="G573" s="8"/>
      <c r="H573" s="8"/>
      <c r="I573" s="8"/>
      <c r="J573" s="8"/>
      <c r="K573" s="8"/>
      <c r="L573" s="8"/>
      <c r="M573" s="8"/>
      <c r="N573" s="8"/>
      <c r="O573" s="9"/>
      <c r="P573" s="10"/>
    </row>
    <row r="574">
      <c r="A574" s="8"/>
      <c r="B574" s="8"/>
      <c r="C574" s="8"/>
      <c r="D574" s="8"/>
      <c r="E574" s="8"/>
      <c r="F574" s="8"/>
      <c r="G574" s="8"/>
      <c r="H574" s="8"/>
      <c r="I574" s="8"/>
      <c r="J574" s="8"/>
      <c r="K574" s="8"/>
      <c r="L574" s="8"/>
      <c r="M574" s="8"/>
      <c r="N574" s="8"/>
      <c r="O574" s="9"/>
      <c r="P574" s="10"/>
    </row>
    <row r="575">
      <c r="A575" s="8"/>
      <c r="B575" s="8"/>
      <c r="C575" s="8"/>
      <c r="D575" s="8"/>
      <c r="E575" s="8"/>
      <c r="F575" s="8"/>
      <c r="G575" s="8"/>
      <c r="H575" s="8"/>
      <c r="I575" s="8"/>
      <c r="J575" s="8"/>
      <c r="K575" s="8"/>
      <c r="L575" s="8"/>
      <c r="M575" s="8"/>
      <c r="N575" s="8"/>
      <c r="O575" s="9"/>
      <c r="P575" s="10"/>
    </row>
    <row r="576">
      <c r="A576" s="8"/>
      <c r="B576" s="8"/>
      <c r="C576" s="8"/>
      <c r="D576" s="8"/>
      <c r="E576" s="8"/>
      <c r="F576" s="8"/>
      <c r="G576" s="8"/>
      <c r="H576" s="8"/>
      <c r="I576" s="8"/>
      <c r="J576" s="8"/>
      <c r="K576" s="8"/>
      <c r="L576" s="8"/>
      <c r="M576" s="8"/>
      <c r="N576" s="8"/>
      <c r="O576" s="9"/>
      <c r="P576" s="10"/>
    </row>
    <row r="577">
      <c r="A577" s="8"/>
      <c r="B577" s="8"/>
      <c r="C577" s="8"/>
      <c r="D577" s="8"/>
      <c r="E577" s="8"/>
      <c r="F577" s="8"/>
      <c r="G577" s="8"/>
      <c r="H577" s="8"/>
      <c r="I577" s="8"/>
      <c r="J577" s="8"/>
      <c r="K577" s="8"/>
      <c r="L577" s="8"/>
      <c r="M577" s="8"/>
      <c r="N577" s="8"/>
      <c r="O577" s="9"/>
      <c r="P577" s="10"/>
    </row>
    <row r="578">
      <c r="A578" s="8"/>
      <c r="B578" s="8"/>
      <c r="C578" s="8"/>
      <c r="D578" s="8"/>
      <c r="E578" s="8"/>
      <c r="F578" s="8"/>
      <c r="G578" s="8"/>
      <c r="H578" s="8"/>
      <c r="I578" s="8"/>
      <c r="J578" s="8"/>
      <c r="K578" s="8"/>
      <c r="L578" s="8"/>
      <c r="M578" s="8"/>
      <c r="N578" s="8"/>
      <c r="O578" s="9"/>
      <c r="P578" s="10"/>
    </row>
    <row r="579">
      <c r="A579" s="8"/>
      <c r="B579" s="8"/>
      <c r="C579" s="8"/>
      <c r="D579" s="8"/>
      <c r="E579" s="8"/>
      <c r="F579" s="8"/>
      <c r="G579" s="8"/>
      <c r="H579" s="8"/>
      <c r="I579" s="8"/>
      <c r="J579" s="8"/>
      <c r="K579" s="8"/>
      <c r="L579" s="8"/>
      <c r="M579" s="8"/>
      <c r="N579" s="8"/>
      <c r="O579" s="9"/>
      <c r="P579" s="10"/>
    </row>
    <row r="580">
      <c r="A580" s="8"/>
      <c r="B580" s="8"/>
      <c r="C580" s="8"/>
      <c r="D580" s="8"/>
      <c r="E580" s="8"/>
      <c r="F580" s="8"/>
      <c r="G580" s="8"/>
      <c r="H580" s="8"/>
      <c r="I580" s="8"/>
      <c r="J580" s="8"/>
      <c r="K580" s="8"/>
      <c r="L580" s="8"/>
      <c r="M580" s="8"/>
      <c r="N580" s="8"/>
      <c r="O580" s="9"/>
      <c r="P580" s="10"/>
    </row>
    <row r="581">
      <c r="A581" s="8"/>
      <c r="B581" s="8"/>
      <c r="C581" s="8"/>
      <c r="D581" s="8"/>
      <c r="E581" s="8"/>
      <c r="F581" s="8"/>
      <c r="G581" s="8"/>
      <c r="H581" s="8"/>
      <c r="I581" s="8"/>
      <c r="J581" s="8"/>
      <c r="K581" s="8"/>
      <c r="L581" s="8"/>
      <c r="M581" s="8"/>
      <c r="N581" s="8"/>
      <c r="O581" s="9"/>
      <c r="P581" s="10"/>
    </row>
    <row r="582">
      <c r="A582" s="8"/>
      <c r="B582" s="8"/>
      <c r="C582" s="8"/>
      <c r="D582" s="8"/>
      <c r="E582" s="8"/>
      <c r="F582" s="8"/>
      <c r="G582" s="8"/>
      <c r="H582" s="8"/>
      <c r="I582" s="8"/>
      <c r="J582" s="8"/>
      <c r="K582" s="8"/>
      <c r="L582" s="8"/>
      <c r="M582" s="8"/>
      <c r="N582" s="8"/>
      <c r="O582" s="9"/>
      <c r="P582" s="10"/>
    </row>
    <row r="583">
      <c r="A583" s="8"/>
      <c r="B583" s="8"/>
      <c r="C583" s="8"/>
      <c r="D583" s="8"/>
      <c r="E583" s="8"/>
      <c r="F583" s="8"/>
      <c r="G583" s="8"/>
      <c r="H583" s="8"/>
      <c r="I583" s="8"/>
      <c r="J583" s="8"/>
      <c r="K583" s="8"/>
      <c r="L583" s="8"/>
      <c r="M583" s="8"/>
      <c r="N583" s="8"/>
      <c r="O583" s="9"/>
      <c r="P583" s="10"/>
    </row>
    <row r="584">
      <c r="A584" s="8"/>
      <c r="B584" s="8"/>
      <c r="C584" s="8"/>
      <c r="D584" s="8"/>
      <c r="E584" s="8"/>
      <c r="F584" s="8"/>
      <c r="G584" s="8"/>
      <c r="H584" s="8"/>
      <c r="I584" s="8"/>
      <c r="J584" s="8"/>
      <c r="K584" s="8"/>
      <c r="L584" s="8"/>
      <c r="M584" s="8"/>
      <c r="N584" s="8"/>
      <c r="O584" s="9"/>
      <c r="P584" s="10"/>
    </row>
    <row r="585">
      <c r="A585" s="8"/>
      <c r="B585" s="8"/>
      <c r="C585" s="8"/>
      <c r="D585" s="8"/>
      <c r="E585" s="8"/>
      <c r="F585" s="8"/>
      <c r="G585" s="8"/>
      <c r="H585" s="8"/>
      <c r="I585" s="8"/>
      <c r="J585" s="8"/>
      <c r="K585" s="8"/>
      <c r="L585" s="8"/>
      <c r="M585" s="8"/>
      <c r="N585" s="8"/>
      <c r="O585" s="9"/>
      <c r="P585" s="10"/>
    </row>
    <row r="586">
      <c r="A586" s="8"/>
      <c r="B586" s="8"/>
      <c r="C586" s="8"/>
      <c r="D586" s="8"/>
      <c r="E586" s="8"/>
      <c r="F586" s="8"/>
      <c r="G586" s="8"/>
      <c r="H586" s="8"/>
      <c r="I586" s="8"/>
      <c r="J586" s="8"/>
      <c r="K586" s="8"/>
      <c r="L586" s="8"/>
      <c r="M586" s="8"/>
      <c r="N586" s="8"/>
      <c r="O586" s="9"/>
      <c r="P586" s="10"/>
    </row>
    <row r="587">
      <c r="A587" s="8"/>
      <c r="B587" s="8"/>
      <c r="C587" s="8"/>
      <c r="D587" s="8"/>
      <c r="E587" s="8"/>
      <c r="F587" s="8"/>
      <c r="G587" s="8"/>
      <c r="H587" s="8"/>
      <c r="I587" s="8"/>
      <c r="J587" s="8"/>
      <c r="K587" s="8"/>
      <c r="L587" s="8"/>
      <c r="M587" s="8"/>
      <c r="N587" s="8"/>
      <c r="O587" s="9"/>
      <c r="P587" s="10"/>
    </row>
    <row r="588">
      <c r="A588" s="8"/>
      <c r="B588" s="8"/>
      <c r="C588" s="8"/>
      <c r="D588" s="8"/>
      <c r="E588" s="8"/>
      <c r="F588" s="8"/>
      <c r="G588" s="8"/>
      <c r="H588" s="8"/>
      <c r="I588" s="8"/>
      <c r="J588" s="8"/>
      <c r="K588" s="8"/>
      <c r="L588" s="8"/>
      <c r="M588" s="8"/>
      <c r="N588" s="8"/>
      <c r="O588" s="9"/>
      <c r="P588" s="10"/>
    </row>
    <row r="589">
      <c r="A589" s="8"/>
      <c r="B589" s="8"/>
      <c r="C589" s="8"/>
      <c r="D589" s="8"/>
      <c r="E589" s="8"/>
      <c r="F589" s="8"/>
      <c r="G589" s="8"/>
      <c r="H589" s="8"/>
      <c r="I589" s="8"/>
      <c r="J589" s="8"/>
      <c r="K589" s="8"/>
      <c r="L589" s="8"/>
      <c r="M589" s="8"/>
      <c r="N589" s="8"/>
      <c r="O589" s="9"/>
      <c r="P589" s="10"/>
    </row>
    <row r="590">
      <c r="A590" s="8"/>
      <c r="B590" s="8"/>
      <c r="C590" s="8"/>
      <c r="D590" s="8"/>
      <c r="E590" s="8"/>
      <c r="F590" s="8"/>
      <c r="G590" s="8"/>
      <c r="H590" s="8"/>
      <c r="I590" s="8"/>
      <c r="J590" s="8"/>
      <c r="K590" s="8"/>
      <c r="L590" s="8"/>
      <c r="M590" s="8"/>
      <c r="N590" s="8"/>
      <c r="O590" s="9"/>
      <c r="P590" s="10"/>
    </row>
    <row r="591">
      <c r="A591" s="8"/>
      <c r="B591" s="8"/>
      <c r="C591" s="8"/>
      <c r="D591" s="8"/>
      <c r="E591" s="8"/>
      <c r="F591" s="8"/>
      <c r="G591" s="8"/>
      <c r="H591" s="8"/>
      <c r="I591" s="8"/>
      <c r="J591" s="8"/>
      <c r="K591" s="8"/>
      <c r="L591" s="8"/>
      <c r="M591" s="8"/>
      <c r="N591" s="8"/>
      <c r="O591" s="9"/>
      <c r="P591" s="10"/>
    </row>
    <row r="592">
      <c r="A592" s="8"/>
      <c r="B592" s="8"/>
      <c r="C592" s="8"/>
      <c r="D592" s="8"/>
      <c r="E592" s="8"/>
      <c r="F592" s="8"/>
      <c r="G592" s="8"/>
      <c r="H592" s="8"/>
      <c r="I592" s="8"/>
      <c r="J592" s="8"/>
      <c r="K592" s="8"/>
      <c r="L592" s="8"/>
      <c r="M592" s="8"/>
      <c r="N592" s="8"/>
      <c r="O592" s="9"/>
      <c r="P592" s="10"/>
    </row>
    <row r="593">
      <c r="A593" s="8"/>
      <c r="B593" s="8"/>
      <c r="C593" s="8"/>
      <c r="D593" s="8"/>
      <c r="E593" s="8"/>
      <c r="F593" s="8"/>
      <c r="G593" s="8"/>
      <c r="H593" s="8"/>
      <c r="I593" s="8"/>
      <c r="J593" s="8"/>
      <c r="K593" s="8"/>
      <c r="L593" s="8"/>
      <c r="M593" s="8"/>
      <c r="N593" s="8"/>
      <c r="O593" s="9"/>
      <c r="P593" s="10"/>
    </row>
    <row r="594">
      <c r="A594" s="8"/>
      <c r="B594" s="8"/>
      <c r="C594" s="8"/>
      <c r="D594" s="8"/>
      <c r="E594" s="8"/>
      <c r="F594" s="8"/>
      <c r="G594" s="8"/>
      <c r="H594" s="8"/>
      <c r="I594" s="8"/>
      <c r="J594" s="8"/>
      <c r="K594" s="8"/>
      <c r="L594" s="8"/>
      <c r="M594" s="8"/>
      <c r="N594" s="8"/>
      <c r="O594" s="9"/>
      <c r="P594" s="10"/>
    </row>
    <row r="595">
      <c r="A595" s="8"/>
      <c r="B595" s="8"/>
      <c r="C595" s="8"/>
      <c r="D595" s="8"/>
      <c r="E595" s="8"/>
      <c r="F595" s="8"/>
      <c r="G595" s="8"/>
      <c r="H595" s="8"/>
      <c r="I595" s="8"/>
      <c r="J595" s="8"/>
      <c r="K595" s="8"/>
      <c r="L595" s="8"/>
      <c r="M595" s="8"/>
      <c r="N595" s="8"/>
      <c r="O595" s="9"/>
      <c r="P595" s="10"/>
    </row>
    <row r="596">
      <c r="A596" s="8"/>
      <c r="B596" s="8"/>
      <c r="C596" s="8"/>
      <c r="D596" s="8"/>
      <c r="E596" s="8"/>
      <c r="F596" s="8"/>
      <c r="G596" s="8"/>
      <c r="H596" s="8"/>
      <c r="I596" s="8"/>
      <c r="J596" s="8"/>
      <c r="K596" s="8"/>
      <c r="L596" s="8"/>
      <c r="M596" s="8"/>
      <c r="N596" s="8"/>
      <c r="O596" s="9"/>
      <c r="P596" s="10"/>
    </row>
    <row r="597">
      <c r="A597" s="8"/>
      <c r="B597" s="8"/>
      <c r="C597" s="8"/>
      <c r="D597" s="8"/>
      <c r="E597" s="8"/>
      <c r="F597" s="8"/>
      <c r="G597" s="8"/>
      <c r="H597" s="8"/>
      <c r="I597" s="8"/>
      <c r="J597" s="8"/>
      <c r="K597" s="8"/>
      <c r="L597" s="8"/>
      <c r="M597" s="8"/>
      <c r="N597" s="8"/>
      <c r="O597" s="9"/>
      <c r="P597" s="10"/>
    </row>
    <row r="598">
      <c r="A598" s="8"/>
      <c r="B598" s="8"/>
      <c r="C598" s="8"/>
      <c r="D598" s="8"/>
      <c r="E598" s="8"/>
      <c r="F598" s="8"/>
      <c r="G598" s="8"/>
      <c r="H598" s="8"/>
      <c r="I598" s="8"/>
      <c r="J598" s="8"/>
      <c r="K598" s="8"/>
      <c r="L598" s="8"/>
      <c r="M598" s="8"/>
      <c r="N598" s="8"/>
      <c r="O598" s="9"/>
      <c r="P598" s="10"/>
    </row>
    <row r="599">
      <c r="A599" s="8"/>
      <c r="B599" s="8"/>
      <c r="C599" s="8"/>
      <c r="D599" s="8"/>
      <c r="E599" s="8"/>
      <c r="F599" s="8"/>
      <c r="G599" s="8"/>
      <c r="H599" s="8"/>
      <c r="I599" s="8"/>
      <c r="J599" s="8"/>
      <c r="K599" s="8"/>
      <c r="L599" s="8"/>
      <c r="M599" s="8"/>
      <c r="N599" s="8"/>
      <c r="O599" s="9"/>
      <c r="P599" s="10"/>
    </row>
    <row r="600">
      <c r="A600" s="8"/>
      <c r="B600" s="8"/>
      <c r="C600" s="8"/>
      <c r="D600" s="8"/>
      <c r="E600" s="8"/>
      <c r="F600" s="8"/>
      <c r="G600" s="8"/>
      <c r="H600" s="8"/>
      <c r="I600" s="8"/>
      <c r="J600" s="8"/>
      <c r="K600" s="8"/>
      <c r="L600" s="8"/>
      <c r="M600" s="8"/>
      <c r="N600" s="8"/>
      <c r="O600" s="9"/>
      <c r="P600" s="10"/>
    </row>
    <row r="601">
      <c r="A601" s="8"/>
      <c r="B601" s="8"/>
      <c r="C601" s="8"/>
      <c r="D601" s="8"/>
      <c r="E601" s="8"/>
      <c r="F601" s="8"/>
      <c r="G601" s="8"/>
      <c r="H601" s="8"/>
      <c r="I601" s="8"/>
      <c r="J601" s="8"/>
      <c r="K601" s="8"/>
      <c r="L601" s="8"/>
      <c r="M601" s="8"/>
      <c r="N601" s="8"/>
      <c r="O601" s="9"/>
      <c r="P601" s="10"/>
    </row>
    <row r="602">
      <c r="A602" s="8"/>
      <c r="B602" s="8"/>
      <c r="C602" s="8"/>
      <c r="D602" s="8"/>
      <c r="E602" s="8"/>
      <c r="F602" s="8"/>
      <c r="G602" s="8"/>
      <c r="H602" s="8"/>
      <c r="I602" s="8"/>
      <c r="J602" s="8"/>
      <c r="K602" s="8"/>
      <c r="L602" s="8"/>
      <c r="M602" s="8"/>
      <c r="N602" s="8"/>
      <c r="O602" s="9"/>
      <c r="P602" s="10"/>
    </row>
    <row r="603">
      <c r="A603" s="8"/>
      <c r="B603" s="8"/>
      <c r="C603" s="8"/>
      <c r="D603" s="8"/>
      <c r="E603" s="8"/>
      <c r="F603" s="8"/>
      <c r="G603" s="8"/>
      <c r="H603" s="8"/>
      <c r="I603" s="8"/>
      <c r="J603" s="8"/>
      <c r="K603" s="8"/>
      <c r="L603" s="8"/>
      <c r="M603" s="8"/>
      <c r="N603" s="8"/>
      <c r="O603" s="9"/>
      <c r="P603" s="10"/>
    </row>
    <row r="604">
      <c r="A604" s="8"/>
      <c r="B604" s="8"/>
      <c r="C604" s="8"/>
      <c r="D604" s="8"/>
      <c r="E604" s="8"/>
      <c r="F604" s="8"/>
      <c r="G604" s="8"/>
      <c r="H604" s="8"/>
      <c r="I604" s="8"/>
      <c r="J604" s="8"/>
      <c r="K604" s="8"/>
      <c r="L604" s="8"/>
      <c r="M604" s="8"/>
      <c r="N604" s="8"/>
      <c r="O604" s="9"/>
      <c r="P604" s="10"/>
    </row>
    <row r="605">
      <c r="A605" s="8"/>
      <c r="B605" s="8"/>
      <c r="C605" s="8"/>
      <c r="D605" s="8"/>
      <c r="E605" s="8"/>
      <c r="F605" s="8"/>
      <c r="G605" s="8"/>
      <c r="H605" s="8"/>
      <c r="I605" s="8"/>
      <c r="J605" s="8"/>
      <c r="K605" s="8"/>
      <c r="L605" s="8"/>
      <c r="M605" s="8"/>
      <c r="N605" s="8"/>
      <c r="O605" s="9"/>
      <c r="P605" s="10"/>
    </row>
    <row r="606">
      <c r="A606" s="8"/>
      <c r="B606" s="8"/>
      <c r="C606" s="8"/>
      <c r="D606" s="8"/>
      <c r="E606" s="8"/>
      <c r="F606" s="8"/>
      <c r="G606" s="8"/>
      <c r="H606" s="8"/>
      <c r="I606" s="8"/>
      <c r="J606" s="8"/>
      <c r="K606" s="8"/>
      <c r="L606" s="8"/>
      <c r="M606" s="8"/>
      <c r="N606" s="8"/>
      <c r="O606" s="9"/>
      <c r="P606" s="10"/>
    </row>
    <row r="607">
      <c r="A607" s="8"/>
      <c r="B607" s="8"/>
      <c r="C607" s="8"/>
      <c r="D607" s="8"/>
      <c r="E607" s="8"/>
      <c r="F607" s="8"/>
      <c r="G607" s="8"/>
      <c r="H607" s="8"/>
      <c r="I607" s="8"/>
      <c r="J607" s="8"/>
      <c r="K607" s="8"/>
      <c r="L607" s="8"/>
      <c r="M607" s="8"/>
      <c r="N607" s="8"/>
      <c r="O607" s="9"/>
      <c r="P607" s="10"/>
    </row>
    <row r="608">
      <c r="A608" s="8"/>
      <c r="B608" s="8"/>
      <c r="C608" s="8"/>
      <c r="D608" s="8"/>
      <c r="E608" s="8"/>
      <c r="F608" s="8"/>
      <c r="G608" s="8"/>
      <c r="H608" s="8"/>
      <c r="I608" s="8"/>
      <c r="J608" s="8"/>
      <c r="K608" s="8"/>
      <c r="L608" s="8"/>
      <c r="M608" s="8"/>
      <c r="N608" s="8"/>
      <c r="O608" s="9"/>
      <c r="P608" s="10"/>
    </row>
    <row r="609">
      <c r="A609" s="8"/>
      <c r="B609" s="8"/>
      <c r="C609" s="8"/>
      <c r="D609" s="8"/>
      <c r="E609" s="8"/>
      <c r="F609" s="8"/>
      <c r="G609" s="8"/>
      <c r="H609" s="8"/>
      <c r="I609" s="8"/>
      <c r="J609" s="8"/>
      <c r="K609" s="8"/>
      <c r="L609" s="8"/>
      <c r="M609" s="8"/>
      <c r="N609" s="8"/>
      <c r="O609" s="9"/>
      <c r="P609" s="10"/>
    </row>
    <row r="610">
      <c r="A610" s="8"/>
      <c r="B610" s="8"/>
      <c r="C610" s="8"/>
      <c r="D610" s="8"/>
      <c r="E610" s="8"/>
      <c r="F610" s="8"/>
      <c r="G610" s="8"/>
      <c r="H610" s="8"/>
      <c r="I610" s="8"/>
      <c r="J610" s="8"/>
      <c r="K610" s="8"/>
      <c r="L610" s="8"/>
      <c r="M610" s="8"/>
      <c r="N610" s="8"/>
      <c r="O610" s="9"/>
      <c r="P610" s="10"/>
    </row>
    <row r="611">
      <c r="A611" s="8"/>
      <c r="B611" s="8"/>
      <c r="C611" s="8"/>
      <c r="D611" s="8"/>
      <c r="E611" s="8"/>
      <c r="F611" s="8"/>
      <c r="G611" s="8"/>
      <c r="H611" s="8"/>
      <c r="I611" s="8"/>
      <c r="J611" s="8"/>
      <c r="K611" s="8"/>
      <c r="L611" s="8"/>
      <c r="M611" s="8"/>
      <c r="N611" s="8"/>
      <c r="O611" s="9"/>
      <c r="P611" s="10"/>
    </row>
    <row r="612">
      <c r="A612" s="8"/>
      <c r="B612" s="8"/>
      <c r="C612" s="8"/>
      <c r="D612" s="8"/>
      <c r="E612" s="8"/>
      <c r="F612" s="8"/>
      <c r="G612" s="8"/>
      <c r="H612" s="8"/>
      <c r="I612" s="8"/>
      <c r="J612" s="8"/>
      <c r="K612" s="8"/>
      <c r="L612" s="8"/>
      <c r="M612" s="8"/>
      <c r="N612" s="8"/>
      <c r="O612" s="9"/>
      <c r="P612" s="10"/>
    </row>
    <row r="613">
      <c r="A613" s="8"/>
      <c r="B613" s="8"/>
      <c r="C613" s="8"/>
      <c r="D613" s="8"/>
      <c r="E613" s="8"/>
      <c r="F613" s="8"/>
      <c r="G613" s="8"/>
      <c r="H613" s="8"/>
      <c r="I613" s="8"/>
      <c r="J613" s="8"/>
      <c r="K613" s="8"/>
      <c r="L613" s="8"/>
      <c r="M613" s="8"/>
      <c r="N613" s="8"/>
      <c r="O613" s="9"/>
      <c r="P613" s="10"/>
    </row>
    <row r="614">
      <c r="A614" s="8"/>
      <c r="B614" s="8"/>
      <c r="C614" s="8"/>
      <c r="D614" s="8"/>
      <c r="E614" s="8"/>
      <c r="F614" s="8"/>
      <c r="G614" s="8"/>
      <c r="H614" s="8"/>
      <c r="I614" s="8"/>
      <c r="J614" s="8"/>
      <c r="K614" s="8"/>
      <c r="L614" s="8"/>
      <c r="M614" s="8"/>
      <c r="N614" s="8"/>
      <c r="O614" s="9"/>
      <c r="P614" s="10"/>
    </row>
    <row r="615">
      <c r="A615" s="8"/>
      <c r="B615" s="8"/>
      <c r="C615" s="8"/>
      <c r="D615" s="8"/>
      <c r="E615" s="8"/>
      <c r="F615" s="8"/>
      <c r="G615" s="8"/>
      <c r="H615" s="8"/>
      <c r="I615" s="8"/>
      <c r="J615" s="8"/>
      <c r="K615" s="8"/>
      <c r="L615" s="8"/>
      <c r="M615" s="8"/>
      <c r="N615" s="8"/>
      <c r="O615" s="9"/>
      <c r="P615" s="10"/>
    </row>
    <row r="616">
      <c r="A616" s="8"/>
      <c r="B616" s="8"/>
      <c r="C616" s="8"/>
      <c r="D616" s="8"/>
      <c r="E616" s="8"/>
      <c r="F616" s="8"/>
      <c r="G616" s="8"/>
      <c r="H616" s="8"/>
      <c r="I616" s="8"/>
      <c r="J616" s="8"/>
      <c r="K616" s="8"/>
      <c r="L616" s="8"/>
      <c r="M616" s="8"/>
      <c r="N616" s="8"/>
      <c r="O616" s="9"/>
      <c r="P616" s="10"/>
    </row>
    <row r="617">
      <c r="A617" s="8"/>
      <c r="B617" s="8"/>
      <c r="C617" s="8"/>
      <c r="D617" s="8"/>
      <c r="E617" s="8"/>
      <c r="F617" s="8"/>
      <c r="G617" s="8"/>
      <c r="H617" s="8"/>
      <c r="I617" s="8"/>
      <c r="J617" s="8"/>
      <c r="K617" s="8"/>
      <c r="L617" s="8"/>
      <c r="M617" s="8"/>
      <c r="N617" s="8"/>
      <c r="O617" s="9"/>
      <c r="P617" s="10"/>
    </row>
    <row r="618">
      <c r="A618" s="8"/>
      <c r="B618" s="8"/>
      <c r="C618" s="8"/>
      <c r="D618" s="8"/>
      <c r="E618" s="8"/>
      <c r="F618" s="8"/>
      <c r="G618" s="8"/>
      <c r="H618" s="8"/>
      <c r="I618" s="8"/>
      <c r="J618" s="8"/>
      <c r="K618" s="8"/>
      <c r="L618" s="8"/>
      <c r="M618" s="8"/>
      <c r="N618" s="8"/>
      <c r="O618" s="9"/>
      <c r="P618" s="10"/>
    </row>
    <row r="619">
      <c r="A619" s="8"/>
      <c r="B619" s="8"/>
      <c r="C619" s="8"/>
      <c r="D619" s="8"/>
      <c r="E619" s="8"/>
      <c r="F619" s="8"/>
      <c r="G619" s="8"/>
      <c r="H619" s="8"/>
      <c r="I619" s="8"/>
      <c r="J619" s="8"/>
      <c r="K619" s="8"/>
      <c r="L619" s="8"/>
      <c r="M619" s="8"/>
      <c r="N619" s="8"/>
      <c r="O619" s="9"/>
      <c r="P619" s="10"/>
    </row>
    <row r="620">
      <c r="A620" s="8"/>
      <c r="B620" s="8"/>
      <c r="C620" s="8"/>
      <c r="D620" s="8"/>
      <c r="E620" s="8"/>
      <c r="F620" s="8"/>
      <c r="G620" s="8"/>
      <c r="H620" s="8"/>
      <c r="I620" s="8"/>
      <c r="J620" s="8"/>
      <c r="K620" s="8"/>
      <c r="L620" s="8"/>
      <c r="M620" s="8"/>
      <c r="N620" s="8"/>
      <c r="O620" s="9"/>
      <c r="P620" s="10"/>
    </row>
    <row r="621">
      <c r="A621" s="8"/>
      <c r="B621" s="8"/>
      <c r="C621" s="8"/>
      <c r="D621" s="8"/>
      <c r="E621" s="8"/>
      <c r="F621" s="8"/>
      <c r="G621" s="8"/>
      <c r="H621" s="8"/>
      <c r="I621" s="8"/>
      <c r="J621" s="8"/>
      <c r="K621" s="8"/>
      <c r="L621" s="8"/>
      <c r="M621" s="8"/>
      <c r="N621" s="8"/>
      <c r="O621" s="9"/>
      <c r="P621" s="10"/>
    </row>
    <row r="622">
      <c r="A622" s="8"/>
      <c r="B622" s="8"/>
      <c r="C622" s="8"/>
      <c r="D622" s="8"/>
      <c r="E622" s="8"/>
      <c r="F622" s="8"/>
      <c r="G622" s="8"/>
      <c r="H622" s="8"/>
      <c r="I622" s="8"/>
      <c r="J622" s="8"/>
      <c r="K622" s="8"/>
      <c r="L622" s="8"/>
      <c r="M622" s="8"/>
      <c r="N622" s="8"/>
      <c r="O622" s="9"/>
      <c r="P622" s="10"/>
    </row>
    <row r="623">
      <c r="A623" s="8"/>
      <c r="B623" s="8"/>
      <c r="C623" s="8"/>
      <c r="D623" s="8"/>
      <c r="E623" s="8"/>
      <c r="F623" s="8"/>
      <c r="G623" s="8"/>
      <c r="H623" s="8"/>
      <c r="I623" s="8"/>
      <c r="J623" s="8"/>
      <c r="K623" s="8"/>
      <c r="L623" s="8"/>
      <c r="M623" s="8"/>
      <c r="N623" s="8"/>
      <c r="O623" s="9"/>
      <c r="P623" s="10"/>
    </row>
    <row r="624">
      <c r="A624" s="8"/>
      <c r="B624" s="8"/>
      <c r="C624" s="8"/>
      <c r="D624" s="8"/>
      <c r="E624" s="8"/>
      <c r="F624" s="8"/>
      <c r="G624" s="8"/>
      <c r="H624" s="8"/>
      <c r="I624" s="8"/>
      <c r="J624" s="8"/>
      <c r="K624" s="8"/>
      <c r="L624" s="8"/>
      <c r="M624" s="8"/>
      <c r="N624" s="8"/>
      <c r="O624" s="9"/>
      <c r="P624" s="10"/>
    </row>
    <row r="625">
      <c r="A625" s="8"/>
      <c r="B625" s="8"/>
      <c r="C625" s="8"/>
      <c r="D625" s="8"/>
      <c r="E625" s="8"/>
      <c r="F625" s="8"/>
      <c r="G625" s="8"/>
      <c r="H625" s="8"/>
      <c r="I625" s="8"/>
      <c r="J625" s="8"/>
      <c r="K625" s="8"/>
      <c r="L625" s="8"/>
      <c r="M625" s="8"/>
      <c r="N625" s="8"/>
      <c r="O625" s="9"/>
      <c r="P625" s="10"/>
    </row>
    <row r="626">
      <c r="A626" s="8"/>
      <c r="B626" s="8"/>
      <c r="C626" s="8"/>
      <c r="D626" s="8"/>
      <c r="E626" s="8"/>
      <c r="F626" s="8"/>
      <c r="G626" s="8"/>
      <c r="H626" s="8"/>
      <c r="I626" s="8"/>
      <c r="J626" s="8"/>
      <c r="K626" s="8"/>
      <c r="L626" s="8"/>
      <c r="M626" s="8"/>
      <c r="N626" s="8"/>
      <c r="O626" s="9"/>
      <c r="P626" s="10"/>
    </row>
    <row r="627">
      <c r="A627" s="8"/>
      <c r="B627" s="8"/>
      <c r="C627" s="8"/>
      <c r="D627" s="8"/>
      <c r="E627" s="8"/>
      <c r="F627" s="8"/>
      <c r="G627" s="8"/>
      <c r="H627" s="8"/>
      <c r="I627" s="8"/>
      <c r="J627" s="8"/>
      <c r="K627" s="8"/>
      <c r="L627" s="8"/>
      <c r="M627" s="8"/>
      <c r="N627" s="8"/>
      <c r="O627" s="9"/>
      <c r="P627" s="10"/>
    </row>
    <row r="628">
      <c r="A628" s="8"/>
      <c r="B628" s="8"/>
      <c r="C628" s="8"/>
      <c r="D628" s="8"/>
      <c r="E628" s="8"/>
      <c r="F628" s="8"/>
      <c r="G628" s="8"/>
      <c r="H628" s="8"/>
      <c r="I628" s="8"/>
      <c r="J628" s="8"/>
      <c r="K628" s="8"/>
      <c r="L628" s="8"/>
      <c r="M628" s="8"/>
      <c r="N628" s="8"/>
      <c r="O628" s="9"/>
      <c r="P628" s="10"/>
    </row>
    <row r="629">
      <c r="A629" s="8"/>
      <c r="B629" s="8"/>
      <c r="C629" s="8"/>
      <c r="D629" s="8"/>
      <c r="E629" s="8"/>
      <c r="F629" s="8"/>
      <c r="G629" s="8"/>
      <c r="H629" s="8"/>
      <c r="I629" s="8"/>
      <c r="J629" s="8"/>
      <c r="K629" s="8"/>
      <c r="L629" s="8"/>
      <c r="M629" s="8"/>
      <c r="N629" s="8"/>
      <c r="O629" s="9"/>
      <c r="P629" s="10"/>
    </row>
    <row r="630">
      <c r="A630" s="8"/>
      <c r="B630" s="8"/>
      <c r="C630" s="8"/>
      <c r="D630" s="8"/>
      <c r="E630" s="8"/>
      <c r="F630" s="8"/>
      <c r="G630" s="8"/>
      <c r="H630" s="8"/>
      <c r="I630" s="8"/>
      <c r="J630" s="8"/>
      <c r="K630" s="8"/>
      <c r="L630" s="8"/>
      <c r="M630" s="8"/>
      <c r="N630" s="8"/>
      <c r="O630" s="9"/>
      <c r="P630" s="10"/>
    </row>
    <row r="631">
      <c r="A631" s="8"/>
      <c r="B631" s="8"/>
      <c r="C631" s="8"/>
      <c r="D631" s="8"/>
      <c r="E631" s="8"/>
      <c r="F631" s="8"/>
      <c r="G631" s="8"/>
      <c r="H631" s="8"/>
      <c r="I631" s="8"/>
      <c r="J631" s="8"/>
      <c r="K631" s="8"/>
      <c r="L631" s="8"/>
      <c r="M631" s="8"/>
      <c r="N631" s="8"/>
      <c r="O631" s="9"/>
      <c r="P631" s="10"/>
    </row>
    <row r="632">
      <c r="A632" s="8"/>
      <c r="B632" s="8"/>
      <c r="C632" s="8"/>
      <c r="D632" s="8"/>
      <c r="E632" s="8"/>
      <c r="F632" s="8"/>
      <c r="G632" s="8"/>
      <c r="H632" s="8"/>
      <c r="I632" s="8"/>
      <c r="J632" s="8"/>
      <c r="K632" s="8"/>
      <c r="L632" s="8"/>
      <c r="M632" s="8"/>
      <c r="N632" s="8"/>
      <c r="O632" s="9"/>
      <c r="P632" s="10"/>
    </row>
    <row r="633">
      <c r="A633" s="8"/>
      <c r="B633" s="8"/>
      <c r="C633" s="8"/>
      <c r="D633" s="8"/>
      <c r="E633" s="8"/>
      <c r="F633" s="8"/>
      <c r="G633" s="8"/>
      <c r="H633" s="8"/>
      <c r="I633" s="8"/>
      <c r="J633" s="8"/>
      <c r="K633" s="8"/>
      <c r="L633" s="8"/>
      <c r="M633" s="8"/>
      <c r="N633" s="8"/>
      <c r="O633" s="9"/>
      <c r="P633" s="10"/>
    </row>
    <row r="634">
      <c r="A634" s="8"/>
      <c r="B634" s="8"/>
      <c r="C634" s="8"/>
      <c r="D634" s="8"/>
      <c r="E634" s="8"/>
      <c r="F634" s="8"/>
      <c r="G634" s="8"/>
      <c r="H634" s="8"/>
      <c r="I634" s="8"/>
      <c r="J634" s="8"/>
      <c r="K634" s="8"/>
      <c r="L634" s="8"/>
      <c r="M634" s="8"/>
      <c r="N634" s="8"/>
      <c r="O634" s="9"/>
      <c r="P634" s="10"/>
    </row>
    <row r="635">
      <c r="A635" s="8"/>
      <c r="B635" s="8"/>
      <c r="C635" s="8"/>
      <c r="D635" s="8"/>
      <c r="E635" s="8"/>
      <c r="F635" s="8"/>
      <c r="G635" s="8"/>
      <c r="H635" s="8"/>
      <c r="I635" s="8"/>
      <c r="J635" s="8"/>
      <c r="K635" s="8"/>
      <c r="L635" s="8"/>
      <c r="M635" s="8"/>
      <c r="N635" s="8"/>
      <c r="O635" s="9"/>
      <c r="P635" s="10"/>
    </row>
    <row r="636">
      <c r="A636" s="8"/>
      <c r="B636" s="8"/>
      <c r="C636" s="8"/>
      <c r="D636" s="8"/>
      <c r="E636" s="8"/>
      <c r="F636" s="8"/>
      <c r="G636" s="8"/>
      <c r="H636" s="8"/>
      <c r="I636" s="8"/>
      <c r="J636" s="8"/>
      <c r="K636" s="8"/>
      <c r="L636" s="8"/>
      <c r="M636" s="8"/>
      <c r="N636" s="8"/>
      <c r="O636" s="9"/>
      <c r="P636" s="10"/>
    </row>
    <row r="637">
      <c r="A637" s="8"/>
      <c r="B637" s="8"/>
      <c r="C637" s="8"/>
      <c r="D637" s="8"/>
      <c r="E637" s="8"/>
      <c r="F637" s="8"/>
      <c r="G637" s="8"/>
      <c r="H637" s="8"/>
      <c r="I637" s="8"/>
      <c r="J637" s="8"/>
      <c r="K637" s="8"/>
      <c r="L637" s="8"/>
      <c r="M637" s="8"/>
      <c r="N637" s="8"/>
      <c r="O637" s="9"/>
      <c r="P637" s="10"/>
    </row>
    <row r="638">
      <c r="A638" s="8"/>
      <c r="B638" s="8"/>
      <c r="C638" s="8"/>
      <c r="D638" s="8"/>
      <c r="E638" s="8"/>
      <c r="F638" s="8"/>
      <c r="G638" s="8"/>
      <c r="H638" s="8"/>
      <c r="I638" s="8"/>
      <c r="J638" s="8"/>
      <c r="K638" s="8"/>
      <c r="L638" s="8"/>
      <c r="M638" s="8"/>
      <c r="N638" s="8"/>
      <c r="O638" s="9"/>
      <c r="P638" s="10"/>
    </row>
    <row r="639">
      <c r="A639" s="8"/>
      <c r="B639" s="8"/>
      <c r="C639" s="8"/>
      <c r="D639" s="8"/>
      <c r="E639" s="8"/>
      <c r="F639" s="8"/>
      <c r="G639" s="8"/>
      <c r="H639" s="8"/>
      <c r="I639" s="8"/>
      <c r="J639" s="8"/>
      <c r="K639" s="8"/>
      <c r="L639" s="8"/>
      <c r="M639" s="8"/>
      <c r="N639" s="8"/>
      <c r="O639" s="9"/>
      <c r="P639" s="10"/>
    </row>
    <row r="640">
      <c r="A640" s="8"/>
      <c r="B640" s="8"/>
      <c r="C640" s="8"/>
      <c r="D640" s="8"/>
      <c r="E640" s="8"/>
      <c r="F640" s="8"/>
      <c r="G640" s="8"/>
      <c r="H640" s="8"/>
      <c r="I640" s="8"/>
      <c r="J640" s="8"/>
      <c r="K640" s="8"/>
      <c r="L640" s="8"/>
      <c r="M640" s="8"/>
      <c r="N640" s="8"/>
      <c r="O640" s="9"/>
      <c r="P640" s="10"/>
    </row>
    <row r="641">
      <c r="A641" s="8"/>
      <c r="B641" s="8"/>
      <c r="C641" s="8"/>
      <c r="D641" s="8"/>
      <c r="E641" s="8"/>
      <c r="F641" s="8"/>
      <c r="G641" s="8"/>
      <c r="H641" s="8"/>
      <c r="I641" s="8"/>
      <c r="J641" s="8"/>
      <c r="K641" s="8"/>
      <c r="L641" s="8"/>
      <c r="M641" s="8"/>
      <c r="N641" s="8"/>
      <c r="O641" s="9"/>
      <c r="P641" s="10"/>
    </row>
    <row r="642">
      <c r="A642" s="8"/>
      <c r="B642" s="8"/>
      <c r="C642" s="8"/>
      <c r="D642" s="8"/>
      <c r="E642" s="8"/>
      <c r="F642" s="8"/>
      <c r="G642" s="8"/>
      <c r="H642" s="8"/>
      <c r="I642" s="8"/>
      <c r="J642" s="8"/>
      <c r="K642" s="8"/>
      <c r="L642" s="8"/>
      <c r="M642" s="8"/>
      <c r="N642" s="8"/>
      <c r="O642" s="9"/>
      <c r="P642" s="10"/>
    </row>
    <row r="643">
      <c r="A643" s="8"/>
      <c r="B643" s="8"/>
      <c r="C643" s="8"/>
      <c r="D643" s="8"/>
      <c r="E643" s="8"/>
      <c r="F643" s="8"/>
      <c r="G643" s="8"/>
      <c r="H643" s="8"/>
      <c r="I643" s="8"/>
      <c r="J643" s="8"/>
      <c r="K643" s="8"/>
      <c r="L643" s="8"/>
      <c r="M643" s="8"/>
      <c r="N643" s="8"/>
      <c r="O643" s="9"/>
      <c r="P643" s="10"/>
    </row>
    <row r="644">
      <c r="A644" s="8"/>
      <c r="B644" s="8"/>
      <c r="C644" s="8"/>
      <c r="D644" s="8"/>
      <c r="E644" s="8"/>
      <c r="F644" s="8"/>
      <c r="G644" s="8"/>
      <c r="H644" s="8"/>
      <c r="I644" s="8"/>
      <c r="J644" s="8"/>
      <c r="K644" s="8"/>
      <c r="L644" s="8"/>
      <c r="M644" s="8"/>
      <c r="N644" s="8"/>
      <c r="O644" s="9"/>
      <c r="P644" s="10"/>
    </row>
    <row r="645">
      <c r="A645" s="8"/>
      <c r="B645" s="8"/>
      <c r="C645" s="8"/>
      <c r="D645" s="8"/>
      <c r="E645" s="8"/>
      <c r="F645" s="8"/>
      <c r="G645" s="8"/>
      <c r="H645" s="8"/>
      <c r="I645" s="8"/>
      <c r="J645" s="8"/>
      <c r="K645" s="8"/>
      <c r="L645" s="8"/>
      <c r="M645" s="8"/>
      <c r="N645" s="8"/>
      <c r="O645" s="9"/>
      <c r="P645" s="10"/>
    </row>
    <row r="646">
      <c r="A646" s="8"/>
      <c r="B646" s="8"/>
      <c r="C646" s="8"/>
      <c r="D646" s="8"/>
      <c r="E646" s="8"/>
      <c r="F646" s="8"/>
      <c r="G646" s="8"/>
      <c r="H646" s="8"/>
      <c r="I646" s="8"/>
      <c r="J646" s="8"/>
      <c r="K646" s="8"/>
      <c r="L646" s="8"/>
      <c r="M646" s="8"/>
      <c r="N646" s="8"/>
      <c r="O646" s="9"/>
      <c r="P646" s="10"/>
    </row>
    <row r="647">
      <c r="A647" s="8"/>
      <c r="B647" s="8"/>
      <c r="C647" s="8"/>
      <c r="D647" s="8"/>
      <c r="E647" s="8"/>
      <c r="F647" s="8"/>
      <c r="G647" s="8"/>
      <c r="H647" s="8"/>
      <c r="I647" s="8"/>
      <c r="J647" s="8"/>
      <c r="K647" s="8"/>
      <c r="L647" s="8"/>
      <c r="M647" s="8"/>
      <c r="N647" s="8"/>
      <c r="O647" s="9"/>
      <c r="P647" s="10"/>
    </row>
    <row r="648">
      <c r="A648" s="8"/>
      <c r="B648" s="8"/>
      <c r="C648" s="8"/>
      <c r="D648" s="8"/>
      <c r="E648" s="8"/>
      <c r="F648" s="8"/>
      <c r="G648" s="8"/>
      <c r="H648" s="8"/>
      <c r="I648" s="8"/>
      <c r="J648" s="8"/>
      <c r="K648" s="8"/>
      <c r="L648" s="8"/>
      <c r="M648" s="8"/>
      <c r="N648" s="8"/>
      <c r="O648" s="9"/>
      <c r="P648" s="10"/>
    </row>
    <row r="649">
      <c r="A649" s="8"/>
      <c r="B649" s="8"/>
      <c r="C649" s="8"/>
      <c r="D649" s="8"/>
      <c r="E649" s="8"/>
      <c r="F649" s="8"/>
      <c r="G649" s="8"/>
      <c r="H649" s="8"/>
      <c r="I649" s="8"/>
      <c r="J649" s="8"/>
      <c r="K649" s="8"/>
      <c r="L649" s="8"/>
      <c r="M649" s="8"/>
      <c r="N649" s="8"/>
      <c r="O649" s="9"/>
      <c r="P649" s="10"/>
    </row>
    <row r="650">
      <c r="A650" s="8"/>
      <c r="B650" s="8"/>
      <c r="C650" s="8"/>
      <c r="D650" s="8"/>
      <c r="E650" s="8"/>
      <c r="F650" s="8"/>
      <c r="G650" s="8"/>
      <c r="H650" s="8"/>
      <c r="I650" s="8"/>
      <c r="J650" s="8"/>
      <c r="K650" s="8"/>
      <c r="L650" s="8"/>
      <c r="M650" s="8"/>
      <c r="N650" s="8"/>
      <c r="O650" s="9"/>
      <c r="P650" s="10"/>
    </row>
    <row r="651">
      <c r="A651" s="8"/>
      <c r="B651" s="8"/>
      <c r="C651" s="8"/>
      <c r="D651" s="8"/>
      <c r="E651" s="8"/>
      <c r="F651" s="8"/>
      <c r="G651" s="8"/>
      <c r="H651" s="8"/>
      <c r="I651" s="8"/>
      <c r="J651" s="8"/>
      <c r="K651" s="8"/>
      <c r="L651" s="8"/>
      <c r="M651" s="8"/>
      <c r="N651" s="8"/>
      <c r="O651" s="9"/>
      <c r="P651" s="10"/>
    </row>
    <row r="652">
      <c r="A652" s="8"/>
      <c r="B652" s="8"/>
      <c r="C652" s="8"/>
      <c r="D652" s="8"/>
      <c r="E652" s="8"/>
      <c r="F652" s="8"/>
      <c r="G652" s="8"/>
      <c r="H652" s="8"/>
      <c r="I652" s="8"/>
      <c r="J652" s="8"/>
      <c r="K652" s="8"/>
      <c r="L652" s="8"/>
      <c r="M652" s="8"/>
      <c r="N652" s="8"/>
      <c r="O652" s="9"/>
      <c r="P652" s="10"/>
    </row>
    <row r="653">
      <c r="A653" s="8"/>
      <c r="B653" s="8"/>
      <c r="C653" s="8"/>
      <c r="D653" s="8"/>
      <c r="E653" s="8"/>
      <c r="F653" s="8"/>
      <c r="G653" s="8"/>
      <c r="H653" s="8"/>
      <c r="I653" s="8"/>
      <c r="J653" s="8"/>
      <c r="K653" s="8"/>
      <c r="L653" s="8"/>
      <c r="M653" s="8"/>
      <c r="N653" s="8"/>
      <c r="O653" s="9"/>
      <c r="P653" s="10"/>
    </row>
    <row r="654">
      <c r="A654" s="8"/>
      <c r="B654" s="8"/>
      <c r="C654" s="8"/>
      <c r="D654" s="8"/>
      <c r="E654" s="8"/>
      <c r="F654" s="8"/>
      <c r="G654" s="8"/>
      <c r="H654" s="8"/>
      <c r="I654" s="8"/>
      <c r="J654" s="8"/>
      <c r="K654" s="8"/>
      <c r="L654" s="8"/>
      <c r="M654" s="8"/>
      <c r="N654" s="8"/>
      <c r="O654" s="9"/>
      <c r="P654" s="10"/>
    </row>
    <row r="655">
      <c r="A655" s="8"/>
      <c r="B655" s="8"/>
      <c r="C655" s="8"/>
      <c r="D655" s="8"/>
      <c r="E655" s="8"/>
      <c r="F655" s="8"/>
      <c r="G655" s="8"/>
      <c r="H655" s="8"/>
      <c r="I655" s="8"/>
      <c r="J655" s="8"/>
      <c r="K655" s="8"/>
      <c r="L655" s="8"/>
      <c r="M655" s="8"/>
      <c r="N655" s="8"/>
      <c r="O655" s="9"/>
      <c r="P655" s="10"/>
    </row>
    <row r="656">
      <c r="A656" s="8"/>
      <c r="B656" s="8"/>
      <c r="C656" s="8"/>
      <c r="D656" s="8"/>
      <c r="E656" s="8"/>
      <c r="F656" s="8"/>
      <c r="G656" s="8"/>
      <c r="H656" s="8"/>
      <c r="I656" s="8"/>
      <c r="J656" s="8"/>
      <c r="K656" s="8"/>
      <c r="L656" s="8"/>
      <c r="M656" s="8"/>
      <c r="N656" s="8"/>
      <c r="O656" s="9"/>
      <c r="P656" s="10"/>
    </row>
    <row r="657">
      <c r="A657" s="8"/>
      <c r="B657" s="8"/>
      <c r="C657" s="8"/>
      <c r="D657" s="8"/>
      <c r="E657" s="8"/>
      <c r="F657" s="8"/>
      <c r="G657" s="8"/>
      <c r="H657" s="8"/>
      <c r="I657" s="8"/>
      <c r="J657" s="8"/>
      <c r="K657" s="8"/>
      <c r="L657" s="8"/>
      <c r="M657" s="8"/>
      <c r="N657" s="8"/>
      <c r="O657" s="9"/>
      <c r="P657" s="10"/>
    </row>
    <row r="658">
      <c r="A658" s="8"/>
      <c r="B658" s="8"/>
      <c r="C658" s="8"/>
      <c r="D658" s="8"/>
      <c r="E658" s="8"/>
      <c r="F658" s="8"/>
      <c r="G658" s="8"/>
      <c r="H658" s="8"/>
      <c r="I658" s="8"/>
      <c r="J658" s="8"/>
      <c r="K658" s="8"/>
      <c r="L658" s="8"/>
      <c r="M658" s="8"/>
      <c r="N658" s="8"/>
      <c r="O658" s="9"/>
      <c r="P658" s="10"/>
    </row>
    <row r="659">
      <c r="A659" s="8"/>
      <c r="B659" s="8"/>
      <c r="C659" s="8"/>
      <c r="D659" s="8"/>
      <c r="E659" s="8"/>
      <c r="F659" s="8"/>
      <c r="G659" s="8"/>
      <c r="H659" s="8"/>
      <c r="I659" s="8"/>
      <c r="J659" s="8"/>
      <c r="K659" s="8"/>
      <c r="L659" s="8"/>
      <c r="M659" s="8"/>
      <c r="N659" s="8"/>
      <c r="O659" s="9"/>
      <c r="P659" s="10"/>
    </row>
    <row r="660">
      <c r="A660" s="8"/>
      <c r="B660" s="8"/>
      <c r="C660" s="8"/>
      <c r="D660" s="8"/>
      <c r="E660" s="8"/>
      <c r="F660" s="8"/>
      <c r="G660" s="8"/>
      <c r="H660" s="8"/>
      <c r="I660" s="8"/>
      <c r="J660" s="8"/>
      <c r="K660" s="8"/>
      <c r="L660" s="8"/>
      <c r="M660" s="8"/>
      <c r="N660" s="8"/>
      <c r="O660" s="9"/>
      <c r="P660" s="10"/>
    </row>
    <row r="661">
      <c r="A661" s="8"/>
      <c r="B661" s="8"/>
      <c r="C661" s="8"/>
      <c r="D661" s="8"/>
      <c r="E661" s="8"/>
      <c r="F661" s="8"/>
      <c r="G661" s="8"/>
      <c r="H661" s="8"/>
      <c r="I661" s="8"/>
      <c r="J661" s="8"/>
      <c r="K661" s="8"/>
      <c r="L661" s="8"/>
      <c r="M661" s="8"/>
      <c r="N661" s="8"/>
      <c r="O661" s="9"/>
      <c r="P661" s="10"/>
    </row>
    <row r="662">
      <c r="A662" s="8"/>
      <c r="B662" s="8"/>
      <c r="C662" s="8"/>
      <c r="D662" s="8"/>
      <c r="E662" s="8"/>
      <c r="F662" s="8"/>
      <c r="G662" s="8"/>
      <c r="H662" s="8"/>
      <c r="I662" s="8"/>
      <c r="J662" s="8"/>
      <c r="K662" s="8"/>
      <c r="L662" s="8"/>
      <c r="M662" s="8"/>
      <c r="N662" s="8"/>
      <c r="O662" s="9"/>
      <c r="P662" s="10"/>
    </row>
    <row r="663">
      <c r="A663" s="8"/>
      <c r="B663" s="8"/>
      <c r="C663" s="8"/>
      <c r="D663" s="8"/>
      <c r="E663" s="8"/>
      <c r="F663" s="8"/>
      <c r="G663" s="8"/>
      <c r="H663" s="8"/>
      <c r="I663" s="8"/>
      <c r="J663" s="8"/>
      <c r="K663" s="8"/>
      <c r="L663" s="8"/>
      <c r="M663" s="8"/>
      <c r="N663" s="8"/>
      <c r="O663" s="9"/>
      <c r="P663" s="10"/>
    </row>
    <row r="664">
      <c r="A664" s="8"/>
      <c r="B664" s="8"/>
      <c r="C664" s="8"/>
      <c r="D664" s="8"/>
      <c r="E664" s="8"/>
      <c r="F664" s="8"/>
      <c r="G664" s="8"/>
      <c r="H664" s="8"/>
      <c r="I664" s="8"/>
      <c r="J664" s="8"/>
      <c r="K664" s="8"/>
      <c r="L664" s="8"/>
      <c r="M664" s="8"/>
      <c r="N664" s="8"/>
      <c r="O664" s="9"/>
      <c r="P664" s="10"/>
    </row>
    <row r="665">
      <c r="A665" s="8"/>
      <c r="B665" s="8"/>
      <c r="C665" s="8"/>
      <c r="D665" s="8"/>
      <c r="E665" s="8"/>
      <c r="F665" s="8"/>
      <c r="G665" s="8"/>
      <c r="H665" s="8"/>
      <c r="I665" s="8"/>
      <c r="J665" s="8"/>
      <c r="K665" s="8"/>
      <c r="L665" s="8"/>
      <c r="M665" s="8"/>
      <c r="N665" s="8"/>
      <c r="O665" s="9"/>
      <c r="P665" s="10"/>
    </row>
    <row r="666">
      <c r="A666" s="8"/>
      <c r="B666" s="8"/>
      <c r="C666" s="8"/>
      <c r="D666" s="8"/>
      <c r="E666" s="8"/>
      <c r="F666" s="8"/>
      <c r="G666" s="8"/>
      <c r="H666" s="8"/>
      <c r="I666" s="8"/>
      <c r="J666" s="8"/>
      <c r="K666" s="8"/>
      <c r="L666" s="8"/>
      <c r="M666" s="8"/>
      <c r="N666" s="8"/>
      <c r="O666" s="9"/>
      <c r="P666" s="10"/>
    </row>
    <row r="667">
      <c r="A667" s="8"/>
      <c r="B667" s="8"/>
      <c r="C667" s="8"/>
      <c r="D667" s="8"/>
      <c r="E667" s="8"/>
      <c r="F667" s="8"/>
      <c r="G667" s="8"/>
      <c r="H667" s="8"/>
      <c r="I667" s="8"/>
      <c r="J667" s="8"/>
      <c r="K667" s="8"/>
      <c r="L667" s="8"/>
      <c r="M667" s="8"/>
      <c r="N667" s="8"/>
      <c r="O667" s="9"/>
      <c r="P667" s="10"/>
    </row>
    <row r="668">
      <c r="A668" s="8"/>
      <c r="B668" s="8"/>
      <c r="C668" s="8"/>
      <c r="D668" s="8"/>
      <c r="E668" s="8"/>
      <c r="F668" s="8"/>
      <c r="G668" s="8"/>
      <c r="H668" s="8"/>
      <c r="I668" s="8"/>
      <c r="J668" s="8"/>
      <c r="K668" s="8"/>
      <c r="L668" s="8"/>
      <c r="M668" s="8"/>
      <c r="N668" s="8"/>
      <c r="O668" s="9"/>
      <c r="P668" s="10"/>
    </row>
    <row r="669">
      <c r="A669" s="8"/>
      <c r="B669" s="8"/>
      <c r="C669" s="8"/>
      <c r="D669" s="8"/>
      <c r="E669" s="8"/>
      <c r="F669" s="8"/>
      <c r="G669" s="8"/>
      <c r="H669" s="8"/>
      <c r="I669" s="8"/>
      <c r="J669" s="8"/>
      <c r="K669" s="8"/>
      <c r="L669" s="8"/>
      <c r="M669" s="8"/>
      <c r="N669" s="8"/>
      <c r="O669" s="9"/>
      <c r="P669" s="10"/>
    </row>
    <row r="670">
      <c r="A670" s="8"/>
      <c r="B670" s="8"/>
      <c r="C670" s="8"/>
      <c r="D670" s="8"/>
      <c r="E670" s="8"/>
      <c r="F670" s="8"/>
      <c r="G670" s="8"/>
      <c r="H670" s="8"/>
      <c r="I670" s="8"/>
      <c r="J670" s="8"/>
      <c r="K670" s="8"/>
      <c r="L670" s="8"/>
      <c r="M670" s="8"/>
      <c r="N670" s="8"/>
      <c r="O670" s="9"/>
      <c r="P670" s="10"/>
    </row>
    <row r="671">
      <c r="A671" s="8"/>
      <c r="B671" s="8"/>
      <c r="C671" s="8"/>
      <c r="D671" s="8"/>
      <c r="E671" s="8"/>
      <c r="F671" s="8"/>
      <c r="G671" s="8"/>
      <c r="H671" s="8"/>
      <c r="I671" s="8"/>
      <c r="J671" s="8"/>
      <c r="K671" s="8"/>
      <c r="L671" s="8"/>
      <c r="M671" s="8"/>
      <c r="N671" s="8"/>
      <c r="O671" s="9"/>
      <c r="P671" s="10"/>
    </row>
    <row r="672">
      <c r="A672" s="8"/>
      <c r="B672" s="8"/>
      <c r="C672" s="8"/>
      <c r="D672" s="8"/>
      <c r="E672" s="8"/>
      <c r="F672" s="8"/>
      <c r="G672" s="8"/>
      <c r="H672" s="8"/>
      <c r="I672" s="8"/>
      <c r="J672" s="8"/>
      <c r="K672" s="8"/>
      <c r="L672" s="8"/>
      <c r="M672" s="8"/>
      <c r="N672" s="8"/>
      <c r="O672" s="9"/>
      <c r="P672" s="10"/>
    </row>
    <row r="673">
      <c r="A673" s="8"/>
      <c r="B673" s="8"/>
      <c r="C673" s="8"/>
      <c r="D673" s="8"/>
      <c r="E673" s="8"/>
      <c r="F673" s="8"/>
      <c r="G673" s="8"/>
      <c r="H673" s="8"/>
      <c r="I673" s="8"/>
      <c r="J673" s="8"/>
      <c r="K673" s="8"/>
      <c r="L673" s="8"/>
      <c r="M673" s="8"/>
      <c r="N673" s="8"/>
      <c r="O673" s="9"/>
      <c r="P673" s="10"/>
    </row>
    <row r="674">
      <c r="A674" s="8"/>
      <c r="B674" s="8"/>
      <c r="C674" s="8"/>
      <c r="D674" s="8"/>
      <c r="E674" s="8"/>
      <c r="F674" s="8"/>
      <c r="G674" s="8"/>
      <c r="H674" s="8"/>
      <c r="I674" s="8"/>
      <c r="J674" s="8"/>
      <c r="K674" s="8"/>
      <c r="L674" s="8"/>
      <c r="M674" s="8"/>
      <c r="N674" s="8"/>
      <c r="O674" s="9"/>
      <c r="P674" s="10"/>
    </row>
    <row r="675">
      <c r="A675" s="8"/>
      <c r="B675" s="8"/>
      <c r="C675" s="8"/>
      <c r="D675" s="8"/>
      <c r="E675" s="8"/>
      <c r="F675" s="8"/>
      <c r="G675" s="8"/>
      <c r="H675" s="8"/>
      <c r="I675" s="8"/>
      <c r="J675" s="8"/>
      <c r="K675" s="8"/>
      <c r="L675" s="8"/>
      <c r="M675" s="8"/>
      <c r="N675" s="8"/>
      <c r="O675" s="9"/>
      <c r="P675" s="10"/>
    </row>
    <row r="676">
      <c r="A676" s="8"/>
      <c r="B676" s="8"/>
      <c r="C676" s="8"/>
      <c r="D676" s="8"/>
      <c r="E676" s="8"/>
      <c r="F676" s="8"/>
      <c r="G676" s="8"/>
      <c r="H676" s="8"/>
      <c r="I676" s="8"/>
      <c r="J676" s="8"/>
      <c r="K676" s="8"/>
      <c r="L676" s="8"/>
      <c r="M676" s="8"/>
      <c r="N676" s="8"/>
      <c r="O676" s="9"/>
      <c r="P676" s="10"/>
    </row>
    <row r="677">
      <c r="A677" s="8"/>
      <c r="B677" s="8"/>
      <c r="C677" s="8"/>
      <c r="D677" s="8"/>
      <c r="E677" s="8"/>
      <c r="F677" s="8"/>
      <c r="G677" s="8"/>
      <c r="H677" s="8"/>
      <c r="I677" s="8"/>
      <c r="J677" s="8"/>
      <c r="K677" s="8"/>
      <c r="L677" s="8"/>
      <c r="M677" s="8"/>
      <c r="N677" s="8"/>
      <c r="O677" s="9"/>
      <c r="P677" s="10"/>
    </row>
    <row r="678">
      <c r="A678" s="8"/>
      <c r="B678" s="8"/>
      <c r="C678" s="8"/>
      <c r="D678" s="8"/>
      <c r="E678" s="8"/>
      <c r="F678" s="8"/>
      <c r="G678" s="8"/>
      <c r="H678" s="8"/>
      <c r="I678" s="8"/>
      <c r="J678" s="8"/>
      <c r="K678" s="8"/>
      <c r="L678" s="8"/>
      <c r="M678" s="8"/>
      <c r="N678" s="8"/>
      <c r="O678" s="9"/>
      <c r="P678" s="10"/>
    </row>
    <row r="679">
      <c r="A679" s="8"/>
      <c r="B679" s="8"/>
      <c r="C679" s="8"/>
      <c r="D679" s="8"/>
      <c r="E679" s="8"/>
      <c r="F679" s="8"/>
      <c r="G679" s="8"/>
      <c r="H679" s="8"/>
      <c r="I679" s="8"/>
      <c r="J679" s="8"/>
      <c r="K679" s="8"/>
      <c r="L679" s="8"/>
      <c r="M679" s="8"/>
      <c r="N679" s="8"/>
      <c r="O679" s="9"/>
      <c r="P679" s="10"/>
    </row>
    <row r="680">
      <c r="A680" s="8"/>
      <c r="B680" s="8"/>
      <c r="C680" s="8"/>
      <c r="D680" s="8"/>
      <c r="E680" s="8"/>
      <c r="F680" s="8"/>
      <c r="G680" s="8"/>
      <c r="H680" s="8"/>
      <c r="I680" s="8"/>
      <c r="J680" s="8"/>
      <c r="K680" s="8"/>
      <c r="L680" s="8"/>
      <c r="M680" s="8"/>
      <c r="N680" s="8"/>
      <c r="O680" s="9"/>
      <c r="P680" s="10"/>
    </row>
    <row r="681">
      <c r="A681" s="8"/>
      <c r="B681" s="8"/>
      <c r="C681" s="8"/>
      <c r="D681" s="8"/>
      <c r="E681" s="8"/>
      <c r="F681" s="8"/>
      <c r="G681" s="8"/>
      <c r="H681" s="8"/>
      <c r="I681" s="8"/>
      <c r="J681" s="8"/>
      <c r="K681" s="8"/>
      <c r="L681" s="8"/>
      <c r="M681" s="8"/>
      <c r="N681" s="8"/>
      <c r="O681" s="9"/>
      <c r="P681" s="10"/>
    </row>
    <row r="682">
      <c r="A682" s="8"/>
      <c r="B682" s="8"/>
      <c r="C682" s="8"/>
      <c r="D682" s="8"/>
      <c r="E682" s="8"/>
      <c r="F682" s="8"/>
      <c r="G682" s="8"/>
      <c r="H682" s="8"/>
      <c r="I682" s="8"/>
      <c r="J682" s="8"/>
      <c r="K682" s="8"/>
      <c r="L682" s="8"/>
      <c r="M682" s="8"/>
      <c r="N682" s="8"/>
      <c r="O682" s="9"/>
      <c r="P682" s="10"/>
    </row>
    <row r="683">
      <c r="A683" s="8"/>
      <c r="B683" s="8"/>
      <c r="C683" s="8"/>
      <c r="D683" s="8"/>
      <c r="E683" s="8"/>
      <c r="F683" s="8"/>
      <c r="G683" s="8"/>
      <c r="H683" s="8"/>
      <c r="I683" s="8"/>
      <c r="J683" s="8"/>
      <c r="K683" s="8"/>
      <c r="L683" s="8"/>
      <c r="M683" s="8"/>
      <c r="N683" s="8"/>
      <c r="O683" s="9"/>
      <c r="P683" s="10"/>
    </row>
    <row r="684">
      <c r="A684" s="8"/>
      <c r="B684" s="8"/>
      <c r="C684" s="8"/>
      <c r="D684" s="8"/>
      <c r="E684" s="8"/>
      <c r="F684" s="8"/>
      <c r="G684" s="8"/>
      <c r="H684" s="8"/>
      <c r="I684" s="8"/>
      <c r="J684" s="8"/>
      <c r="K684" s="8"/>
      <c r="L684" s="8"/>
      <c r="M684" s="8"/>
      <c r="N684" s="8"/>
      <c r="O684" s="9"/>
      <c r="P684" s="10"/>
    </row>
    <row r="685">
      <c r="A685" s="8"/>
      <c r="B685" s="8"/>
      <c r="C685" s="8"/>
      <c r="D685" s="8"/>
      <c r="E685" s="8"/>
      <c r="F685" s="8"/>
      <c r="G685" s="8"/>
      <c r="H685" s="8"/>
      <c r="I685" s="8"/>
      <c r="J685" s="8"/>
      <c r="K685" s="8"/>
      <c r="L685" s="8"/>
      <c r="M685" s="8"/>
      <c r="N685" s="8"/>
      <c r="O685" s="9"/>
      <c r="P685" s="10"/>
    </row>
    <row r="686">
      <c r="A686" s="8"/>
      <c r="B686" s="8"/>
      <c r="C686" s="8"/>
      <c r="D686" s="8"/>
      <c r="E686" s="8"/>
      <c r="F686" s="8"/>
      <c r="G686" s="8"/>
      <c r="H686" s="8"/>
      <c r="I686" s="8"/>
      <c r="J686" s="8"/>
      <c r="K686" s="8"/>
      <c r="L686" s="8"/>
      <c r="M686" s="8"/>
      <c r="N686" s="8"/>
      <c r="O686" s="9"/>
      <c r="P686" s="10"/>
    </row>
    <row r="687">
      <c r="A687" s="8"/>
      <c r="B687" s="8"/>
      <c r="C687" s="8"/>
      <c r="D687" s="8"/>
      <c r="E687" s="8"/>
      <c r="F687" s="8"/>
      <c r="G687" s="8"/>
      <c r="H687" s="8"/>
      <c r="I687" s="8"/>
      <c r="J687" s="8"/>
      <c r="K687" s="8"/>
      <c r="L687" s="8"/>
      <c r="M687" s="8"/>
      <c r="N687" s="8"/>
      <c r="O687" s="9"/>
      <c r="P687" s="10"/>
    </row>
    <row r="688">
      <c r="A688" s="8"/>
      <c r="B688" s="8"/>
      <c r="C688" s="8"/>
      <c r="D688" s="8"/>
      <c r="E688" s="8"/>
      <c r="F688" s="8"/>
      <c r="G688" s="8"/>
      <c r="H688" s="8"/>
      <c r="I688" s="8"/>
      <c r="J688" s="8"/>
      <c r="K688" s="8"/>
      <c r="L688" s="8"/>
      <c r="M688" s="8"/>
      <c r="N688" s="8"/>
      <c r="O688" s="9"/>
      <c r="P688" s="10"/>
    </row>
    <row r="689">
      <c r="A689" s="8"/>
      <c r="B689" s="8"/>
      <c r="C689" s="8"/>
      <c r="D689" s="8"/>
      <c r="E689" s="8"/>
      <c r="F689" s="8"/>
      <c r="G689" s="8"/>
      <c r="H689" s="8"/>
      <c r="I689" s="8"/>
      <c r="J689" s="8"/>
      <c r="K689" s="8"/>
      <c r="L689" s="8"/>
      <c r="M689" s="8"/>
      <c r="N689" s="8"/>
      <c r="O689" s="9"/>
      <c r="P689" s="10"/>
    </row>
    <row r="690">
      <c r="A690" s="8"/>
      <c r="B690" s="8"/>
      <c r="C690" s="8"/>
      <c r="D690" s="8"/>
      <c r="E690" s="8"/>
      <c r="F690" s="8"/>
      <c r="G690" s="8"/>
      <c r="H690" s="8"/>
      <c r="I690" s="8"/>
      <c r="J690" s="8"/>
      <c r="K690" s="8"/>
      <c r="L690" s="8"/>
      <c r="M690" s="8"/>
      <c r="N690" s="8"/>
      <c r="O690" s="9"/>
      <c r="P690" s="10"/>
    </row>
    <row r="691">
      <c r="A691" s="8"/>
      <c r="B691" s="8"/>
      <c r="C691" s="8"/>
      <c r="D691" s="8"/>
      <c r="E691" s="8"/>
      <c r="F691" s="8"/>
      <c r="G691" s="8"/>
      <c r="H691" s="8"/>
      <c r="I691" s="8"/>
      <c r="J691" s="8"/>
      <c r="K691" s="8"/>
      <c r="L691" s="8"/>
      <c r="M691" s="8"/>
      <c r="N691" s="8"/>
      <c r="O691" s="9"/>
      <c r="P691" s="10"/>
    </row>
    <row r="692">
      <c r="A692" s="8"/>
      <c r="B692" s="8"/>
      <c r="C692" s="8"/>
      <c r="D692" s="8"/>
      <c r="E692" s="8"/>
      <c r="F692" s="8"/>
      <c r="G692" s="8"/>
      <c r="H692" s="8"/>
      <c r="I692" s="8"/>
      <c r="J692" s="8"/>
      <c r="K692" s="8"/>
      <c r="L692" s="8"/>
      <c r="M692" s="8"/>
      <c r="N692" s="8"/>
      <c r="O692" s="9"/>
      <c r="P692" s="10"/>
    </row>
    <row r="693">
      <c r="A693" s="8"/>
      <c r="B693" s="8"/>
      <c r="C693" s="8"/>
      <c r="D693" s="8"/>
      <c r="E693" s="8"/>
      <c r="F693" s="8"/>
      <c r="G693" s="8"/>
      <c r="H693" s="8"/>
      <c r="I693" s="8"/>
      <c r="J693" s="8"/>
      <c r="K693" s="8"/>
      <c r="L693" s="8"/>
      <c r="M693" s="8"/>
      <c r="N693" s="8"/>
      <c r="O693" s="9"/>
      <c r="P693" s="10"/>
    </row>
    <row r="694">
      <c r="A694" s="8"/>
      <c r="B694" s="8"/>
      <c r="C694" s="8"/>
      <c r="D694" s="8"/>
      <c r="E694" s="8"/>
      <c r="F694" s="8"/>
      <c r="G694" s="8"/>
      <c r="H694" s="8"/>
      <c r="I694" s="8"/>
      <c r="J694" s="8"/>
      <c r="K694" s="8"/>
      <c r="L694" s="8"/>
      <c r="M694" s="8"/>
      <c r="N694" s="8"/>
      <c r="O694" s="9"/>
      <c r="P694" s="10"/>
    </row>
    <row r="695">
      <c r="A695" s="8"/>
      <c r="B695" s="8"/>
      <c r="C695" s="8"/>
      <c r="D695" s="8"/>
      <c r="E695" s="8"/>
      <c r="F695" s="8"/>
      <c r="G695" s="8"/>
      <c r="H695" s="8"/>
      <c r="I695" s="8"/>
      <c r="J695" s="8"/>
      <c r="K695" s="8"/>
      <c r="L695" s="8"/>
      <c r="M695" s="8"/>
      <c r="N695" s="8"/>
      <c r="O695" s="9"/>
      <c r="P695" s="10"/>
    </row>
    <row r="696">
      <c r="A696" s="8"/>
      <c r="B696" s="8"/>
      <c r="C696" s="8"/>
      <c r="D696" s="8"/>
      <c r="E696" s="8"/>
      <c r="F696" s="8"/>
      <c r="G696" s="8"/>
      <c r="H696" s="8"/>
      <c r="I696" s="8"/>
      <c r="J696" s="8"/>
      <c r="K696" s="8"/>
      <c r="L696" s="8"/>
      <c r="M696" s="8"/>
      <c r="N696" s="8"/>
      <c r="O696" s="9"/>
      <c r="P696" s="10"/>
    </row>
    <row r="697">
      <c r="A697" s="8"/>
      <c r="B697" s="8"/>
      <c r="C697" s="8"/>
      <c r="D697" s="8"/>
      <c r="E697" s="8"/>
      <c r="F697" s="8"/>
      <c r="G697" s="8"/>
      <c r="H697" s="8"/>
      <c r="I697" s="8"/>
      <c r="J697" s="8"/>
      <c r="K697" s="8"/>
      <c r="L697" s="8"/>
      <c r="M697" s="8"/>
      <c r="N697" s="8"/>
      <c r="O697" s="9"/>
      <c r="P697" s="10"/>
    </row>
    <row r="698">
      <c r="A698" s="8"/>
      <c r="B698" s="8"/>
      <c r="C698" s="8"/>
      <c r="D698" s="8"/>
      <c r="E698" s="8"/>
      <c r="F698" s="8"/>
      <c r="G698" s="8"/>
      <c r="H698" s="8"/>
      <c r="I698" s="8"/>
      <c r="J698" s="8"/>
      <c r="K698" s="8"/>
      <c r="L698" s="8"/>
      <c r="M698" s="8"/>
      <c r="N698" s="8"/>
      <c r="O698" s="9"/>
      <c r="P698" s="10"/>
    </row>
    <row r="699">
      <c r="A699" s="8"/>
      <c r="B699" s="8"/>
      <c r="C699" s="8"/>
      <c r="D699" s="8"/>
      <c r="E699" s="8"/>
      <c r="F699" s="8"/>
      <c r="G699" s="8"/>
      <c r="H699" s="8"/>
      <c r="I699" s="8"/>
      <c r="J699" s="8"/>
      <c r="K699" s="8"/>
      <c r="L699" s="8"/>
      <c r="M699" s="8"/>
      <c r="N699" s="8"/>
      <c r="O699" s="9"/>
      <c r="P699" s="10"/>
    </row>
    <row r="700">
      <c r="A700" s="8"/>
      <c r="B700" s="8"/>
      <c r="C700" s="8"/>
      <c r="D700" s="8"/>
      <c r="E700" s="8"/>
      <c r="F700" s="8"/>
      <c r="G700" s="8"/>
      <c r="H700" s="8"/>
      <c r="I700" s="8"/>
      <c r="J700" s="8"/>
      <c r="K700" s="8"/>
      <c r="L700" s="8"/>
      <c r="M700" s="8"/>
      <c r="N700" s="8"/>
      <c r="O700" s="9"/>
      <c r="P700" s="10"/>
    </row>
    <row r="701">
      <c r="A701" s="8"/>
      <c r="B701" s="8"/>
      <c r="C701" s="8"/>
      <c r="D701" s="8"/>
      <c r="E701" s="8"/>
      <c r="F701" s="8"/>
      <c r="G701" s="8"/>
      <c r="H701" s="8"/>
      <c r="I701" s="8"/>
      <c r="J701" s="8"/>
      <c r="K701" s="8"/>
      <c r="L701" s="8"/>
      <c r="M701" s="8"/>
      <c r="N701" s="8"/>
      <c r="O701" s="9"/>
      <c r="P701" s="10"/>
    </row>
    <row r="702">
      <c r="A702" s="8"/>
      <c r="B702" s="8"/>
      <c r="C702" s="8"/>
      <c r="D702" s="8"/>
      <c r="E702" s="8"/>
      <c r="F702" s="8"/>
      <c r="G702" s="8"/>
      <c r="H702" s="8"/>
      <c r="I702" s="8"/>
      <c r="J702" s="8"/>
      <c r="K702" s="8"/>
      <c r="L702" s="8"/>
      <c r="M702" s="8"/>
      <c r="N702" s="8"/>
      <c r="O702" s="9"/>
      <c r="P702" s="10"/>
    </row>
    <row r="703">
      <c r="A703" s="8"/>
      <c r="B703" s="8"/>
      <c r="C703" s="8"/>
      <c r="D703" s="8"/>
      <c r="E703" s="8"/>
      <c r="F703" s="8"/>
      <c r="G703" s="8"/>
      <c r="H703" s="8"/>
      <c r="I703" s="8"/>
      <c r="J703" s="8"/>
      <c r="K703" s="8"/>
      <c r="L703" s="8"/>
      <c r="M703" s="8"/>
      <c r="N703" s="8"/>
      <c r="O703" s="9"/>
      <c r="P703" s="10"/>
    </row>
    <row r="704">
      <c r="A704" s="8"/>
      <c r="B704" s="8"/>
      <c r="C704" s="8"/>
      <c r="D704" s="8"/>
      <c r="E704" s="8"/>
      <c r="F704" s="8"/>
      <c r="G704" s="8"/>
      <c r="H704" s="8"/>
      <c r="I704" s="8"/>
      <c r="J704" s="8"/>
      <c r="K704" s="8"/>
      <c r="L704" s="8"/>
      <c r="M704" s="8"/>
      <c r="N704" s="8"/>
      <c r="O704" s="9"/>
      <c r="P704" s="10"/>
    </row>
    <row r="705">
      <c r="A705" s="8"/>
      <c r="B705" s="8"/>
      <c r="C705" s="8"/>
      <c r="D705" s="8"/>
      <c r="E705" s="8"/>
      <c r="F705" s="8"/>
      <c r="G705" s="8"/>
      <c r="H705" s="8"/>
      <c r="I705" s="8"/>
      <c r="J705" s="8"/>
      <c r="K705" s="8"/>
      <c r="L705" s="8"/>
      <c r="M705" s="8"/>
      <c r="N705" s="8"/>
      <c r="O705" s="9"/>
      <c r="P705" s="10"/>
    </row>
    <row r="706">
      <c r="A706" s="8"/>
      <c r="B706" s="8"/>
      <c r="C706" s="8"/>
      <c r="D706" s="8"/>
      <c r="E706" s="8"/>
      <c r="F706" s="8"/>
      <c r="G706" s="8"/>
      <c r="H706" s="8"/>
      <c r="I706" s="8"/>
      <c r="J706" s="8"/>
      <c r="K706" s="8"/>
      <c r="L706" s="8"/>
      <c r="M706" s="8"/>
      <c r="N706" s="8"/>
      <c r="O706" s="9"/>
      <c r="P706" s="10"/>
    </row>
    <row r="707">
      <c r="A707" s="8"/>
      <c r="B707" s="8"/>
      <c r="C707" s="8"/>
      <c r="D707" s="8"/>
      <c r="E707" s="8"/>
      <c r="F707" s="8"/>
      <c r="G707" s="8"/>
      <c r="H707" s="8"/>
      <c r="I707" s="8"/>
      <c r="J707" s="8"/>
      <c r="K707" s="8"/>
      <c r="L707" s="8"/>
      <c r="M707" s="8"/>
      <c r="N707" s="8"/>
      <c r="O707" s="9"/>
      <c r="P707" s="10"/>
    </row>
    <row r="708">
      <c r="A708" s="8"/>
      <c r="B708" s="8"/>
      <c r="C708" s="8"/>
      <c r="D708" s="8"/>
      <c r="E708" s="8"/>
      <c r="F708" s="8"/>
      <c r="G708" s="8"/>
      <c r="H708" s="8"/>
      <c r="I708" s="8"/>
      <c r="J708" s="8"/>
      <c r="K708" s="8"/>
      <c r="L708" s="8"/>
      <c r="M708" s="8"/>
      <c r="N708" s="8"/>
      <c r="O708" s="9"/>
      <c r="P708" s="10"/>
    </row>
    <row r="709">
      <c r="A709" s="8"/>
      <c r="B709" s="8"/>
      <c r="C709" s="8"/>
      <c r="D709" s="8"/>
      <c r="E709" s="8"/>
      <c r="F709" s="8"/>
      <c r="G709" s="8"/>
      <c r="H709" s="8"/>
      <c r="I709" s="8"/>
      <c r="J709" s="8"/>
      <c r="K709" s="8"/>
      <c r="L709" s="8"/>
      <c r="M709" s="8"/>
      <c r="N709" s="8"/>
      <c r="O709" s="9"/>
      <c r="P709" s="10"/>
    </row>
    <row r="710">
      <c r="A710" s="8"/>
      <c r="B710" s="8"/>
      <c r="C710" s="8"/>
      <c r="D710" s="8"/>
      <c r="E710" s="8"/>
      <c r="F710" s="8"/>
      <c r="G710" s="8"/>
      <c r="H710" s="8"/>
      <c r="I710" s="8"/>
      <c r="J710" s="8"/>
      <c r="K710" s="8"/>
      <c r="L710" s="8"/>
      <c r="M710" s="8"/>
      <c r="N710" s="8"/>
      <c r="O710" s="9"/>
      <c r="P710" s="10"/>
    </row>
    <row r="711">
      <c r="A711" s="8"/>
      <c r="B711" s="8"/>
      <c r="C711" s="8"/>
      <c r="D711" s="8"/>
      <c r="E711" s="8"/>
      <c r="F711" s="8"/>
      <c r="G711" s="8"/>
      <c r="H711" s="8"/>
      <c r="I711" s="8"/>
      <c r="J711" s="8"/>
      <c r="K711" s="8"/>
      <c r="L711" s="8"/>
      <c r="M711" s="8"/>
      <c r="N711" s="8"/>
      <c r="O711" s="9"/>
      <c r="P711" s="10"/>
    </row>
    <row r="712">
      <c r="A712" s="8"/>
      <c r="B712" s="8"/>
      <c r="C712" s="8"/>
      <c r="D712" s="8"/>
      <c r="E712" s="8"/>
      <c r="F712" s="8"/>
      <c r="G712" s="8"/>
      <c r="H712" s="8"/>
      <c r="I712" s="8"/>
      <c r="J712" s="8"/>
      <c r="K712" s="8"/>
      <c r="L712" s="8"/>
      <c r="M712" s="8"/>
      <c r="N712" s="8"/>
      <c r="O712" s="9"/>
      <c r="P712" s="10"/>
    </row>
    <row r="713">
      <c r="A713" s="8"/>
      <c r="B713" s="8"/>
      <c r="C713" s="8"/>
      <c r="D713" s="8"/>
      <c r="E713" s="8"/>
      <c r="F713" s="8"/>
      <c r="G713" s="8"/>
      <c r="H713" s="8"/>
      <c r="I713" s="8"/>
      <c r="J713" s="8"/>
      <c r="K713" s="8"/>
      <c r="L713" s="8"/>
      <c r="M713" s="8"/>
      <c r="N713" s="8"/>
      <c r="O713" s="9"/>
      <c r="P713" s="10"/>
    </row>
    <row r="714">
      <c r="A714" s="8"/>
      <c r="B714" s="8"/>
      <c r="C714" s="8"/>
      <c r="D714" s="8"/>
      <c r="E714" s="8"/>
      <c r="F714" s="8"/>
      <c r="G714" s="8"/>
      <c r="H714" s="8"/>
      <c r="I714" s="8"/>
      <c r="J714" s="8"/>
      <c r="K714" s="8"/>
      <c r="L714" s="8"/>
      <c r="M714" s="8"/>
      <c r="N714" s="8"/>
      <c r="O714" s="9"/>
      <c r="P714" s="10"/>
    </row>
    <row r="715">
      <c r="A715" s="8"/>
      <c r="B715" s="8"/>
      <c r="C715" s="8"/>
      <c r="D715" s="8"/>
      <c r="E715" s="8"/>
      <c r="F715" s="8"/>
      <c r="G715" s="8"/>
      <c r="H715" s="8"/>
      <c r="I715" s="8"/>
      <c r="J715" s="8"/>
      <c r="K715" s="8"/>
      <c r="L715" s="8"/>
      <c r="M715" s="8"/>
      <c r="N715" s="8"/>
      <c r="O715" s="9"/>
      <c r="P715" s="10"/>
    </row>
    <row r="716">
      <c r="A716" s="8"/>
      <c r="B716" s="8"/>
      <c r="C716" s="8"/>
      <c r="D716" s="8"/>
      <c r="E716" s="8"/>
      <c r="F716" s="8"/>
      <c r="G716" s="8"/>
      <c r="H716" s="8"/>
      <c r="I716" s="8"/>
      <c r="J716" s="8"/>
      <c r="K716" s="8"/>
      <c r="L716" s="8"/>
      <c r="M716" s="8"/>
      <c r="N716" s="8"/>
      <c r="O716" s="9"/>
      <c r="P716" s="10"/>
    </row>
    <row r="717">
      <c r="A717" s="8"/>
      <c r="B717" s="8"/>
      <c r="C717" s="8"/>
      <c r="D717" s="8"/>
      <c r="E717" s="8"/>
      <c r="F717" s="8"/>
      <c r="G717" s="8"/>
      <c r="H717" s="8"/>
      <c r="I717" s="8"/>
      <c r="J717" s="8"/>
      <c r="K717" s="8"/>
      <c r="L717" s="8"/>
      <c r="M717" s="8"/>
      <c r="N717" s="8"/>
      <c r="O717" s="9"/>
      <c r="P717" s="10"/>
    </row>
    <row r="718">
      <c r="A718" s="8"/>
      <c r="B718" s="8"/>
      <c r="C718" s="8"/>
      <c r="D718" s="8"/>
      <c r="E718" s="8"/>
      <c r="F718" s="8"/>
      <c r="G718" s="8"/>
      <c r="H718" s="8"/>
      <c r="I718" s="8"/>
      <c r="J718" s="8"/>
      <c r="K718" s="8"/>
      <c r="L718" s="8"/>
      <c r="M718" s="8"/>
      <c r="N718" s="8"/>
      <c r="O718" s="9"/>
      <c r="P718" s="10"/>
    </row>
    <row r="719">
      <c r="A719" s="8"/>
      <c r="B719" s="8"/>
      <c r="C719" s="8"/>
      <c r="D719" s="8"/>
      <c r="E719" s="8"/>
      <c r="F719" s="8"/>
      <c r="G719" s="8"/>
      <c r="H719" s="8"/>
      <c r="I719" s="8"/>
      <c r="J719" s="8"/>
      <c r="K719" s="8"/>
      <c r="L719" s="8"/>
      <c r="M719" s="8"/>
      <c r="N719" s="8"/>
      <c r="O719" s="9"/>
      <c r="P719" s="10"/>
    </row>
    <row r="720">
      <c r="A720" s="8"/>
      <c r="B720" s="8"/>
      <c r="C720" s="8"/>
      <c r="D720" s="8"/>
      <c r="E720" s="8"/>
      <c r="F720" s="8"/>
      <c r="G720" s="8"/>
      <c r="H720" s="8"/>
      <c r="I720" s="8"/>
      <c r="J720" s="8"/>
      <c r="K720" s="8"/>
      <c r="L720" s="8"/>
      <c r="M720" s="8"/>
      <c r="N720" s="8"/>
      <c r="O720" s="9"/>
      <c r="P720" s="10"/>
    </row>
    <row r="721">
      <c r="A721" s="8"/>
      <c r="B721" s="8"/>
      <c r="C721" s="8"/>
      <c r="D721" s="8"/>
      <c r="E721" s="8"/>
      <c r="F721" s="8"/>
      <c r="G721" s="8"/>
      <c r="H721" s="8"/>
      <c r="I721" s="8"/>
      <c r="J721" s="8"/>
      <c r="K721" s="8"/>
      <c r="L721" s="8"/>
      <c r="M721" s="8"/>
      <c r="N721" s="8"/>
      <c r="O721" s="9"/>
      <c r="P721" s="10"/>
    </row>
    <row r="722">
      <c r="A722" s="8"/>
      <c r="B722" s="8"/>
      <c r="C722" s="8"/>
      <c r="D722" s="8"/>
      <c r="E722" s="8"/>
      <c r="F722" s="8"/>
      <c r="G722" s="8"/>
      <c r="H722" s="8"/>
      <c r="I722" s="8"/>
      <c r="J722" s="8"/>
      <c r="K722" s="8"/>
      <c r="L722" s="8"/>
      <c r="M722" s="8"/>
      <c r="N722" s="8"/>
      <c r="O722" s="9"/>
      <c r="P722" s="10"/>
    </row>
    <row r="723">
      <c r="A723" s="8"/>
      <c r="B723" s="8"/>
      <c r="C723" s="8"/>
      <c r="D723" s="8"/>
      <c r="E723" s="8"/>
      <c r="F723" s="8"/>
      <c r="G723" s="8"/>
      <c r="H723" s="8"/>
      <c r="I723" s="8"/>
      <c r="J723" s="8"/>
      <c r="K723" s="8"/>
      <c r="L723" s="8"/>
      <c r="M723" s="8"/>
      <c r="N723" s="8"/>
      <c r="O723" s="9"/>
      <c r="P723" s="10"/>
    </row>
    <row r="724">
      <c r="A724" s="8"/>
      <c r="B724" s="8"/>
      <c r="C724" s="8"/>
      <c r="D724" s="8"/>
      <c r="E724" s="8"/>
      <c r="F724" s="8"/>
      <c r="G724" s="8"/>
      <c r="H724" s="8"/>
      <c r="I724" s="8"/>
      <c r="J724" s="8"/>
      <c r="K724" s="8"/>
      <c r="L724" s="8"/>
      <c r="M724" s="8"/>
      <c r="N724" s="8"/>
      <c r="O724" s="9"/>
      <c r="P724" s="10"/>
    </row>
    <row r="725">
      <c r="A725" s="8"/>
      <c r="B725" s="8"/>
      <c r="C725" s="8"/>
      <c r="D725" s="8"/>
      <c r="E725" s="8"/>
      <c r="F725" s="8"/>
      <c r="G725" s="8"/>
      <c r="H725" s="8"/>
      <c r="I725" s="8"/>
      <c r="J725" s="8"/>
      <c r="K725" s="8"/>
      <c r="L725" s="8"/>
      <c r="M725" s="8"/>
      <c r="N725" s="8"/>
      <c r="O725" s="9"/>
      <c r="P725" s="10"/>
    </row>
    <row r="726">
      <c r="A726" s="8"/>
      <c r="B726" s="8"/>
      <c r="C726" s="8"/>
      <c r="D726" s="8"/>
      <c r="E726" s="8"/>
      <c r="F726" s="8"/>
      <c r="G726" s="8"/>
      <c r="H726" s="8"/>
      <c r="I726" s="8"/>
      <c r="J726" s="8"/>
      <c r="K726" s="8"/>
      <c r="L726" s="8"/>
      <c r="M726" s="8"/>
      <c r="N726" s="8"/>
      <c r="O726" s="9"/>
      <c r="P726" s="10"/>
    </row>
    <row r="727">
      <c r="A727" s="8"/>
      <c r="B727" s="8"/>
      <c r="C727" s="8"/>
      <c r="D727" s="8"/>
      <c r="E727" s="8"/>
      <c r="F727" s="8"/>
      <c r="G727" s="8"/>
      <c r="H727" s="8"/>
      <c r="I727" s="8"/>
      <c r="J727" s="8"/>
      <c r="K727" s="8"/>
      <c r="L727" s="8"/>
      <c r="M727" s="8"/>
      <c r="N727" s="8"/>
      <c r="O727" s="9"/>
      <c r="P727" s="10"/>
    </row>
    <row r="728">
      <c r="A728" s="8"/>
      <c r="B728" s="8"/>
      <c r="C728" s="8"/>
      <c r="D728" s="8"/>
      <c r="E728" s="8"/>
      <c r="F728" s="8"/>
      <c r="G728" s="8"/>
      <c r="H728" s="8"/>
      <c r="I728" s="8"/>
      <c r="J728" s="8"/>
      <c r="K728" s="8"/>
      <c r="L728" s="8"/>
      <c r="M728" s="8"/>
      <c r="N728" s="8"/>
      <c r="O728" s="9"/>
      <c r="P728" s="10"/>
    </row>
    <row r="729">
      <c r="A729" s="8"/>
      <c r="B729" s="8"/>
      <c r="C729" s="8"/>
      <c r="D729" s="8"/>
      <c r="E729" s="8"/>
      <c r="F729" s="8"/>
      <c r="G729" s="8"/>
      <c r="H729" s="8"/>
      <c r="I729" s="8"/>
      <c r="J729" s="8"/>
      <c r="K729" s="8"/>
      <c r="L729" s="8"/>
      <c r="M729" s="8"/>
      <c r="N729" s="8"/>
      <c r="O729" s="9"/>
      <c r="P729" s="10"/>
    </row>
    <row r="730">
      <c r="A730" s="8"/>
      <c r="B730" s="8"/>
      <c r="C730" s="8"/>
      <c r="D730" s="8"/>
      <c r="E730" s="8"/>
      <c r="F730" s="8"/>
      <c r="G730" s="8"/>
      <c r="H730" s="8"/>
      <c r="I730" s="8"/>
      <c r="J730" s="8"/>
      <c r="K730" s="8"/>
      <c r="L730" s="8"/>
      <c r="M730" s="8"/>
      <c r="N730" s="8"/>
      <c r="O730" s="9"/>
      <c r="P730" s="10"/>
    </row>
    <row r="731">
      <c r="A731" s="8"/>
      <c r="B731" s="8"/>
      <c r="C731" s="8"/>
      <c r="D731" s="8"/>
      <c r="E731" s="8"/>
      <c r="F731" s="8"/>
      <c r="G731" s="8"/>
      <c r="H731" s="8"/>
      <c r="I731" s="8"/>
      <c r="J731" s="8"/>
      <c r="K731" s="8"/>
      <c r="L731" s="8"/>
      <c r="M731" s="8"/>
      <c r="N731" s="8"/>
      <c r="O731" s="9"/>
      <c r="P731" s="10"/>
    </row>
    <row r="732">
      <c r="A732" s="8"/>
      <c r="B732" s="8"/>
      <c r="C732" s="8"/>
      <c r="D732" s="8"/>
      <c r="E732" s="8"/>
      <c r="F732" s="8"/>
      <c r="G732" s="8"/>
      <c r="H732" s="8"/>
      <c r="I732" s="8"/>
      <c r="J732" s="8"/>
      <c r="K732" s="8"/>
      <c r="L732" s="8"/>
      <c r="M732" s="8"/>
      <c r="N732" s="8"/>
      <c r="O732" s="9"/>
      <c r="P732" s="10"/>
    </row>
    <row r="733">
      <c r="A733" s="8"/>
      <c r="B733" s="8"/>
      <c r="C733" s="8"/>
      <c r="D733" s="8"/>
      <c r="E733" s="8"/>
      <c r="F733" s="8"/>
      <c r="G733" s="8"/>
      <c r="H733" s="8"/>
      <c r="I733" s="8"/>
      <c r="J733" s="8"/>
      <c r="K733" s="8"/>
      <c r="L733" s="8"/>
      <c r="M733" s="8"/>
      <c r="N733" s="8"/>
      <c r="O733" s="9"/>
      <c r="P733" s="10"/>
    </row>
    <row r="734">
      <c r="A734" s="8"/>
      <c r="B734" s="8"/>
      <c r="C734" s="8"/>
      <c r="D734" s="8"/>
      <c r="E734" s="8"/>
      <c r="F734" s="8"/>
      <c r="G734" s="8"/>
      <c r="H734" s="8"/>
      <c r="I734" s="8"/>
      <c r="J734" s="8"/>
      <c r="K734" s="8"/>
      <c r="L734" s="8"/>
      <c r="M734" s="8"/>
      <c r="N734" s="8"/>
      <c r="O734" s="9"/>
      <c r="P734" s="10"/>
    </row>
    <row r="735">
      <c r="A735" s="8"/>
      <c r="B735" s="8"/>
      <c r="C735" s="8"/>
      <c r="D735" s="8"/>
      <c r="E735" s="8"/>
      <c r="F735" s="8"/>
      <c r="G735" s="8"/>
      <c r="H735" s="8"/>
      <c r="I735" s="8"/>
      <c r="J735" s="8"/>
      <c r="K735" s="8"/>
      <c r="L735" s="8"/>
      <c r="M735" s="8"/>
      <c r="N735" s="8"/>
      <c r="O735" s="9"/>
      <c r="P735" s="10"/>
    </row>
    <row r="736">
      <c r="A736" s="8"/>
      <c r="B736" s="8"/>
      <c r="C736" s="8"/>
      <c r="D736" s="8"/>
      <c r="E736" s="8"/>
      <c r="F736" s="8"/>
      <c r="G736" s="8"/>
      <c r="H736" s="8"/>
      <c r="I736" s="8"/>
      <c r="J736" s="8"/>
      <c r="K736" s="8"/>
      <c r="L736" s="8"/>
      <c r="M736" s="8"/>
      <c r="N736" s="8"/>
      <c r="O736" s="9"/>
      <c r="P736" s="10"/>
    </row>
    <row r="737">
      <c r="A737" s="8"/>
      <c r="B737" s="8"/>
      <c r="C737" s="8"/>
      <c r="D737" s="8"/>
      <c r="E737" s="8"/>
      <c r="F737" s="8"/>
      <c r="G737" s="8"/>
      <c r="H737" s="8"/>
      <c r="I737" s="8"/>
      <c r="J737" s="8"/>
      <c r="K737" s="8"/>
      <c r="L737" s="8"/>
      <c r="M737" s="8"/>
      <c r="N737" s="8"/>
      <c r="O737" s="9"/>
      <c r="P737" s="10"/>
    </row>
    <row r="738">
      <c r="A738" s="8"/>
      <c r="B738" s="8"/>
      <c r="C738" s="8"/>
      <c r="D738" s="8"/>
      <c r="E738" s="8"/>
      <c r="F738" s="8"/>
      <c r="G738" s="8"/>
      <c r="H738" s="8"/>
      <c r="I738" s="8"/>
      <c r="J738" s="8"/>
      <c r="K738" s="8"/>
      <c r="L738" s="8"/>
      <c r="M738" s="8"/>
      <c r="N738" s="8"/>
      <c r="O738" s="9"/>
      <c r="P738" s="10"/>
    </row>
    <row r="739">
      <c r="A739" s="8"/>
      <c r="B739" s="8"/>
      <c r="C739" s="8"/>
      <c r="D739" s="8"/>
      <c r="E739" s="8"/>
      <c r="F739" s="8"/>
      <c r="G739" s="8"/>
      <c r="H739" s="8"/>
      <c r="I739" s="8"/>
      <c r="J739" s="8"/>
      <c r="K739" s="8"/>
      <c r="L739" s="8"/>
      <c r="M739" s="8"/>
      <c r="N739" s="8"/>
      <c r="O739" s="9"/>
      <c r="P739" s="10"/>
    </row>
    <row r="740">
      <c r="A740" s="8"/>
      <c r="B740" s="8"/>
      <c r="C740" s="8"/>
      <c r="D740" s="8"/>
      <c r="E740" s="8"/>
      <c r="F740" s="8"/>
      <c r="G740" s="8"/>
      <c r="H740" s="8"/>
      <c r="I740" s="8"/>
      <c r="J740" s="8"/>
      <c r="K740" s="8"/>
      <c r="L740" s="8"/>
      <c r="M740" s="8"/>
      <c r="N740" s="8"/>
      <c r="O740" s="9"/>
      <c r="P740" s="10"/>
    </row>
    <row r="741">
      <c r="A741" s="8"/>
      <c r="B741" s="8"/>
      <c r="C741" s="8"/>
      <c r="D741" s="8"/>
      <c r="E741" s="8"/>
      <c r="F741" s="8"/>
      <c r="G741" s="8"/>
      <c r="H741" s="8"/>
      <c r="I741" s="8"/>
      <c r="J741" s="8"/>
      <c r="K741" s="8"/>
      <c r="L741" s="8"/>
      <c r="M741" s="8"/>
      <c r="N741" s="8"/>
      <c r="O741" s="9"/>
      <c r="P741" s="10"/>
    </row>
    <row r="742">
      <c r="A742" s="8"/>
      <c r="B742" s="8"/>
      <c r="C742" s="8"/>
      <c r="D742" s="8"/>
      <c r="E742" s="8"/>
      <c r="F742" s="8"/>
      <c r="G742" s="8"/>
      <c r="H742" s="8"/>
      <c r="I742" s="8"/>
      <c r="J742" s="8"/>
      <c r="K742" s="8"/>
      <c r="L742" s="8"/>
      <c r="M742" s="8"/>
      <c r="N742" s="8"/>
      <c r="O742" s="9"/>
      <c r="P742" s="10"/>
    </row>
    <row r="743">
      <c r="A743" s="8"/>
      <c r="B743" s="8"/>
      <c r="C743" s="8"/>
      <c r="D743" s="8"/>
      <c r="E743" s="8"/>
      <c r="F743" s="8"/>
      <c r="G743" s="8"/>
      <c r="H743" s="8"/>
      <c r="I743" s="8"/>
      <c r="J743" s="8"/>
      <c r="K743" s="8"/>
      <c r="L743" s="8"/>
      <c r="M743" s="8"/>
      <c r="N743" s="8"/>
      <c r="O743" s="9"/>
      <c r="P743" s="10"/>
    </row>
    <row r="744">
      <c r="A744" s="8"/>
      <c r="B744" s="8"/>
      <c r="C744" s="8"/>
      <c r="D744" s="8"/>
      <c r="E744" s="8"/>
      <c r="F744" s="8"/>
      <c r="G744" s="8"/>
      <c r="H744" s="8"/>
      <c r="I744" s="8"/>
      <c r="J744" s="8"/>
      <c r="K744" s="8"/>
      <c r="L744" s="8"/>
      <c r="M744" s="8"/>
      <c r="N744" s="8"/>
      <c r="O744" s="9"/>
      <c r="P744" s="10"/>
    </row>
    <row r="745">
      <c r="A745" s="8"/>
      <c r="B745" s="8"/>
      <c r="C745" s="8"/>
      <c r="D745" s="8"/>
      <c r="E745" s="8"/>
      <c r="F745" s="8"/>
      <c r="G745" s="8"/>
      <c r="H745" s="8"/>
      <c r="I745" s="8"/>
      <c r="J745" s="8"/>
      <c r="K745" s="8"/>
      <c r="L745" s="8"/>
      <c r="M745" s="8"/>
      <c r="N745" s="8"/>
      <c r="O745" s="9"/>
      <c r="P745" s="10"/>
    </row>
    <row r="746">
      <c r="A746" s="8"/>
      <c r="B746" s="8"/>
      <c r="C746" s="8"/>
      <c r="D746" s="8"/>
      <c r="E746" s="8"/>
      <c r="F746" s="8"/>
      <c r="G746" s="8"/>
      <c r="H746" s="8"/>
      <c r="I746" s="8"/>
      <c r="J746" s="8"/>
      <c r="K746" s="8"/>
      <c r="L746" s="8"/>
      <c r="M746" s="8"/>
      <c r="N746" s="8"/>
      <c r="O746" s="9"/>
      <c r="P746" s="10"/>
    </row>
    <row r="747">
      <c r="A747" s="8"/>
      <c r="B747" s="8"/>
      <c r="C747" s="8"/>
      <c r="D747" s="8"/>
      <c r="E747" s="8"/>
      <c r="F747" s="8"/>
      <c r="G747" s="8"/>
      <c r="H747" s="8"/>
      <c r="I747" s="8"/>
      <c r="J747" s="8"/>
      <c r="K747" s="8"/>
      <c r="L747" s="8"/>
      <c r="M747" s="8"/>
      <c r="N747" s="8"/>
      <c r="O747" s="9"/>
      <c r="P747" s="10"/>
    </row>
    <row r="748">
      <c r="A748" s="8"/>
      <c r="B748" s="8"/>
      <c r="C748" s="8"/>
      <c r="D748" s="8"/>
      <c r="E748" s="8"/>
      <c r="F748" s="8"/>
      <c r="G748" s="8"/>
      <c r="H748" s="8"/>
      <c r="I748" s="8"/>
      <c r="J748" s="8"/>
      <c r="K748" s="8"/>
      <c r="L748" s="8"/>
      <c r="M748" s="8"/>
      <c r="N748" s="8"/>
      <c r="O748" s="9"/>
      <c r="P748" s="10"/>
    </row>
    <row r="749">
      <c r="A749" s="8"/>
      <c r="B749" s="8"/>
      <c r="C749" s="8"/>
      <c r="D749" s="8"/>
      <c r="E749" s="8"/>
      <c r="F749" s="8"/>
      <c r="G749" s="8"/>
      <c r="H749" s="8"/>
      <c r="I749" s="8"/>
      <c r="J749" s="8"/>
      <c r="K749" s="8"/>
      <c r="L749" s="8"/>
      <c r="M749" s="8"/>
      <c r="N749" s="8"/>
      <c r="O749" s="9"/>
      <c r="P749" s="10"/>
    </row>
    <row r="750">
      <c r="A750" s="8"/>
      <c r="B750" s="8"/>
      <c r="C750" s="8"/>
      <c r="D750" s="8"/>
      <c r="E750" s="8"/>
      <c r="F750" s="8"/>
      <c r="G750" s="8"/>
      <c r="H750" s="8"/>
      <c r="I750" s="8"/>
      <c r="J750" s="8"/>
      <c r="K750" s="8"/>
      <c r="L750" s="8"/>
      <c r="M750" s="8"/>
      <c r="N750" s="8"/>
      <c r="O750" s="9"/>
      <c r="P750" s="10"/>
    </row>
    <row r="751">
      <c r="A751" s="8"/>
      <c r="B751" s="8"/>
      <c r="C751" s="8"/>
      <c r="D751" s="8"/>
      <c r="E751" s="8"/>
      <c r="F751" s="8"/>
      <c r="G751" s="8"/>
      <c r="H751" s="8"/>
      <c r="I751" s="8"/>
      <c r="J751" s="8"/>
      <c r="K751" s="8"/>
      <c r="L751" s="8"/>
      <c r="M751" s="8"/>
      <c r="N751" s="8"/>
      <c r="O751" s="9"/>
      <c r="P751" s="10"/>
    </row>
    <row r="752">
      <c r="A752" s="8"/>
      <c r="B752" s="8"/>
      <c r="C752" s="8"/>
      <c r="D752" s="8"/>
      <c r="E752" s="8"/>
      <c r="F752" s="8"/>
      <c r="G752" s="8"/>
      <c r="H752" s="8"/>
      <c r="I752" s="8"/>
      <c r="J752" s="8"/>
      <c r="K752" s="8"/>
      <c r="L752" s="8"/>
      <c r="M752" s="8"/>
      <c r="N752" s="8"/>
      <c r="O752" s="9"/>
      <c r="P752" s="10"/>
    </row>
    <row r="753">
      <c r="A753" s="8"/>
      <c r="B753" s="8"/>
      <c r="C753" s="8"/>
      <c r="D753" s="8"/>
      <c r="E753" s="8"/>
      <c r="F753" s="8"/>
      <c r="G753" s="8"/>
      <c r="H753" s="8"/>
      <c r="I753" s="8"/>
      <c r="J753" s="8"/>
      <c r="K753" s="8"/>
      <c r="L753" s="8"/>
      <c r="M753" s="8"/>
      <c r="N753" s="8"/>
      <c r="O753" s="9"/>
      <c r="P753" s="10"/>
    </row>
    <row r="754">
      <c r="A754" s="8"/>
      <c r="B754" s="8"/>
      <c r="C754" s="8"/>
      <c r="D754" s="8"/>
      <c r="E754" s="8"/>
      <c r="F754" s="8"/>
      <c r="G754" s="8"/>
      <c r="H754" s="8"/>
      <c r="I754" s="8"/>
      <c r="J754" s="8"/>
      <c r="K754" s="8"/>
      <c r="L754" s="8"/>
      <c r="M754" s="8"/>
      <c r="N754" s="8"/>
      <c r="O754" s="9"/>
      <c r="P754" s="10"/>
    </row>
    <row r="755">
      <c r="A755" s="8"/>
      <c r="B755" s="8"/>
      <c r="C755" s="8"/>
      <c r="D755" s="8"/>
      <c r="E755" s="8"/>
      <c r="F755" s="8"/>
      <c r="G755" s="8"/>
      <c r="H755" s="8"/>
      <c r="I755" s="8"/>
      <c r="J755" s="8"/>
      <c r="K755" s="8"/>
      <c r="L755" s="8"/>
      <c r="M755" s="8"/>
      <c r="N755" s="8"/>
      <c r="O755" s="9"/>
      <c r="P755" s="10"/>
    </row>
    <row r="756">
      <c r="A756" s="8"/>
      <c r="B756" s="8"/>
      <c r="C756" s="8"/>
      <c r="D756" s="8"/>
      <c r="E756" s="8"/>
      <c r="F756" s="8"/>
      <c r="G756" s="8"/>
      <c r="H756" s="8"/>
      <c r="I756" s="8"/>
      <c r="J756" s="8"/>
      <c r="K756" s="8"/>
      <c r="L756" s="8"/>
      <c r="M756" s="8"/>
      <c r="N756" s="8"/>
      <c r="O756" s="9"/>
      <c r="P756" s="10"/>
    </row>
    <row r="757">
      <c r="A757" s="8"/>
      <c r="B757" s="8"/>
      <c r="C757" s="8"/>
      <c r="D757" s="8"/>
      <c r="E757" s="8"/>
      <c r="F757" s="8"/>
      <c r="G757" s="8"/>
      <c r="H757" s="8"/>
      <c r="I757" s="8"/>
      <c r="J757" s="8"/>
      <c r="K757" s="8"/>
      <c r="L757" s="8"/>
      <c r="M757" s="8"/>
      <c r="N757" s="8"/>
      <c r="O757" s="9"/>
      <c r="P757" s="10"/>
    </row>
    <row r="758">
      <c r="A758" s="8"/>
      <c r="B758" s="8"/>
      <c r="C758" s="8"/>
      <c r="D758" s="8"/>
      <c r="E758" s="8"/>
      <c r="F758" s="8"/>
      <c r="G758" s="8"/>
      <c r="H758" s="8"/>
      <c r="I758" s="8"/>
      <c r="J758" s="8"/>
      <c r="K758" s="8"/>
      <c r="L758" s="8"/>
      <c r="M758" s="8"/>
      <c r="N758" s="8"/>
      <c r="O758" s="9"/>
      <c r="P758" s="10"/>
    </row>
    <row r="759">
      <c r="A759" s="8"/>
      <c r="B759" s="8"/>
      <c r="C759" s="8"/>
      <c r="D759" s="8"/>
      <c r="E759" s="8"/>
      <c r="F759" s="8"/>
      <c r="G759" s="8"/>
      <c r="H759" s="8"/>
      <c r="I759" s="8"/>
      <c r="J759" s="8"/>
      <c r="K759" s="8"/>
      <c r="L759" s="8"/>
      <c r="M759" s="8"/>
      <c r="N759" s="8"/>
      <c r="O759" s="9"/>
      <c r="P759" s="10"/>
    </row>
    <row r="760">
      <c r="A760" s="8"/>
      <c r="B760" s="8"/>
      <c r="C760" s="8"/>
      <c r="D760" s="8"/>
      <c r="E760" s="8"/>
      <c r="F760" s="8"/>
      <c r="G760" s="8"/>
      <c r="H760" s="8"/>
      <c r="I760" s="8"/>
      <c r="J760" s="8"/>
      <c r="K760" s="8"/>
      <c r="L760" s="8"/>
      <c r="M760" s="8"/>
      <c r="N760" s="8"/>
      <c r="O760" s="9"/>
      <c r="P760" s="10"/>
    </row>
    <row r="761">
      <c r="A761" s="8"/>
      <c r="B761" s="8"/>
      <c r="C761" s="8"/>
      <c r="D761" s="8"/>
      <c r="E761" s="8"/>
      <c r="F761" s="8"/>
      <c r="G761" s="8"/>
      <c r="H761" s="8"/>
      <c r="I761" s="8"/>
      <c r="J761" s="8"/>
      <c r="K761" s="8"/>
      <c r="L761" s="8"/>
      <c r="M761" s="8"/>
      <c r="N761" s="8"/>
      <c r="O761" s="9"/>
      <c r="P761" s="10"/>
    </row>
    <row r="762">
      <c r="A762" s="8"/>
      <c r="B762" s="8"/>
      <c r="C762" s="8"/>
      <c r="D762" s="8"/>
      <c r="E762" s="8"/>
      <c r="F762" s="8"/>
      <c r="G762" s="8"/>
      <c r="H762" s="8"/>
      <c r="I762" s="8"/>
      <c r="J762" s="8"/>
      <c r="K762" s="8"/>
      <c r="L762" s="8"/>
      <c r="M762" s="8"/>
      <c r="N762" s="8"/>
      <c r="O762" s="9"/>
      <c r="P762" s="10"/>
    </row>
    <row r="763">
      <c r="A763" s="8"/>
      <c r="B763" s="8"/>
      <c r="C763" s="8"/>
      <c r="D763" s="8"/>
      <c r="E763" s="8"/>
      <c r="F763" s="8"/>
      <c r="G763" s="8"/>
      <c r="H763" s="8"/>
      <c r="I763" s="8"/>
      <c r="J763" s="8"/>
      <c r="K763" s="8"/>
      <c r="L763" s="8"/>
      <c r="M763" s="8"/>
      <c r="N763" s="8"/>
      <c r="O763" s="9"/>
      <c r="P763" s="10"/>
    </row>
    <row r="764">
      <c r="A764" s="8"/>
      <c r="B764" s="8"/>
      <c r="C764" s="8"/>
      <c r="D764" s="8"/>
      <c r="E764" s="8"/>
      <c r="F764" s="8"/>
      <c r="G764" s="8"/>
      <c r="H764" s="8"/>
      <c r="I764" s="8"/>
      <c r="J764" s="8"/>
      <c r="K764" s="8"/>
      <c r="L764" s="8"/>
      <c r="M764" s="8"/>
      <c r="N764" s="8"/>
      <c r="O764" s="9"/>
      <c r="P764" s="10"/>
    </row>
    <row r="765">
      <c r="A765" s="8"/>
      <c r="B765" s="8"/>
      <c r="C765" s="8"/>
      <c r="D765" s="8"/>
      <c r="E765" s="8"/>
      <c r="F765" s="8"/>
      <c r="G765" s="8"/>
      <c r="H765" s="8"/>
      <c r="I765" s="8"/>
      <c r="J765" s="8"/>
      <c r="K765" s="8"/>
      <c r="L765" s="8"/>
      <c r="M765" s="8"/>
      <c r="N765" s="8"/>
      <c r="O765" s="9"/>
      <c r="P765" s="10"/>
    </row>
    <row r="766">
      <c r="A766" s="8"/>
      <c r="B766" s="8"/>
      <c r="C766" s="8"/>
      <c r="D766" s="8"/>
      <c r="E766" s="8"/>
      <c r="F766" s="8"/>
      <c r="G766" s="8"/>
      <c r="H766" s="8"/>
      <c r="I766" s="8"/>
      <c r="J766" s="8"/>
      <c r="K766" s="8"/>
      <c r="L766" s="8"/>
      <c r="M766" s="8"/>
      <c r="N766" s="8"/>
      <c r="O766" s="9"/>
      <c r="P766" s="10"/>
    </row>
    <row r="767">
      <c r="A767" s="8"/>
      <c r="B767" s="8"/>
      <c r="C767" s="8"/>
      <c r="D767" s="8"/>
      <c r="E767" s="8"/>
      <c r="F767" s="8"/>
      <c r="G767" s="8"/>
      <c r="H767" s="8"/>
      <c r="I767" s="8"/>
      <c r="J767" s="8"/>
      <c r="K767" s="8"/>
      <c r="L767" s="8"/>
      <c r="M767" s="8"/>
      <c r="N767" s="8"/>
      <c r="O767" s="9"/>
      <c r="P767" s="10"/>
    </row>
    <row r="768">
      <c r="A768" s="8"/>
      <c r="B768" s="8"/>
      <c r="C768" s="8"/>
      <c r="D768" s="8"/>
      <c r="E768" s="8"/>
      <c r="F768" s="8"/>
      <c r="G768" s="8"/>
      <c r="H768" s="8"/>
      <c r="I768" s="8"/>
      <c r="J768" s="8"/>
      <c r="K768" s="8"/>
      <c r="L768" s="8"/>
      <c r="M768" s="8"/>
      <c r="N768" s="8"/>
      <c r="O768" s="9"/>
      <c r="P768" s="10"/>
    </row>
    <row r="769">
      <c r="A769" s="8"/>
      <c r="B769" s="8"/>
      <c r="C769" s="8"/>
      <c r="D769" s="8"/>
      <c r="E769" s="8"/>
      <c r="F769" s="8"/>
      <c r="G769" s="8"/>
      <c r="H769" s="8"/>
      <c r="I769" s="8"/>
      <c r="J769" s="8"/>
      <c r="K769" s="8"/>
      <c r="L769" s="8"/>
      <c r="M769" s="8"/>
      <c r="N769" s="8"/>
      <c r="O769" s="9"/>
      <c r="P769" s="10"/>
    </row>
    <row r="770">
      <c r="A770" s="8"/>
      <c r="B770" s="8"/>
      <c r="C770" s="8"/>
      <c r="D770" s="8"/>
      <c r="E770" s="8"/>
      <c r="F770" s="8"/>
      <c r="G770" s="8"/>
      <c r="H770" s="8"/>
      <c r="I770" s="8"/>
      <c r="J770" s="8"/>
      <c r="K770" s="8"/>
      <c r="L770" s="8"/>
      <c r="M770" s="8"/>
      <c r="N770" s="8"/>
      <c r="O770" s="9"/>
      <c r="P770" s="10"/>
    </row>
    <row r="771">
      <c r="A771" s="8"/>
      <c r="B771" s="8"/>
      <c r="C771" s="8"/>
      <c r="D771" s="8"/>
      <c r="E771" s="8"/>
      <c r="F771" s="8"/>
      <c r="G771" s="8"/>
      <c r="H771" s="8"/>
      <c r="I771" s="8"/>
      <c r="J771" s="8"/>
      <c r="K771" s="8"/>
      <c r="L771" s="8"/>
      <c r="M771" s="8"/>
      <c r="N771" s="8"/>
      <c r="O771" s="9"/>
      <c r="P771" s="10"/>
    </row>
    <row r="772">
      <c r="A772" s="8"/>
      <c r="B772" s="8"/>
      <c r="C772" s="8"/>
      <c r="D772" s="8"/>
      <c r="E772" s="8"/>
      <c r="F772" s="8"/>
      <c r="G772" s="8"/>
      <c r="H772" s="8"/>
      <c r="I772" s="8"/>
      <c r="J772" s="8"/>
      <c r="K772" s="8"/>
      <c r="L772" s="8"/>
      <c r="M772" s="8"/>
      <c r="N772" s="8"/>
      <c r="O772" s="9"/>
      <c r="P772" s="10"/>
    </row>
    <row r="773">
      <c r="A773" s="8"/>
      <c r="B773" s="8"/>
      <c r="C773" s="8"/>
      <c r="D773" s="8"/>
      <c r="E773" s="8"/>
      <c r="F773" s="8"/>
      <c r="G773" s="8"/>
      <c r="H773" s="8"/>
      <c r="I773" s="8"/>
      <c r="J773" s="8"/>
      <c r="K773" s="8"/>
      <c r="L773" s="8"/>
      <c r="M773" s="8"/>
      <c r="N773" s="8"/>
      <c r="O773" s="9"/>
      <c r="P773" s="10"/>
    </row>
    <row r="774">
      <c r="A774" s="8"/>
      <c r="B774" s="8"/>
      <c r="C774" s="8"/>
      <c r="D774" s="8"/>
      <c r="E774" s="8"/>
      <c r="F774" s="8"/>
      <c r="G774" s="8"/>
      <c r="H774" s="8"/>
      <c r="I774" s="8"/>
      <c r="J774" s="8"/>
      <c r="K774" s="8"/>
      <c r="L774" s="8"/>
      <c r="M774" s="8"/>
      <c r="N774" s="8"/>
      <c r="O774" s="9"/>
      <c r="P774" s="10"/>
    </row>
    <row r="775">
      <c r="A775" s="8"/>
      <c r="B775" s="8"/>
      <c r="C775" s="8"/>
      <c r="D775" s="8"/>
      <c r="E775" s="8"/>
      <c r="F775" s="8"/>
      <c r="G775" s="8"/>
      <c r="H775" s="8"/>
      <c r="I775" s="8"/>
      <c r="J775" s="8"/>
      <c r="K775" s="8"/>
      <c r="L775" s="8"/>
      <c r="M775" s="8"/>
      <c r="N775" s="8"/>
      <c r="O775" s="9"/>
      <c r="P775" s="10"/>
    </row>
    <row r="776">
      <c r="A776" s="8"/>
      <c r="B776" s="8"/>
      <c r="C776" s="8"/>
      <c r="D776" s="8"/>
      <c r="E776" s="8"/>
      <c r="F776" s="8"/>
      <c r="G776" s="8"/>
      <c r="H776" s="8"/>
      <c r="I776" s="8"/>
      <c r="J776" s="8"/>
      <c r="K776" s="8"/>
      <c r="L776" s="8"/>
      <c r="M776" s="8"/>
      <c r="N776" s="8"/>
      <c r="O776" s="9"/>
      <c r="P776" s="10"/>
    </row>
    <row r="777">
      <c r="A777" s="8"/>
      <c r="B777" s="8"/>
      <c r="C777" s="8"/>
      <c r="D777" s="8"/>
      <c r="E777" s="8"/>
      <c r="F777" s="8"/>
      <c r="G777" s="8"/>
      <c r="H777" s="8"/>
      <c r="I777" s="8"/>
      <c r="J777" s="8"/>
      <c r="K777" s="8"/>
      <c r="L777" s="8"/>
      <c r="M777" s="8"/>
      <c r="N777" s="8"/>
      <c r="O777" s="9"/>
      <c r="P777" s="10"/>
    </row>
    <row r="778">
      <c r="A778" s="8"/>
      <c r="B778" s="8"/>
      <c r="C778" s="8"/>
      <c r="D778" s="8"/>
      <c r="E778" s="8"/>
      <c r="F778" s="8"/>
      <c r="G778" s="8"/>
      <c r="H778" s="8"/>
      <c r="I778" s="8"/>
      <c r="J778" s="8"/>
      <c r="K778" s="8"/>
      <c r="L778" s="8"/>
      <c r="M778" s="8"/>
      <c r="N778" s="8"/>
      <c r="O778" s="9"/>
      <c r="P778" s="10"/>
    </row>
    <row r="779">
      <c r="A779" s="8"/>
      <c r="B779" s="8"/>
      <c r="C779" s="8"/>
      <c r="D779" s="8"/>
      <c r="E779" s="8"/>
      <c r="F779" s="8"/>
      <c r="G779" s="8"/>
      <c r="H779" s="8"/>
      <c r="I779" s="8"/>
      <c r="J779" s="8"/>
      <c r="K779" s="8"/>
      <c r="L779" s="8"/>
      <c r="M779" s="8"/>
      <c r="N779" s="8"/>
      <c r="O779" s="9"/>
      <c r="P779" s="10"/>
    </row>
    <row r="780">
      <c r="A780" s="8"/>
      <c r="B780" s="8"/>
      <c r="C780" s="8"/>
      <c r="D780" s="8"/>
      <c r="E780" s="8"/>
      <c r="F780" s="8"/>
      <c r="G780" s="8"/>
      <c r="H780" s="8"/>
      <c r="I780" s="8"/>
      <c r="J780" s="8"/>
      <c r="K780" s="8"/>
      <c r="L780" s="8"/>
      <c r="M780" s="8"/>
      <c r="N780" s="8"/>
      <c r="O780" s="9"/>
      <c r="P780" s="10"/>
    </row>
    <row r="781">
      <c r="A781" s="8"/>
      <c r="B781" s="8"/>
      <c r="C781" s="8"/>
      <c r="D781" s="8"/>
      <c r="E781" s="8"/>
      <c r="F781" s="8"/>
      <c r="G781" s="8"/>
      <c r="H781" s="8"/>
      <c r="I781" s="8"/>
      <c r="J781" s="8"/>
      <c r="K781" s="8"/>
      <c r="L781" s="8"/>
      <c r="M781" s="8"/>
      <c r="N781" s="8"/>
      <c r="O781" s="9"/>
      <c r="P781" s="10"/>
    </row>
    <row r="782">
      <c r="A782" s="8"/>
      <c r="B782" s="8"/>
      <c r="C782" s="8"/>
      <c r="D782" s="8"/>
      <c r="E782" s="8"/>
      <c r="F782" s="8"/>
      <c r="G782" s="8"/>
      <c r="H782" s="8"/>
      <c r="I782" s="8"/>
      <c r="J782" s="8"/>
      <c r="K782" s="8"/>
      <c r="L782" s="8"/>
      <c r="M782" s="8"/>
      <c r="N782" s="8"/>
      <c r="O782" s="9"/>
      <c r="P782" s="10"/>
    </row>
    <row r="783">
      <c r="A783" s="8"/>
      <c r="B783" s="8"/>
      <c r="C783" s="8"/>
      <c r="D783" s="8"/>
      <c r="E783" s="8"/>
      <c r="F783" s="8"/>
      <c r="G783" s="8"/>
      <c r="H783" s="8"/>
      <c r="I783" s="8"/>
      <c r="J783" s="8"/>
      <c r="K783" s="8"/>
      <c r="L783" s="8"/>
      <c r="M783" s="8"/>
      <c r="N783" s="8"/>
      <c r="O783" s="9"/>
      <c r="P783" s="10"/>
    </row>
    <row r="784">
      <c r="A784" s="8"/>
      <c r="B784" s="8"/>
      <c r="C784" s="8"/>
      <c r="D784" s="8"/>
      <c r="E784" s="8"/>
      <c r="F784" s="8"/>
      <c r="G784" s="8"/>
      <c r="H784" s="8"/>
      <c r="I784" s="8"/>
      <c r="J784" s="8"/>
      <c r="K784" s="8"/>
      <c r="L784" s="8"/>
      <c r="M784" s="8"/>
      <c r="N784" s="8"/>
      <c r="O784" s="9"/>
      <c r="P784" s="10"/>
    </row>
    <row r="785">
      <c r="A785" s="8"/>
      <c r="B785" s="8"/>
      <c r="C785" s="8"/>
      <c r="D785" s="8"/>
      <c r="E785" s="8"/>
      <c r="F785" s="8"/>
      <c r="G785" s="8"/>
      <c r="H785" s="8"/>
      <c r="I785" s="8"/>
      <c r="J785" s="8"/>
      <c r="K785" s="8"/>
      <c r="L785" s="8"/>
      <c r="M785" s="8"/>
      <c r="N785" s="8"/>
      <c r="O785" s="9"/>
      <c r="P785" s="10"/>
    </row>
    <row r="786">
      <c r="A786" s="8"/>
      <c r="B786" s="8"/>
      <c r="C786" s="8"/>
      <c r="D786" s="8"/>
      <c r="E786" s="8"/>
      <c r="F786" s="8"/>
      <c r="G786" s="8"/>
      <c r="H786" s="8"/>
      <c r="I786" s="8"/>
      <c r="J786" s="8"/>
      <c r="K786" s="8"/>
      <c r="L786" s="8"/>
      <c r="M786" s="8"/>
      <c r="N786" s="8"/>
      <c r="O786" s="9"/>
      <c r="P786" s="10"/>
    </row>
    <row r="787">
      <c r="A787" s="8"/>
      <c r="B787" s="8"/>
      <c r="C787" s="8"/>
      <c r="D787" s="8"/>
      <c r="E787" s="8"/>
      <c r="F787" s="8"/>
      <c r="G787" s="8"/>
      <c r="H787" s="8"/>
      <c r="I787" s="8"/>
      <c r="J787" s="8"/>
      <c r="K787" s="8"/>
      <c r="L787" s="8"/>
      <c r="M787" s="8"/>
      <c r="N787" s="8"/>
      <c r="O787" s="9"/>
      <c r="P787" s="10"/>
    </row>
    <row r="788">
      <c r="A788" s="8"/>
      <c r="B788" s="8"/>
      <c r="C788" s="8"/>
      <c r="D788" s="8"/>
      <c r="E788" s="8"/>
      <c r="F788" s="8"/>
      <c r="G788" s="8"/>
      <c r="H788" s="8"/>
      <c r="I788" s="8"/>
      <c r="J788" s="8"/>
      <c r="K788" s="8"/>
      <c r="L788" s="8"/>
      <c r="M788" s="8"/>
      <c r="N788" s="8"/>
      <c r="O788" s="9"/>
      <c r="P788" s="10"/>
    </row>
    <row r="789">
      <c r="A789" s="8"/>
      <c r="B789" s="8"/>
      <c r="C789" s="8"/>
      <c r="D789" s="8"/>
      <c r="E789" s="8"/>
      <c r="F789" s="8"/>
      <c r="G789" s="8"/>
      <c r="H789" s="8"/>
      <c r="I789" s="8"/>
      <c r="J789" s="8"/>
      <c r="K789" s="8"/>
      <c r="L789" s="8"/>
      <c r="M789" s="8"/>
      <c r="N789" s="8"/>
      <c r="O789" s="9"/>
      <c r="P789" s="10"/>
    </row>
    <row r="790">
      <c r="A790" s="8"/>
      <c r="B790" s="8"/>
      <c r="C790" s="8"/>
      <c r="D790" s="8"/>
      <c r="E790" s="8"/>
      <c r="F790" s="8"/>
      <c r="G790" s="8"/>
      <c r="H790" s="8"/>
      <c r="I790" s="8"/>
      <c r="J790" s="8"/>
      <c r="K790" s="8"/>
      <c r="L790" s="8"/>
      <c r="M790" s="8"/>
      <c r="N790" s="8"/>
      <c r="O790" s="9"/>
      <c r="P790" s="10"/>
    </row>
    <row r="791">
      <c r="A791" s="8"/>
      <c r="B791" s="8"/>
      <c r="C791" s="8"/>
      <c r="D791" s="8"/>
      <c r="E791" s="8"/>
      <c r="F791" s="8"/>
      <c r="G791" s="8"/>
      <c r="H791" s="8"/>
      <c r="I791" s="8"/>
      <c r="J791" s="8"/>
      <c r="K791" s="8"/>
      <c r="L791" s="8"/>
      <c r="M791" s="8"/>
      <c r="N791" s="8"/>
      <c r="O791" s="9"/>
      <c r="P791" s="10"/>
    </row>
    <row r="792">
      <c r="A792" s="8"/>
      <c r="B792" s="8"/>
      <c r="C792" s="8"/>
      <c r="D792" s="8"/>
      <c r="E792" s="8"/>
      <c r="F792" s="8"/>
      <c r="G792" s="8"/>
      <c r="H792" s="8"/>
      <c r="I792" s="8"/>
      <c r="J792" s="8"/>
      <c r="K792" s="8"/>
      <c r="L792" s="8"/>
      <c r="M792" s="8"/>
      <c r="N792" s="8"/>
      <c r="O792" s="9"/>
      <c r="P792" s="10"/>
    </row>
    <row r="793">
      <c r="A793" s="8"/>
      <c r="B793" s="8"/>
      <c r="C793" s="8"/>
      <c r="D793" s="8"/>
      <c r="E793" s="8"/>
      <c r="F793" s="8"/>
      <c r="G793" s="8"/>
      <c r="H793" s="8"/>
      <c r="I793" s="8"/>
      <c r="J793" s="8"/>
      <c r="K793" s="8"/>
      <c r="L793" s="8"/>
      <c r="M793" s="8"/>
      <c r="N793" s="8"/>
      <c r="O793" s="9"/>
      <c r="P793" s="10"/>
    </row>
    <row r="794">
      <c r="A794" s="8"/>
      <c r="B794" s="8"/>
      <c r="C794" s="8"/>
      <c r="D794" s="8"/>
      <c r="E794" s="8"/>
      <c r="F794" s="8"/>
      <c r="G794" s="8"/>
      <c r="H794" s="8"/>
      <c r="I794" s="8"/>
      <c r="J794" s="8"/>
      <c r="K794" s="8"/>
      <c r="L794" s="8"/>
      <c r="M794" s="8"/>
      <c r="N794" s="8"/>
      <c r="O794" s="9"/>
      <c r="P794" s="10"/>
    </row>
    <row r="795">
      <c r="A795" s="8"/>
      <c r="B795" s="8"/>
      <c r="C795" s="8"/>
      <c r="D795" s="8"/>
      <c r="E795" s="8"/>
      <c r="F795" s="8"/>
      <c r="G795" s="8"/>
      <c r="H795" s="8"/>
      <c r="I795" s="8"/>
      <c r="J795" s="8"/>
      <c r="K795" s="8"/>
      <c r="L795" s="8"/>
      <c r="M795" s="8"/>
      <c r="N795" s="8"/>
      <c r="O795" s="9"/>
      <c r="P795" s="10"/>
    </row>
    <row r="796">
      <c r="A796" s="8"/>
      <c r="B796" s="8"/>
      <c r="C796" s="8"/>
      <c r="D796" s="8"/>
      <c r="E796" s="8"/>
      <c r="F796" s="8"/>
      <c r="G796" s="8"/>
      <c r="H796" s="8"/>
      <c r="I796" s="8"/>
      <c r="J796" s="8"/>
      <c r="K796" s="8"/>
      <c r="L796" s="8"/>
      <c r="M796" s="8"/>
      <c r="N796" s="8"/>
      <c r="O796" s="9"/>
      <c r="P796" s="10"/>
    </row>
    <row r="797">
      <c r="A797" s="8"/>
      <c r="B797" s="8"/>
      <c r="C797" s="8"/>
      <c r="D797" s="8"/>
      <c r="E797" s="8"/>
      <c r="F797" s="8"/>
      <c r="G797" s="8"/>
      <c r="H797" s="8"/>
      <c r="I797" s="8"/>
      <c r="J797" s="8"/>
      <c r="K797" s="8"/>
      <c r="L797" s="8"/>
      <c r="M797" s="8"/>
      <c r="N797" s="8"/>
      <c r="O797" s="9"/>
      <c r="P797" s="10"/>
    </row>
    <row r="798">
      <c r="A798" s="8"/>
      <c r="B798" s="8"/>
      <c r="C798" s="8"/>
      <c r="D798" s="8"/>
      <c r="E798" s="8"/>
      <c r="F798" s="8"/>
      <c r="G798" s="8"/>
      <c r="H798" s="8"/>
      <c r="I798" s="8"/>
      <c r="J798" s="8"/>
      <c r="K798" s="8"/>
      <c r="L798" s="8"/>
      <c r="M798" s="8"/>
      <c r="N798" s="8"/>
      <c r="O798" s="9"/>
      <c r="P798" s="10"/>
    </row>
    <row r="799">
      <c r="A799" s="8"/>
      <c r="B799" s="8"/>
      <c r="C799" s="8"/>
      <c r="D799" s="8"/>
      <c r="E799" s="8"/>
      <c r="F799" s="8"/>
      <c r="G799" s="8"/>
      <c r="H799" s="8"/>
      <c r="I799" s="8"/>
      <c r="J799" s="8"/>
      <c r="K799" s="8"/>
      <c r="L799" s="8"/>
      <c r="M799" s="8"/>
      <c r="N799" s="8"/>
      <c r="O799" s="9"/>
      <c r="P799" s="10"/>
    </row>
    <row r="800">
      <c r="A800" s="8"/>
      <c r="B800" s="8"/>
      <c r="C800" s="8"/>
      <c r="D800" s="8"/>
      <c r="E800" s="8"/>
      <c r="F800" s="8"/>
      <c r="G800" s="8"/>
      <c r="H800" s="8"/>
      <c r="I800" s="8"/>
      <c r="J800" s="8"/>
      <c r="K800" s="8"/>
      <c r="L800" s="8"/>
      <c r="M800" s="8"/>
      <c r="N800" s="8"/>
      <c r="O800" s="9"/>
      <c r="P800" s="10"/>
    </row>
    <row r="801">
      <c r="A801" s="8"/>
      <c r="B801" s="8"/>
      <c r="C801" s="8"/>
      <c r="D801" s="8"/>
      <c r="E801" s="8"/>
      <c r="F801" s="8"/>
      <c r="G801" s="8"/>
      <c r="H801" s="8"/>
      <c r="I801" s="8"/>
      <c r="J801" s="8"/>
      <c r="K801" s="8"/>
      <c r="L801" s="8"/>
      <c r="M801" s="8"/>
      <c r="N801" s="8"/>
      <c r="O801" s="9"/>
      <c r="P801" s="10"/>
    </row>
    <row r="802">
      <c r="A802" s="8"/>
      <c r="B802" s="8"/>
      <c r="C802" s="8"/>
      <c r="D802" s="8"/>
      <c r="E802" s="8"/>
      <c r="F802" s="8"/>
      <c r="G802" s="8"/>
      <c r="H802" s="8"/>
      <c r="I802" s="8"/>
      <c r="J802" s="8"/>
      <c r="K802" s="8"/>
      <c r="L802" s="8"/>
      <c r="M802" s="8"/>
      <c r="N802" s="8"/>
      <c r="O802" s="9"/>
      <c r="P802" s="10"/>
    </row>
    <row r="803">
      <c r="A803" s="8"/>
      <c r="B803" s="8"/>
      <c r="C803" s="8"/>
      <c r="D803" s="8"/>
      <c r="E803" s="8"/>
      <c r="F803" s="8"/>
      <c r="G803" s="8"/>
      <c r="H803" s="8"/>
      <c r="I803" s="8"/>
      <c r="J803" s="8"/>
      <c r="K803" s="8"/>
      <c r="L803" s="8"/>
      <c r="M803" s="8"/>
      <c r="N803" s="8"/>
      <c r="O803" s="9"/>
      <c r="P803" s="10"/>
    </row>
    <row r="804">
      <c r="A804" s="8"/>
      <c r="B804" s="8"/>
      <c r="C804" s="8"/>
      <c r="D804" s="8"/>
      <c r="E804" s="8"/>
      <c r="F804" s="8"/>
      <c r="G804" s="8"/>
      <c r="H804" s="8"/>
      <c r="I804" s="8"/>
      <c r="J804" s="8"/>
      <c r="K804" s="8"/>
      <c r="L804" s="8"/>
      <c r="M804" s="8"/>
      <c r="N804" s="8"/>
      <c r="O804" s="9"/>
      <c r="P804" s="10"/>
    </row>
    <row r="805">
      <c r="A805" s="8"/>
      <c r="B805" s="8"/>
      <c r="C805" s="8"/>
      <c r="D805" s="8"/>
      <c r="E805" s="8"/>
      <c r="F805" s="8"/>
      <c r="G805" s="8"/>
      <c r="H805" s="8"/>
      <c r="I805" s="8"/>
      <c r="J805" s="8"/>
      <c r="K805" s="8"/>
      <c r="L805" s="8"/>
      <c r="M805" s="8"/>
      <c r="N805" s="8"/>
      <c r="O805" s="9"/>
      <c r="P805" s="10"/>
    </row>
    <row r="806">
      <c r="A806" s="8"/>
      <c r="B806" s="8"/>
      <c r="C806" s="8"/>
      <c r="D806" s="8"/>
      <c r="E806" s="8"/>
      <c r="F806" s="8"/>
      <c r="G806" s="8"/>
      <c r="H806" s="8"/>
      <c r="I806" s="8"/>
      <c r="J806" s="8"/>
      <c r="K806" s="8"/>
      <c r="L806" s="8"/>
      <c r="M806" s="8"/>
      <c r="N806" s="8"/>
      <c r="O806" s="9"/>
      <c r="P806" s="10"/>
    </row>
    <row r="807">
      <c r="A807" s="8"/>
      <c r="B807" s="8"/>
      <c r="C807" s="8"/>
      <c r="D807" s="8"/>
      <c r="E807" s="8"/>
      <c r="F807" s="8"/>
      <c r="G807" s="8"/>
      <c r="H807" s="8"/>
      <c r="I807" s="8"/>
      <c r="J807" s="8"/>
      <c r="K807" s="8"/>
      <c r="L807" s="8"/>
      <c r="M807" s="8"/>
      <c r="N807" s="8"/>
      <c r="O807" s="9"/>
      <c r="P807" s="10"/>
    </row>
    <row r="808">
      <c r="A808" s="8"/>
      <c r="B808" s="8"/>
      <c r="C808" s="8"/>
      <c r="D808" s="8"/>
      <c r="E808" s="8"/>
      <c r="F808" s="8"/>
      <c r="G808" s="8"/>
      <c r="H808" s="8"/>
      <c r="I808" s="8"/>
      <c r="J808" s="8"/>
      <c r="K808" s="8"/>
      <c r="L808" s="8"/>
      <c r="M808" s="8"/>
      <c r="N808" s="8"/>
      <c r="O808" s="9"/>
      <c r="P808" s="10"/>
    </row>
    <row r="809">
      <c r="A809" s="8"/>
      <c r="B809" s="8"/>
      <c r="C809" s="8"/>
      <c r="D809" s="8"/>
      <c r="E809" s="8"/>
      <c r="F809" s="8"/>
      <c r="G809" s="8"/>
      <c r="H809" s="8"/>
      <c r="I809" s="8"/>
      <c r="J809" s="8"/>
      <c r="K809" s="8"/>
      <c r="L809" s="8"/>
      <c r="M809" s="8"/>
      <c r="N809" s="8"/>
      <c r="O809" s="9"/>
      <c r="P809" s="10"/>
    </row>
    <row r="810">
      <c r="A810" s="8"/>
      <c r="B810" s="8"/>
      <c r="C810" s="8"/>
      <c r="D810" s="8"/>
      <c r="E810" s="8"/>
      <c r="F810" s="8"/>
      <c r="G810" s="8"/>
      <c r="H810" s="8"/>
      <c r="I810" s="8"/>
      <c r="J810" s="8"/>
      <c r="K810" s="8"/>
      <c r="L810" s="8"/>
      <c r="M810" s="8"/>
      <c r="N810" s="8"/>
      <c r="O810" s="9"/>
      <c r="P810" s="10"/>
    </row>
    <row r="811">
      <c r="A811" s="8"/>
      <c r="B811" s="8"/>
      <c r="C811" s="8"/>
      <c r="D811" s="8"/>
      <c r="E811" s="8"/>
      <c r="F811" s="8"/>
      <c r="G811" s="8"/>
      <c r="H811" s="8"/>
      <c r="I811" s="8"/>
      <c r="J811" s="8"/>
      <c r="K811" s="8"/>
      <c r="L811" s="8"/>
      <c r="M811" s="8"/>
      <c r="N811" s="8"/>
      <c r="O811" s="9"/>
      <c r="P811" s="10"/>
    </row>
    <row r="812">
      <c r="A812" s="8"/>
      <c r="B812" s="8"/>
      <c r="C812" s="8"/>
      <c r="D812" s="8"/>
      <c r="E812" s="8"/>
      <c r="F812" s="8"/>
      <c r="G812" s="8"/>
      <c r="H812" s="8"/>
      <c r="I812" s="8"/>
      <c r="J812" s="8"/>
      <c r="K812" s="8"/>
      <c r="L812" s="8"/>
      <c r="M812" s="8"/>
      <c r="N812" s="8"/>
      <c r="O812" s="9"/>
      <c r="P812" s="10"/>
    </row>
    <row r="813">
      <c r="A813" s="8"/>
      <c r="B813" s="8"/>
      <c r="C813" s="8"/>
      <c r="D813" s="8"/>
      <c r="E813" s="8"/>
      <c r="F813" s="8"/>
      <c r="G813" s="8"/>
      <c r="H813" s="8"/>
      <c r="I813" s="8"/>
      <c r="J813" s="8"/>
      <c r="K813" s="8"/>
      <c r="L813" s="8"/>
      <c r="M813" s="8"/>
      <c r="N813" s="8"/>
      <c r="O813" s="9"/>
      <c r="P813" s="10"/>
    </row>
    <row r="814">
      <c r="A814" s="8"/>
      <c r="B814" s="8"/>
      <c r="C814" s="8"/>
      <c r="D814" s="8"/>
      <c r="E814" s="8"/>
      <c r="F814" s="8"/>
      <c r="G814" s="8"/>
      <c r="H814" s="8"/>
      <c r="I814" s="8"/>
      <c r="J814" s="8"/>
      <c r="K814" s="8"/>
      <c r="L814" s="8"/>
      <c r="M814" s="8"/>
      <c r="N814" s="8"/>
      <c r="O814" s="9"/>
      <c r="P814" s="10"/>
    </row>
    <row r="815">
      <c r="A815" s="8"/>
      <c r="B815" s="8"/>
      <c r="C815" s="8"/>
      <c r="D815" s="8"/>
      <c r="E815" s="8"/>
      <c r="F815" s="8"/>
      <c r="G815" s="8"/>
      <c r="H815" s="8"/>
      <c r="I815" s="8"/>
      <c r="J815" s="8"/>
      <c r="K815" s="8"/>
      <c r="L815" s="8"/>
      <c r="M815" s="8"/>
      <c r="N815" s="8"/>
      <c r="O815" s="9"/>
      <c r="P815" s="10"/>
    </row>
    <row r="816">
      <c r="A816" s="8"/>
      <c r="B816" s="8"/>
      <c r="C816" s="8"/>
      <c r="D816" s="8"/>
      <c r="E816" s="8"/>
      <c r="F816" s="8"/>
      <c r="G816" s="8"/>
      <c r="H816" s="8"/>
      <c r="I816" s="8"/>
      <c r="J816" s="8"/>
      <c r="K816" s="8"/>
      <c r="L816" s="8"/>
      <c r="M816" s="8"/>
      <c r="N816" s="8"/>
      <c r="O816" s="9"/>
      <c r="P816" s="10"/>
    </row>
    <row r="817">
      <c r="A817" s="8"/>
      <c r="B817" s="8"/>
      <c r="C817" s="8"/>
      <c r="D817" s="8"/>
      <c r="E817" s="8"/>
      <c r="F817" s="8"/>
      <c r="G817" s="8"/>
      <c r="H817" s="8"/>
      <c r="I817" s="8"/>
      <c r="J817" s="8"/>
      <c r="K817" s="8"/>
      <c r="L817" s="8"/>
      <c r="M817" s="8"/>
      <c r="N817" s="8"/>
      <c r="O817" s="9"/>
      <c r="P817" s="10"/>
    </row>
    <row r="818">
      <c r="A818" s="8"/>
      <c r="B818" s="8"/>
      <c r="C818" s="8"/>
      <c r="D818" s="8"/>
      <c r="E818" s="8"/>
      <c r="F818" s="8"/>
      <c r="G818" s="8"/>
      <c r="H818" s="8"/>
      <c r="I818" s="8"/>
      <c r="J818" s="8"/>
      <c r="K818" s="8"/>
      <c r="L818" s="8"/>
      <c r="M818" s="8"/>
      <c r="N818" s="8"/>
      <c r="O818" s="9"/>
      <c r="P818" s="10"/>
    </row>
    <row r="819">
      <c r="A819" s="8"/>
      <c r="B819" s="8"/>
      <c r="C819" s="8"/>
      <c r="D819" s="8"/>
      <c r="E819" s="8"/>
      <c r="F819" s="8"/>
      <c r="G819" s="8"/>
      <c r="H819" s="8"/>
      <c r="I819" s="8"/>
      <c r="J819" s="8"/>
      <c r="K819" s="8"/>
      <c r="L819" s="8"/>
      <c r="M819" s="8"/>
      <c r="N819" s="8"/>
      <c r="O819" s="9"/>
      <c r="P819" s="10"/>
    </row>
    <row r="820">
      <c r="A820" s="8"/>
      <c r="B820" s="8"/>
      <c r="C820" s="8"/>
      <c r="D820" s="8"/>
      <c r="E820" s="8"/>
      <c r="F820" s="8"/>
      <c r="G820" s="8"/>
      <c r="H820" s="8"/>
      <c r="I820" s="8"/>
      <c r="J820" s="8"/>
      <c r="K820" s="8"/>
      <c r="L820" s="8"/>
      <c r="M820" s="8"/>
      <c r="N820" s="8"/>
      <c r="O820" s="9"/>
      <c r="P820" s="10"/>
    </row>
    <row r="821">
      <c r="A821" s="8"/>
      <c r="B821" s="8"/>
      <c r="C821" s="8"/>
      <c r="D821" s="8"/>
      <c r="E821" s="8"/>
      <c r="F821" s="8"/>
      <c r="G821" s="8"/>
      <c r="H821" s="8"/>
      <c r="I821" s="8"/>
      <c r="J821" s="8"/>
      <c r="K821" s="8"/>
      <c r="L821" s="8"/>
      <c r="M821" s="8"/>
      <c r="N821" s="8"/>
      <c r="O821" s="9"/>
      <c r="P821" s="10"/>
    </row>
    <row r="822">
      <c r="A822" s="8"/>
      <c r="B822" s="8"/>
      <c r="C822" s="8"/>
      <c r="D822" s="8"/>
      <c r="E822" s="8"/>
      <c r="F822" s="8"/>
      <c r="G822" s="8"/>
      <c r="H822" s="8"/>
      <c r="I822" s="8"/>
      <c r="J822" s="8"/>
      <c r="K822" s="8"/>
      <c r="L822" s="8"/>
      <c r="M822" s="8"/>
      <c r="N822" s="8"/>
      <c r="O822" s="9"/>
      <c r="P822" s="10"/>
    </row>
    <row r="823">
      <c r="A823" s="8"/>
      <c r="B823" s="8"/>
      <c r="C823" s="8"/>
      <c r="D823" s="8"/>
      <c r="E823" s="8"/>
      <c r="F823" s="8"/>
      <c r="G823" s="8"/>
      <c r="H823" s="8"/>
      <c r="I823" s="8"/>
      <c r="J823" s="8"/>
      <c r="K823" s="8"/>
      <c r="L823" s="8"/>
      <c r="M823" s="8"/>
      <c r="N823" s="8"/>
      <c r="O823" s="9"/>
      <c r="P823" s="10"/>
    </row>
    <row r="824">
      <c r="A824" s="8"/>
      <c r="B824" s="8"/>
      <c r="C824" s="8"/>
      <c r="D824" s="8"/>
      <c r="E824" s="8"/>
      <c r="F824" s="8"/>
      <c r="G824" s="8"/>
      <c r="H824" s="8"/>
      <c r="I824" s="8"/>
      <c r="J824" s="8"/>
      <c r="K824" s="8"/>
      <c r="L824" s="8"/>
      <c r="M824" s="8"/>
      <c r="N824" s="8"/>
      <c r="O824" s="9"/>
      <c r="P824" s="10"/>
    </row>
    <row r="825">
      <c r="A825" s="8"/>
      <c r="B825" s="8"/>
      <c r="C825" s="8"/>
      <c r="D825" s="8"/>
      <c r="E825" s="8"/>
      <c r="F825" s="8"/>
      <c r="G825" s="8"/>
      <c r="H825" s="8"/>
      <c r="I825" s="8"/>
      <c r="J825" s="8"/>
      <c r="K825" s="8"/>
      <c r="L825" s="8"/>
      <c r="M825" s="8"/>
      <c r="N825" s="8"/>
      <c r="O825" s="9"/>
      <c r="P825" s="10"/>
    </row>
    <row r="826">
      <c r="A826" s="8"/>
      <c r="B826" s="8"/>
      <c r="C826" s="8"/>
      <c r="D826" s="8"/>
      <c r="E826" s="8"/>
      <c r="F826" s="8"/>
      <c r="G826" s="8"/>
      <c r="H826" s="8"/>
      <c r="I826" s="8"/>
      <c r="J826" s="8"/>
      <c r="K826" s="8"/>
      <c r="L826" s="8"/>
      <c r="M826" s="8"/>
      <c r="N826" s="8"/>
      <c r="O826" s="9"/>
      <c r="P826" s="10"/>
    </row>
    <row r="827">
      <c r="A827" s="8"/>
      <c r="B827" s="8"/>
      <c r="C827" s="8"/>
      <c r="D827" s="8"/>
      <c r="E827" s="8"/>
      <c r="F827" s="8"/>
      <c r="G827" s="8"/>
      <c r="H827" s="8"/>
      <c r="I827" s="8"/>
      <c r="J827" s="8"/>
      <c r="K827" s="8"/>
      <c r="L827" s="8"/>
      <c r="M827" s="8"/>
      <c r="N827" s="8"/>
      <c r="O827" s="9"/>
      <c r="P827" s="10"/>
    </row>
    <row r="828">
      <c r="A828" s="8"/>
      <c r="B828" s="8"/>
      <c r="C828" s="8"/>
      <c r="D828" s="8"/>
      <c r="E828" s="8"/>
      <c r="F828" s="8"/>
      <c r="G828" s="8"/>
      <c r="H828" s="8"/>
      <c r="I828" s="8"/>
      <c r="J828" s="8"/>
      <c r="K828" s="8"/>
      <c r="L828" s="8"/>
      <c r="M828" s="8"/>
      <c r="N828" s="8"/>
      <c r="O828" s="9"/>
      <c r="P828" s="10"/>
    </row>
    <row r="829">
      <c r="A829" s="8"/>
      <c r="B829" s="8"/>
      <c r="C829" s="8"/>
      <c r="D829" s="8"/>
      <c r="E829" s="8"/>
      <c r="F829" s="8"/>
      <c r="G829" s="8"/>
      <c r="H829" s="8"/>
      <c r="I829" s="8"/>
      <c r="J829" s="8"/>
      <c r="K829" s="8"/>
      <c r="L829" s="8"/>
      <c r="M829" s="8"/>
      <c r="N829" s="8"/>
      <c r="O829" s="9"/>
      <c r="P829" s="10"/>
    </row>
    <row r="830">
      <c r="A830" s="8"/>
      <c r="B830" s="8"/>
      <c r="C830" s="8"/>
      <c r="D830" s="8"/>
      <c r="E830" s="8"/>
      <c r="F830" s="8"/>
      <c r="G830" s="8"/>
      <c r="H830" s="8"/>
      <c r="I830" s="8"/>
      <c r="J830" s="8"/>
      <c r="K830" s="8"/>
      <c r="L830" s="8"/>
      <c r="M830" s="8"/>
      <c r="N830" s="8"/>
      <c r="O830" s="9"/>
      <c r="P830" s="10"/>
    </row>
    <row r="831">
      <c r="A831" s="8"/>
      <c r="B831" s="8"/>
      <c r="C831" s="8"/>
      <c r="D831" s="8"/>
      <c r="E831" s="8"/>
      <c r="F831" s="8"/>
      <c r="G831" s="8"/>
      <c r="H831" s="8"/>
      <c r="I831" s="8"/>
      <c r="J831" s="8"/>
      <c r="K831" s="8"/>
      <c r="L831" s="8"/>
      <c r="M831" s="8"/>
      <c r="N831" s="8"/>
      <c r="O831" s="9"/>
      <c r="P831" s="10"/>
    </row>
    <row r="832">
      <c r="A832" s="8"/>
      <c r="B832" s="8"/>
      <c r="C832" s="8"/>
      <c r="D832" s="8"/>
      <c r="E832" s="8"/>
      <c r="F832" s="8"/>
      <c r="G832" s="8"/>
      <c r="H832" s="8"/>
      <c r="I832" s="8"/>
      <c r="J832" s="8"/>
      <c r="K832" s="8"/>
      <c r="L832" s="8"/>
      <c r="M832" s="8"/>
      <c r="N832" s="8"/>
      <c r="O832" s="9"/>
      <c r="P832" s="10"/>
    </row>
    <row r="833">
      <c r="A833" s="8"/>
      <c r="B833" s="8"/>
      <c r="C833" s="8"/>
      <c r="D833" s="8"/>
      <c r="E833" s="8"/>
      <c r="F833" s="8"/>
      <c r="G833" s="8"/>
      <c r="H833" s="8"/>
      <c r="I833" s="8"/>
      <c r="J833" s="8"/>
      <c r="K833" s="8"/>
      <c r="L833" s="8"/>
      <c r="M833" s="8"/>
      <c r="N833" s="8"/>
      <c r="O833" s="9"/>
      <c r="P833" s="10"/>
    </row>
    <row r="834">
      <c r="A834" s="8"/>
      <c r="B834" s="8"/>
      <c r="C834" s="8"/>
      <c r="D834" s="8"/>
      <c r="E834" s="8"/>
      <c r="F834" s="8"/>
      <c r="G834" s="8"/>
      <c r="H834" s="8"/>
      <c r="I834" s="8"/>
      <c r="J834" s="8"/>
      <c r="K834" s="8"/>
      <c r="L834" s="8"/>
      <c r="M834" s="8"/>
      <c r="N834" s="8"/>
      <c r="O834" s="9"/>
      <c r="P834" s="10"/>
    </row>
    <row r="835">
      <c r="A835" s="8"/>
      <c r="B835" s="8"/>
      <c r="C835" s="8"/>
      <c r="D835" s="8"/>
      <c r="E835" s="8"/>
      <c r="F835" s="8"/>
      <c r="G835" s="8"/>
      <c r="H835" s="8"/>
      <c r="I835" s="8"/>
      <c r="J835" s="8"/>
      <c r="K835" s="8"/>
      <c r="L835" s="8"/>
      <c r="M835" s="8"/>
      <c r="N835" s="8"/>
      <c r="O835" s="9"/>
      <c r="P835" s="10"/>
    </row>
    <row r="836">
      <c r="A836" s="8"/>
      <c r="B836" s="8"/>
      <c r="C836" s="8"/>
      <c r="D836" s="8"/>
      <c r="E836" s="8"/>
      <c r="F836" s="8"/>
      <c r="G836" s="8"/>
      <c r="H836" s="8"/>
      <c r="I836" s="8"/>
      <c r="J836" s="8"/>
      <c r="K836" s="8"/>
      <c r="L836" s="8"/>
      <c r="M836" s="8"/>
      <c r="N836" s="8"/>
      <c r="O836" s="9"/>
      <c r="P836" s="10"/>
    </row>
    <row r="837">
      <c r="A837" s="8"/>
      <c r="B837" s="8"/>
      <c r="C837" s="8"/>
      <c r="D837" s="8"/>
      <c r="E837" s="8"/>
      <c r="F837" s="8"/>
      <c r="G837" s="8"/>
      <c r="H837" s="8"/>
      <c r="I837" s="8"/>
      <c r="J837" s="8"/>
      <c r="K837" s="8"/>
      <c r="L837" s="8"/>
      <c r="M837" s="8"/>
      <c r="N837" s="8"/>
      <c r="O837" s="9"/>
      <c r="P837" s="10"/>
    </row>
    <row r="838">
      <c r="A838" s="8"/>
      <c r="B838" s="8"/>
      <c r="C838" s="8"/>
      <c r="D838" s="8"/>
      <c r="E838" s="8"/>
      <c r="F838" s="8"/>
      <c r="G838" s="8"/>
      <c r="H838" s="8"/>
      <c r="I838" s="8"/>
      <c r="J838" s="8"/>
      <c r="K838" s="8"/>
      <c r="L838" s="8"/>
      <c r="M838" s="8"/>
      <c r="N838" s="8"/>
      <c r="O838" s="9"/>
      <c r="P838" s="10"/>
    </row>
    <row r="839">
      <c r="A839" s="8"/>
      <c r="B839" s="8"/>
      <c r="C839" s="8"/>
      <c r="D839" s="8"/>
      <c r="E839" s="8"/>
      <c r="F839" s="8"/>
      <c r="G839" s="8"/>
      <c r="H839" s="8"/>
      <c r="I839" s="8"/>
      <c r="J839" s="8"/>
      <c r="K839" s="8"/>
      <c r="L839" s="8"/>
      <c r="M839" s="8"/>
      <c r="N839" s="8"/>
      <c r="O839" s="9"/>
      <c r="P839" s="10"/>
    </row>
    <row r="840">
      <c r="A840" s="8"/>
      <c r="B840" s="8"/>
      <c r="C840" s="8"/>
      <c r="D840" s="8"/>
      <c r="E840" s="8"/>
      <c r="F840" s="8"/>
      <c r="G840" s="8"/>
      <c r="H840" s="8"/>
      <c r="I840" s="8"/>
      <c r="J840" s="8"/>
      <c r="K840" s="8"/>
      <c r="L840" s="8"/>
      <c r="M840" s="8"/>
      <c r="N840" s="8"/>
      <c r="O840" s="9"/>
      <c r="P840" s="10"/>
    </row>
    <row r="841">
      <c r="A841" s="8"/>
      <c r="B841" s="8"/>
      <c r="C841" s="8"/>
      <c r="D841" s="8"/>
      <c r="E841" s="8"/>
      <c r="F841" s="8"/>
      <c r="G841" s="8"/>
      <c r="H841" s="8"/>
      <c r="I841" s="8"/>
      <c r="J841" s="8"/>
      <c r="K841" s="8"/>
      <c r="L841" s="8"/>
      <c r="M841" s="8"/>
      <c r="N841" s="8"/>
      <c r="O841" s="9"/>
      <c r="P841" s="10"/>
    </row>
    <row r="842">
      <c r="A842" s="8"/>
      <c r="B842" s="8"/>
      <c r="C842" s="8"/>
      <c r="D842" s="8"/>
      <c r="E842" s="8"/>
      <c r="F842" s="8"/>
      <c r="G842" s="8"/>
      <c r="H842" s="8"/>
      <c r="I842" s="8"/>
      <c r="J842" s="8"/>
      <c r="K842" s="8"/>
      <c r="L842" s="8"/>
      <c r="M842" s="8"/>
      <c r="N842" s="8"/>
      <c r="O842" s="9"/>
      <c r="P842" s="10"/>
    </row>
    <row r="843">
      <c r="A843" s="8"/>
      <c r="B843" s="8"/>
      <c r="C843" s="8"/>
      <c r="D843" s="8"/>
      <c r="E843" s="8"/>
      <c r="F843" s="8"/>
      <c r="G843" s="8"/>
      <c r="H843" s="8"/>
      <c r="I843" s="8"/>
      <c r="J843" s="8"/>
      <c r="K843" s="8"/>
      <c r="L843" s="8"/>
      <c r="M843" s="8"/>
      <c r="N843" s="8"/>
      <c r="O843" s="9"/>
      <c r="P843" s="10"/>
    </row>
    <row r="844">
      <c r="A844" s="8"/>
      <c r="B844" s="8"/>
      <c r="C844" s="8"/>
      <c r="D844" s="8"/>
      <c r="E844" s="8"/>
      <c r="F844" s="8"/>
      <c r="G844" s="8"/>
      <c r="H844" s="8"/>
      <c r="I844" s="8"/>
      <c r="J844" s="8"/>
      <c r="K844" s="8"/>
      <c r="L844" s="8"/>
      <c r="M844" s="8"/>
      <c r="N844" s="8"/>
      <c r="O844" s="9"/>
      <c r="P844" s="10"/>
    </row>
    <row r="845">
      <c r="A845" s="8"/>
      <c r="B845" s="8"/>
      <c r="C845" s="8"/>
      <c r="D845" s="8"/>
      <c r="E845" s="8"/>
      <c r="F845" s="8"/>
      <c r="G845" s="8"/>
      <c r="H845" s="8"/>
      <c r="I845" s="8"/>
      <c r="J845" s="8"/>
      <c r="K845" s="8"/>
      <c r="L845" s="8"/>
      <c r="M845" s="8"/>
      <c r="N845" s="8"/>
      <c r="O845" s="9"/>
      <c r="P845" s="10"/>
    </row>
    <row r="846">
      <c r="A846" s="8"/>
      <c r="B846" s="8"/>
      <c r="C846" s="8"/>
      <c r="D846" s="8"/>
      <c r="E846" s="8"/>
      <c r="F846" s="8"/>
      <c r="G846" s="8"/>
      <c r="H846" s="8"/>
      <c r="I846" s="8"/>
      <c r="J846" s="8"/>
      <c r="K846" s="8"/>
      <c r="L846" s="8"/>
      <c r="M846" s="8"/>
      <c r="N846" s="8"/>
      <c r="O846" s="9"/>
      <c r="P846" s="10"/>
    </row>
    <row r="847">
      <c r="A847" s="8"/>
      <c r="B847" s="8"/>
      <c r="C847" s="8"/>
      <c r="D847" s="8"/>
      <c r="E847" s="8"/>
      <c r="F847" s="8"/>
      <c r="G847" s="8"/>
      <c r="H847" s="8"/>
      <c r="I847" s="8"/>
      <c r="J847" s="8"/>
      <c r="K847" s="8"/>
      <c r="L847" s="8"/>
      <c r="M847" s="8"/>
      <c r="N847" s="8"/>
      <c r="O847" s="9"/>
      <c r="P847" s="10"/>
    </row>
    <row r="848">
      <c r="A848" s="8"/>
      <c r="B848" s="8"/>
      <c r="C848" s="8"/>
      <c r="D848" s="8"/>
      <c r="E848" s="8"/>
      <c r="F848" s="8"/>
      <c r="G848" s="8"/>
      <c r="H848" s="8"/>
      <c r="I848" s="8"/>
      <c r="J848" s="8"/>
      <c r="K848" s="8"/>
      <c r="L848" s="8"/>
      <c r="M848" s="8"/>
      <c r="N848" s="8"/>
      <c r="O848" s="9"/>
      <c r="P848" s="10"/>
    </row>
    <row r="849">
      <c r="A849" s="8"/>
      <c r="B849" s="8"/>
      <c r="C849" s="8"/>
      <c r="D849" s="8"/>
      <c r="E849" s="8"/>
      <c r="F849" s="8"/>
      <c r="G849" s="8"/>
      <c r="H849" s="8"/>
      <c r="I849" s="8"/>
      <c r="J849" s="8"/>
      <c r="K849" s="8"/>
      <c r="L849" s="8"/>
      <c r="M849" s="8"/>
      <c r="N849" s="8"/>
      <c r="O849" s="9"/>
      <c r="P849" s="10"/>
    </row>
    <row r="850">
      <c r="A850" s="8"/>
      <c r="B850" s="8"/>
      <c r="C850" s="8"/>
      <c r="D850" s="8"/>
      <c r="E850" s="8"/>
      <c r="F850" s="8"/>
      <c r="G850" s="8"/>
      <c r="H850" s="8"/>
      <c r="I850" s="8"/>
      <c r="J850" s="8"/>
      <c r="K850" s="8"/>
      <c r="L850" s="8"/>
      <c r="M850" s="8"/>
      <c r="N850" s="8"/>
      <c r="O850" s="9"/>
      <c r="P850" s="10"/>
    </row>
    <row r="851">
      <c r="A851" s="8"/>
      <c r="B851" s="8"/>
      <c r="C851" s="8"/>
      <c r="D851" s="8"/>
      <c r="E851" s="8"/>
      <c r="F851" s="8"/>
      <c r="G851" s="8"/>
      <c r="H851" s="8"/>
      <c r="I851" s="8"/>
      <c r="J851" s="8"/>
      <c r="K851" s="8"/>
      <c r="L851" s="8"/>
      <c r="M851" s="8"/>
      <c r="N851" s="8"/>
      <c r="O851" s="9"/>
      <c r="P851" s="10"/>
    </row>
    <row r="852">
      <c r="A852" s="8"/>
      <c r="B852" s="8"/>
      <c r="C852" s="8"/>
      <c r="D852" s="8"/>
      <c r="E852" s="8"/>
      <c r="F852" s="8"/>
      <c r="G852" s="8"/>
      <c r="H852" s="8"/>
      <c r="I852" s="8"/>
      <c r="J852" s="8"/>
      <c r="K852" s="8"/>
      <c r="L852" s="8"/>
      <c r="M852" s="8"/>
      <c r="N852" s="8"/>
      <c r="O852" s="9"/>
      <c r="P852" s="10"/>
    </row>
    <row r="853">
      <c r="A853" s="8"/>
      <c r="B853" s="8"/>
      <c r="C853" s="8"/>
      <c r="D853" s="8"/>
      <c r="E853" s="8"/>
      <c r="F853" s="8"/>
      <c r="G853" s="8"/>
      <c r="H853" s="8"/>
      <c r="I853" s="8"/>
      <c r="J853" s="8"/>
      <c r="K853" s="8"/>
      <c r="L853" s="8"/>
      <c r="M853" s="8"/>
      <c r="N853" s="8"/>
      <c r="O853" s="9"/>
      <c r="P853" s="10"/>
    </row>
    <row r="854">
      <c r="A854" s="8"/>
      <c r="B854" s="8"/>
      <c r="C854" s="8"/>
      <c r="D854" s="8"/>
      <c r="E854" s="8"/>
      <c r="F854" s="8"/>
      <c r="G854" s="8"/>
      <c r="H854" s="8"/>
      <c r="I854" s="8"/>
      <c r="J854" s="8"/>
      <c r="K854" s="8"/>
      <c r="L854" s="8"/>
      <c r="M854" s="8"/>
      <c r="N854" s="8"/>
      <c r="O854" s="9"/>
      <c r="P854" s="10"/>
    </row>
    <row r="855">
      <c r="A855" s="8"/>
      <c r="B855" s="8"/>
      <c r="C855" s="8"/>
      <c r="D855" s="8"/>
      <c r="E855" s="8"/>
      <c r="F855" s="8"/>
      <c r="G855" s="8"/>
      <c r="H855" s="8"/>
      <c r="I855" s="8"/>
      <c r="J855" s="8"/>
      <c r="K855" s="8"/>
      <c r="L855" s="8"/>
      <c r="M855" s="8"/>
      <c r="N855" s="8"/>
      <c r="O855" s="9"/>
      <c r="P855" s="10"/>
    </row>
    <row r="856">
      <c r="A856" s="8"/>
      <c r="B856" s="8"/>
      <c r="C856" s="8"/>
      <c r="D856" s="8"/>
      <c r="E856" s="8"/>
      <c r="F856" s="8"/>
      <c r="G856" s="8"/>
      <c r="H856" s="8"/>
      <c r="I856" s="8"/>
      <c r="J856" s="8"/>
      <c r="K856" s="8"/>
      <c r="L856" s="8"/>
      <c r="M856" s="8"/>
      <c r="N856" s="8"/>
      <c r="O856" s="9"/>
      <c r="P856" s="10"/>
    </row>
    <row r="857">
      <c r="A857" s="8"/>
      <c r="B857" s="8"/>
      <c r="C857" s="8"/>
      <c r="D857" s="8"/>
      <c r="E857" s="8"/>
      <c r="F857" s="8"/>
      <c r="G857" s="8"/>
      <c r="H857" s="8"/>
      <c r="I857" s="8"/>
      <c r="J857" s="8"/>
      <c r="K857" s="8"/>
      <c r="L857" s="8"/>
      <c r="M857" s="8"/>
      <c r="N857" s="8"/>
      <c r="O857" s="9"/>
      <c r="P857" s="10"/>
    </row>
    <row r="858">
      <c r="A858" s="8"/>
      <c r="B858" s="8"/>
      <c r="C858" s="8"/>
      <c r="D858" s="8"/>
      <c r="E858" s="8"/>
      <c r="F858" s="8"/>
      <c r="G858" s="8"/>
      <c r="H858" s="8"/>
      <c r="I858" s="8"/>
      <c r="J858" s="8"/>
      <c r="K858" s="8"/>
      <c r="L858" s="8"/>
      <c r="M858" s="8"/>
      <c r="N858" s="8"/>
      <c r="O858" s="9"/>
      <c r="P858" s="10"/>
    </row>
    <row r="859">
      <c r="A859" s="8"/>
      <c r="B859" s="8"/>
      <c r="C859" s="8"/>
      <c r="D859" s="8"/>
      <c r="E859" s="8"/>
      <c r="F859" s="8"/>
      <c r="G859" s="8"/>
      <c r="H859" s="8"/>
      <c r="I859" s="8"/>
      <c r="J859" s="8"/>
      <c r="K859" s="8"/>
      <c r="L859" s="8"/>
      <c r="M859" s="8"/>
      <c r="N859" s="8"/>
      <c r="O859" s="9"/>
      <c r="P859" s="10"/>
    </row>
    <row r="860">
      <c r="A860" s="8"/>
      <c r="B860" s="8"/>
      <c r="C860" s="8"/>
      <c r="D860" s="8"/>
      <c r="E860" s="8"/>
      <c r="F860" s="8"/>
      <c r="G860" s="8"/>
      <c r="H860" s="8"/>
      <c r="I860" s="8"/>
      <c r="J860" s="8"/>
      <c r="K860" s="8"/>
      <c r="L860" s="8"/>
      <c r="M860" s="8"/>
      <c r="N860" s="8"/>
      <c r="O860" s="9"/>
      <c r="P860" s="10"/>
    </row>
    <row r="861">
      <c r="A861" s="8"/>
      <c r="B861" s="8"/>
      <c r="C861" s="8"/>
      <c r="D861" s="8"/>
      <c r="E861" s="8"/>
      <c r="F861" s="8"/>
      <c r="G861" s="8"/>
      <c r="H861" s="8"/>
      <c r="I861" s="8"/>
      <c r="J861" s="8"/>
      <c r="K861" s="8"/>
      <c r="L861" s="8"/>
      <c r="M861" s="8"/>
      <c r="N861" s="8"/>
      <c r="O861" s="9"/>
      <c r="P861" s="10"/>
    </row>
    <row r="862">
      <c r="A862" s="8"/>
      <c r="B862" s="8"/>
      <c r="C862" s="8"/>
      <c r="D862" s="8"/>
      <c r="E862" s="8"/>
      <c r="F862" s="8"/>
      <c r="G862" s="8"/>
      <c r="H862" s="8"/>
      <c r="I862" s="8"/>
      <c r="J862" s="8"/>
      <c r="K862" s="8"/>
      <c r="L862" s="8"/>
      <c r="M862" s="8"/>
      <c r="N862" s="8"/>
      <c r="O862" s="9"/>
      <c r="P862" s="10"/>
    </row>
    <row r="863">
      <c r="A863" s="8"/>
      <c r="B863" s="8"/>
      <c r="C863" s="8"/>
      <c r="D863" s="8"/>
      <c r="E863" s="8"/>
      <c r="F863" s="8"/>
      <c r="G863" s="8"/>
      <c r="H863" s="8"/>
      <c r="I863" s="8"/>
      <c r="J863" s="8"/>
      <c r="K863" s="8"/>
      <c r="L863" s="8"/>
      <c r="M863" s="8"/>
      <c r="N863" s="8"/>
      <c r="O863" s="9"/>
      <c r="P863" s="10"/>
    </row>
    <row r="864">
      <c r="A864" s="8"/>
      <c r="B864" s="8"/>
      <c r="C864" s="8"/>
      <c r="D864" s="8"/>
      <c r="E864" s="8"/>
      <c r="F864" s="8"/>
      <c r="G864" s="8"/>
      <c r="H864" s="8"/>
      <c r="I864" s="8"/>
      <c r="J864" s="8"/>
      <c r="K864" s="8"/>
      <c r="L864" s="8"/>
      <c r="M864" s="8"/>
      <c r="N864" s="8"/>
      <c r="O864" s="9"/>
      <c r="P864" s="10"/>
    </row>
    <row r="865">
      <c r="A865" s="8"/>
      <c r="B865" s="8"/>
      <c r="C865" s="8"/>
      <c r="D865" s="8"/>
      <c r="E865" s="8"/>
      <c r="F865" s="8"/>
      <c r="G865" s="8"/>
      <c r="H865" s="8"/>
      <c r="I865" s="8"/>
      <c r="J865" s="8"/>
      <c r="K865" s="8"/>
      <c r="L865" s="8"/>
      <c r="M865" s="8"/>
      <c r="N865" s="8"/>
      <c r="O865" s="9"/>
      <c r="P865" s="10"/>
    </row>
    <row r="866">
      <c r="A866" s="8"/>
      <c r="B866" s="8"/>
      <c r="C866" s="8"/>
      <c r="D866" s="8"/>
      <c r="E866" s="8"/>
      <c r="F866" s="8"/>
      <c r="G866" s="8"/>
      <c r="H866" s="8"/>
      <c r="I866" s="8"/>
      <c r="J866" s="8"/>
      <c r="K866" s="8"/>
      <c r="L866" s="8"/>
      <c r="M866" s="8"/>
      <c r="N866" s="8"/>
      <c r="O866" s="9"/>
      <c r="P866" s="10"/>
    </row>
    <row r="867">
      <c r="A867" s="8"/>
      <c r="B867" s="8"/>
      <c r="C867" s="8"/>
      <c r="D867" s="8"/>
      <c r="E867" s="8"/>
      <c r="F867" s="8"/>
      <c r="G867" s="8"/>
      <c r="H867" s="8"/>
      <c r="I867" s="8"/>
      <c r="J867" s="8"/>
      <c r="K867" s="8"/>
      <c r="L867" s="8"/>
      <c r="M867" s="8"/>
      <c r="N867" s="8"/>
      <c r="O867" s="9"/>
      <c r="P867" s="10"/>
    </row>
    <row r="868">
      <c r="A868" s="8"/>
      <c r="B868" s="8"/>
      <c r="C868" s="8"/>
      <c r="D868" s="8"/>
      <c r="E868" s="8"/>
      <c r="F868" s="8"/>
      <c r="G868" s="8"/>
      <c r="H868" s="8"/>
      <c r="I868" s="8"/>
      <c r="J868" s="8"/>
      <c r="K868" s="8"/>
      <c r="L868" s="8"/>
      <c r="M868" s="8"/>
      <c r="N868" s="8"/>
      <c r="O868" s="9"/>
      <c r="P868" s="10"/>
    </row>
    <row r="869">
      <c r="A869" s="8"/>
      <c r="B869" s="8"/>
      <c r="C869" s="8"/>
      <c r="D869" s="8"/>
      <c r="E869" s="8"/>
      <c r="F869" s="8"/>
      <c r="G869" s="8"/>
      <c r="H869" s="8"/>
      <c r="I869" s="8"/>
      <c r="J869" s="8"/>
      <c r="K869" s="8"/>
      <c r="L869" s="8"/>
      <c r="M869" s="8"/>
      <c r="N869" s="8"/>
      <c r="O869" s="9"/>
      <c r="P869" s="10"/>
    </row>
    <row r="870">
      <c r="A870" s="8"/>
      <c r="B870" s="8"/>
      <c r="C870" s="8"/>
      <c r="D870" s="8"/>
      <c r="E870" s="8"/>
      <c r="F870" s="8"/>
      <c r="G870" s="8"/>
      <c r="H870" s="8"/>
      <c r="I870" s="8"/>
      <c r="J870" s="8"/>
      <c r="K870" s="8"/>
      <c r="L870" s="8"/>
      <c r="M870" s="8"/>
      <c r="N870" s="8"/>
      <c r="O870" s="9"/>
      <c r="P870" s="10"/>
    </row>
    <row r="871">
      <c r="A871" s="8"/>
      <c r="B871" s="8"/>
      <c r="C871" s="8"/>
      <c r="D871" s="8"/>
      <c r="E871" s="8"/>
      <c r="F871" s="8"/>
      <c r="G871" s="8"/>
      <c r="H871" s="8"/>
      <c r="I871" s="8"/>
      <c r="J871" s="8"/>
      <c r="K871" s="8"/>
      <c r="L871" s="8"/>
      <c r="M871" s="8"/>
      <c r="N871" s="8"/>
      <c r="O871" s="9"/>
      <c r="P871" s="10"/>
    </row>
    <row r="872">
      <c r="A872" s="8"/>
      <c r="B872" s="8"/>
      <c r="C872" s="8"/>
      <c r="D872" s="8"/>
      <c r="E872" s="8"/>
      <c r="F872" s="8"/>
      <c r="G872" s="8"/>
      <c r="H872" s="8"/>
      <c r="I872" s="8"/>
      <c r="J872" s="8"/>
      <c r="K872" s="8"/>
      <c r="L872" s="8"/>
      <c r="M872" s="8"/>
      <c r="N872" s="8"/>
      <c r="O872" s="9"/>
      <c r="P872" s="10"/>
    </row>
    <row r="873">
      <c r="A873" s="8"/>
      <c r="B873" s="8"/>
      <c r="C873" s="8"/>
      <c r="D873" s="8"/>
      <c r="E873" s="8"/>
      <c r="F873" s="8"/>
      <c r="G873" s="8"/>
      <c r="H873" s="8"/>
      <c r="I873" s="8"/>
      <c r="J873" s="8"/>
      <c r="K873" s="8"/>
      <c r="L873" s="8"/>
      <c r="M873" s="8"/>
      <c r="N873" s="8"/>
      <c r="O873" s="9"/>
      <c r="P873" s="10"/>
    </row>
    <row r="874">
      <c r="A874" s="8"/>
      <c r="B874" s="8"/>
      <c r="C874" s="8"/>
      <c r="D874" s="8"/>
      <c r="E874" s="8"/>
      <c r="F874" s="8"/>
      <c r="G874" s="8"/>
      <c r="H874" s="8"/>
      <c r="I874" s="8"/>
      <c r="J874" s="8"/>
      <c r="K874" s="8"/>
      <c r="L874" s="8"/>
      <c r="M874" s="8"/>
      <c r="N874" s="8"/>
      <c r="O874" s="9"/>
      <c r="P874" s="10"/>
    </row>
    <row r="875">
      <c r="A875" s="8"/>
      <c r="B875" s="8"/>
      <c r="C875" s="8"/>
      <c r="D875" s="8"/>
      <c r="E875" s="8"/>
      <c r="F875" s="8"/>
      <c r="G875" s="8"/>
      <c r="H875" s="8"/>
      <c r="I875" s="8"/>
      <c r="J875" s="8"/>
      <c r="K875" s="8"/>
      <c r="L875" s="8"/>
      <c r="M875" s="8"/>
      <c r="N875" s="8"/>
      <c r="O875" s="9"/>
      <c r="P875" s="10"/>
    </row>
    <row r="876">
      <c r="A876" s="8"/>
      <c r="B876" s="8"/>
      <c r="C876" s="8"/>
      <c r="D876" s="8"/>
      <c r="E876" s="8"/>
      <c r="F876" s="8"/>
      <c r="G876" s="8"/>
      <c r="H876" s="8"/>
      <c r="I876" s="8"/>
      <c r="J876" s="8"/>
      <c r="K876" s="8"/>
      <c r="L876" s="8"/>
      <c r="M876" s="8"/>
      <c r="N876" s="8"/>
      <c r="O876" s="9"/>
      <c r="P876" s="10"/>
    </row>
    <row r="877">
      <c r="A877" s="8"/>
      <c r="B877" s="8"/>
      <c r="C877" s="8"/>
      <c r="D877" s="8"/>
      <c r="E877" s="8"/>
      <c r="F877" s="8"/>
      <c r="G877" s="8"/>
      <c r="H877" s="8"/>
      <c r="I877" s="8"/>
      <c r="J877" s="8"/>
      <c r="K877" s="8"/>
      <c r="L877" s="8"/>
      <c r="M877" s="8"/>
      <c r="N877" s="8"/>
      <c r="O877" s="9"/>
      <c r="P877" s="10"/>
    </row>
    <row r="878">
      <c r="A878" s="8"/>
      <c r="B878" s="8"/>
      <c r="C878" s="8"/>
      <c r="D878" s="8"/>
      <c r="E878" s="8"/>
      <c r="F878" s="8"/>
      <c r="G878" s="8"/>
      <c r="H878" s="8"/>
      <c r="I878" s="8"/>
      <c r="J878" s="8"/>
      <c r="K878" s="8"/>
      <c r="L878" s="8"/>
      <c r="M878" s="8"/>
      <c r="N878" s="8"/>
      <c r="O878" s="9"/>
      <c r="P878" s="10"/>
    </row>
    <row r="879">
      <c r="A879" s="8"/>
      <c r="B879" s="8"/>
      <c r="C879" s="8"/>
      <c r="D879" s="8"/>
      <c r="E879" s="8"/>
      <c r="F879" s="8"/>
      <c r="G879" s="8"/>
      <c r="H879" s="8"/>
      <c r="I879" s="8"/>
      <c r="J879" s="8"/>
      <c r="K879" s="8"/>
      <c r="L879" s="8"/>
      <c r="M879" s="8"/>
      <c r="N879" s="8"/>
      <c r="O879" s="9"/>
      <c r="P879" s="10"/>
    </row>
    <row r="880">
      <c r="A880" s="8"/>
      <c r="B880" s="8"/>
      <c r="C880" s="8"/>
      <c r="D880" s="8"/>
      <c r="E880" s="8"/>
      <c r="F880" s="8"/>
      <c r="G880" s="8"/>
      <c r="H880" s="8"/>
      <c r="I880" s="8"/>
      <c r="J880" s="8"/>
      <c r="K880" s="8"/>
      <c r="L880" s="8"/>
      <c r="M880" s="8"/>
      <c r="N880" s="8"/>
      <c r="O880" s="9"/>
      <c r="P880" s="10"/>
    </row>
    <row r="881">
      <c r="A881" s="8"/>
      <c r="B881" s="8"/>
      <c r="C881" s="8"/>
      <c r="D881" s="8"/>
      <c r="E881" s="8"/>
      <c r="F881" s="8"/>
      <c r="G881" s="8"/>
      <c r="H881" s="8"/>
      <c r="I881" s="8"/>
      <c r="J881" s="8"/>
      <c r="K881" s="8"/>
      <c r="L881" s="8"/>
      <c r="M881" s="8"/>
      <c r="N881" s="8"/>
      <c r="O881" s="9"/>
      <c r="P881" s="10"/>
    </row>
    <row r="882">
      <c r="A882" s="8"/>
      <c r="B882" s="8"/>
      <c r="C882" s="8"/>
      <c r="D882" s="8"/>
      <c r="E882" s="8"/>
      <c r="F882" s="8"/>
      <c r="G882" s="8"/>
      <c r="H882" s="8"/>
      <c r="I882" s="8"/>
      <c r="J882" s="8"/>
      <c r="K882" s="8"/>
      <c r="L882" s="8"/>
      <c r="M882" s="8"/>
      <c r="N882" s="8"/>
      <c r="O882" s="9"/>
      <c r="P882" s="10"/>
    </row>
    <row r="883">
      <c r="A883" s="8"/>
      <c r="B883" s="8"/>
      <c r="C883" s="8"/>
      <c r="D883" s="8"/>
      <c r="E883" s="8"/>
      <c r="F883" s="8"/>
      <c r="G883" s="8"/>
      <c r="H883" s="8"/>
      <c r="I883" s="8"/>
      <c r="J883" s="8"/>
      <c r="K883" s="8"/>
      <c r="L883" s="8"/>
      <c r="M883" s="8"/>
      <c r="N883" s="8"/>
      <c r="O883" s="9"/>
      <c r="P883" s="10"/>
    </row>
    <row r="884">
      <c r="A884" s="8"/>
      <c r="B884" s="8"/>
      <c r="C884" s="8"/>
      <c r="D884" s="8"/>
      <c r="E884" s="8"/>
      <c r="F884" s="8"/>
      <c r="G884" s="8"/>
      <c r="H884" s="8"/>
      <c r="I884" s="8"/>
      <c r="J884" s="8"/>
      <c r="K884" s="8"/>
      <c r="L884" s="8"/>
      <c r="M884" s="8"/>
      <c r="N884" s="8"/>
      <c r="O884" s="9"/>
      <c r="P884" s="10"/>
    </row>
    <row r="885">
      <c r="A885" s="8"/>
      <c r="B885" s="8"/>
      <c r="C885" s="8"/>
      <c r="D885" s="8"/>
      <c r="E885" s="8"/>
      <c r="F885" s="8"/>
      <c r="G885" s="8"/>
      <c r="H885" s="8"/>
      <c r="I885" s="8"/>
      <c r="J885" s="8"/>
      <c r="K885" s="8"/>
      <c r="L885" s="8"/>
      <c r="M885" s="8"/>
      <c r="N885" s="8"/>
      <c r="O885" s="9"/>
      <c r="P885" s="10"/>
    </row>
    <row r="886">
      <c r="A886" s="8"/>
      <c r="B886" s="8"/>
      <c r="C886" s="8"/>
      <c r="D886" s="8"/>
      <c r="E886" s="8"/>
      <c r="F886" s="8"/>
      <c r="G886" s="8"/>
      <c r="H886" s="8"/>
      <c r="I886" s="8"/>
      <c r="J886" s="8"/>
      <c r="K886" s="8"/>
      <c r="L886" s="8"/>
      <c r="M886" s="8"/>
      <c r="N886" s="8"/>
      <c r="O886" s="9"/>
      <c r="P886" s="10"/>
    </row>
    <row r="887">
      <c r="A887" s="8"/>
      <c r="B887" s="8"/>
      <c r="C887" s="8"/>
      <c r="D887" s="8"/>
      <c r="E887" s="8"/>
      <c r="F887" s="8"/>
      <c r="G887" s="8"/>
      <c r="H887" s="8"/>
      <c r="I887" s="8"/>
      <c r="J887" s="8"/>
      <c r="K887" s="8"/>
      <c r="L887" s="8"/>
      <c r="M887" s="8"/>
      <c r="N887" s="8"/>
      <c r="O887" s="9"/>
      <c r="P887" s="10"/>
    </row>
    <row r="888">
      <c r="A888" s="8"/>
      <c r="B888" s="8"/>
      <c r="C888" s="8"/>
      <c r="D888" s="8"/>
      <c r="E888" s="8"/>
      <c r="F888" s="8"/>
      <c r="G888" s="8"/>
      <c r="H888" s="8"/>
      <c r="I888" s="8"/>
      <c r="J888" s="8"/>
      <c r="K888" s="8"/>
      <c r="L888" s="8"/>
      <c r="M888" s="8"/>
      <c r="N888" s="8"/>
      <c r="O888" s="9"/>
      <c r="P888" s="10"/>
    </row>
    <row r="889">
      <c r="A889" s="8"/>
      <c r="B889" s="8"/>
      <c r="C889" s="8"/>
      <c r="D889" s="8"/>
      <c r="E889" s="8"/>
      <c r="F889" s="8"/>
      <c r="G889" s="8"/>
      <c r="H889" s="8"/>
      <c r="I889" s="8"/>
      <c r="J889" s="8"/>
      <c r="K889" s="8"/>
      <c r="L889" s="8"/>
      <c r="M889" s="8"/>
      <c r="N889" s="8"/>
      <c r="O889" s="9"/>
      <c r="P889" s="10"/>
    </row>
    <row r="890">
      <c r="A890" s="8"/>
      <c r="B890" s="8"/>
      <c r="C890" s="8"/>
      <c r="D890" s="8"/>
      <c r="E890" s="8"/>
      <c r="F890" s="8"/>
      <c r="G890" s="8"/>
      <c r="H890" s="8"/>
      <c r="I890" s="8"/>
      <c r="J890" s="8"/>
      <c r="K890" s="8"/>
      <c r="L890" s="8"/>
      <c r="M890" s="8"/>
      <c r="N890" s="8"/>
      <c r="O890" s="9"/>
      <c r="P890" s="10"/>
    </row>
    <row r="891">
      <c r="A891" s="8"/>
      <c r="B891" s="8"/>
      <c r="C891" s="8"/>
      <c r="D891" s="8"/>
      <c r="E891" s="8"/>
      <c r="F891" s="8"/>
      <c r="G891" s="8"/>
      <c r="H891" s="8"/>
      <c r="I891" s="8"/>
      <c r="J891" s="8"/>
      <c r="K891" s="8"/>
      <c r="L891" s="8"/>
      <c r="M891" s="8"/>
      <c r="N891" s="8"/>
      <c r="O891" s="9"/>
      <c r="P891" s="10"/>
    </row>
    <row r="892">
      <c r="A892" s="8"/>
      <c r="B892" s="8"/>
      <c r="C892" s="8"/>
      <c r="D892" s="8"/>
      <c r="E892" s="8"/>
      <c r="F892" s="8"/>
      <c r="G892" s="8"/>
      <c r="H892" s="8"/>
      <c r="I892" s="8"/>
      <c r="J892" s="8"/>
      <c r="K892" s="8"/>
      <c r="L892" s="8"/>
      <c r="M892" s="8"/>
      <c r="N892" s="8"/>
      <c r="O892" s="9"/>
      <c r="P892" s="10"/>
    </row>
    <row r="893">
      <c r="A893" s="8"/>
      <c r="B893" s="8"/>
      <c r="C893" s="8"/>
      <c r="D893" s="8"/>
      <c r="E893" s="8"/>
      <c r="F893" s="8"/>
      <c r="G893" s="8"/>
      <c r="H893" s="8"/>
      <c r="I893" s="8"/>
      <c r="J893" s="8"/>
      <c r="K893" s="8"/>
      <c r="L893" s="8"/>
      <c r="M893" s="8"/>
      <c r="N893" s="8"/>
      <c r="O893" s="9"/>
      <c r="P893" s="10"/>
    </row>
    <row r="894">
      <c r="A894" s="8"/>
      <c r="B894" s="8"/>
      <c r="C894" s="8"/>
      <c r="D894" s="8"/>
      <c r="E894" s="8"/>
      <c r="F894" s="8"/>
      <c r="G894" s="8"/>
      <c r="H894" s="8"/>
      <c r="I894" s="8"/>
      <c r="J894" s="8"/>
      <c r="K894" s="8"/>
      <c r="L894" s="8"/>
      <c r="M894" s="8"/>
      <c r="N894" s="8"/>
      <c r="O894" s="9"/>
      <c r="P894" s="10"/>
    </row>
    <row r="895">
      <c r="A895" s="8"/>
      <c r="B895" s="8"/>
      <c r="C895" s="8"/>
      <c r="D895" s="8"/>
      <c r="E895" s="8"/>
      <c r="F895" s="8"/>
      <c r="G895" s="8"/>
      <c r="H895" s="8"/>
      <c r="I895" s="8"/>
      <c r="J895" s="8"/>
      <c r="K895" s="8"/>
      <c r="L895" s="8"/>
      <c r="M895" s="8"/>
      <c r="N895" s="8"/>
      <c r="O895" s="9"/>
      <c r="P895" s="10"/>
    </row>
    <row r="896">
      <c r="A896" s="8"/>
      <c r="B896" s="8"/>
      <c r="C896" s="8"/>
      <c r="D896" s="8"/>
      <c r="E896" s="8"/>
      <c r="F896" s="8"/>
      <c r="G896" s="8"/>
      <c r="H896" s="8"/>
      <c r="I896" s="8"/>
      <c r="J896" s="8"/>
      <c r="K896" s="8"/>
      <c r="L896" s="8"/>
      <c r="M896" s="8"/>
      <c r="N896" s="8"/>
      <c r="O896" s="9"/>
      <c r="P896" s="10"/>
    </row>
    <row r="897">
      <c r="A897" s="8"/>
      <c r="B897" s="8"/>
      <c r="C897" s="8"/>
      <c r="D897" s="8"/>
      <c r="E897" s="8"/>
      <c r="F897" s="8"/>
      <c r="G897" s="8"/>
      <c r="H897" s="8"/>
      <c r="I897" s="8"/>
      <c r="J897" s="8"/>
      <c r="K897" s="8"/>
      <c r="L897" s="8"/>
      <c r="M897" s="8"/>
      <c r="N897" s="8"/>
      <c r="O897" s="9"/>
      <c r="P897" s="10"/>
    </row>
    <row r="898">
      <c r="A898" s="8"/>
      <c r="B898" s="8"/>
      <c r="C898" s="8"/>
      <c r="D898" s="8"/>
      <c r="E898" s="8"/>
      <c r="F898" s="8"/>
      <c r="G898" s="8"/>
      <c r="H898" s="8"/>
      <c r="I898" s="8"/>
      <c r="J898" s="8"/>
      <c r="K898" s="8"/>
      <c r="L898" s="8"/>
      <c r="M898" s="8"/>
      <c r="N898" s="8"/>
      <c r="O898" s="9"/>
      <c r="P898" s="10"/>
    </row>
    <row r="899">
      <c r="A899" s="8"/>
      <c r="B899" s="8"/>
      <c r="C899" s="8"/>
      <c r="D899" s="8"/>
      <c r="E899" s="8"/>
      <c r="F899" s="8"/>
      <c r="G899" s="8"/>
      <c r="H899" s="8"/>
      <c r="I899" s="8"/>
      <c r="J899" s="8"/>
      <c r="K899" s="8"/>
      <c r="L899" s="8"/>
      <c r="M899" s="8"/>
      <c r="N899" s="8"/>
      <c r="O899" s="9"/>
      <c r="P899" s="10"/>
    </row>
    <row r="900">
      <c r="A900" s="8"/>
      <c r="B900" s="8"/>
      <c r="C900" s="8"/>
      <c r="D900" s="8"/>
      <c r="E900" s="8"/>
      <c r="F900" s="8"/>
      <c r="G900" s="8"/>
      <c r="H900" s="8"/>
      <c r="I900" s="8"/>
      <c r="J900" s="8"/>
      <c r="K900" s="8"/>
      <c r="L900" s="8"/>
      <c r="M900" s="8"/>
      <c r="N900" s="8"/>
      <c r="O900" s="9"/>
      <c r="P900" s="10"/>
    </row>
    <row r="901">
      <c r="A901" s="8"/>
      <c r="B901" s="8"/>
      <c r="C901" s="8"/>
      <c r="D901" s="8"/>
      <c r="E901" s="8"/>
      <c r="F901" s="8"/>
      <c r="G901" s="8"/>
      <c r="H901" s="8"/>
      <c r="I901" s="8"/>
      <c r="J901" s="8"/>
      <c r="K901" s="8"/>
      <c r="L901" s="8"/>
      <c r="M901" s="8"/>
      <c r="N901" s="8"/>
      <c r="O901" s="9"/>
      <c r="P901" s="10"/>
    </row>
    <row r="902">
      <c r="A902" s="8"/>
      <c r="B902" s="8"/>
      <c r="C902" s="8"/>
      <c r="D902" s="8"/>
      <c r="E902" s="8"/>
      <c r="F902" s="8"/>
      <c r="G902" s="8"/>
      <c r="H902" s="8"/>
      <c r="I902" s="8"/>
      <c r="J902" s="8"/>
      <c r="K902" s="8"/>
      <c r="L902" s="8"/>
      <c r="M902" s="8"/>
      <c r="N902" s="8"/>
      <c r="O902" s="9"/>
      <c r="P902" s="10"/>
    </row>
    <row r="903">
      <c r="A903" s="8"/>
      <c r="B903" s="8"/>
      <c r="C903" s="8"/>
      <c r="D903" s="8"/>
      <c r="E903" s="8"/>
      <c r="F903" s="8"/>
      <c r="G903" s="8"/>
      <c r="H903" s="8"/>
      <c r="I903" s="8"/>
      <c r="J903" s="8"/>
      <c r="K903" s="8"/>
      <c r="L903" s="8"/>
      <c r="M903" s="8"/>
      <c r="N903" s="8"/>
      <c r="O903" s="9"/>
      <c r="P903" s="10"/>
    </row>
    <row r="904">
      <c r="A904" s="8"/>
      <c r="B904" s="8"/>
      <c r="C904" s="8"/>
      <c r="D904" s="8"/>
      <c r="E904" s="8"/>
      <c r="F904" s="8"/>
      <c r="G904" s="8"/>
      <c r="H904" s="8"/>
      <c r="I904" s="8"/>
      <c r="J904" s="8"/>
      <c r="K904" s="8"/>
      <c r="L904" s="8"/>
      <c r="M904" s="8"/>
      <c r="N904" s="8"/>
      <c r="O904" s="9"/>
      <c r="P904" s="10"/>
    </row>
    <row r="905">
      <c r="A905" s="8"/>
      <c r="B905" s="8"/>
      <c r="C905" s="8"/>
      <c r="D905" s="8"/>
      <c r="E905" s="8"/>
      <c r="F905" s="8"/>
      <c r="G905" s="8"/>
      <c r="H905" s="8"/>
      <c r="I905" s="8"/>
      <c r="J905" s="8"/>
      <c r="K905" s="8"/>
      <c r="L905" s="8"/>
      <c r="M905" s="8"/>
      <c r="N905" s="8"/>
      <c r="O905" s="9"/>
      <c r="P905" s="10"/>
    </row>
    <row r="906">
      <c r="A906" s="8"/>
      <c r="B906" s="8"/>
      <c r="C906" s="8"/>
      <c r="D906" s="8"/>
      <c r="E906" s="8"/>
      <c r="F906" s="8"/>
      <c r="G906" s="8"/>
      <c r="H906" s="8"/>
      <c r="I906" s="8"/>
      <c r="J906" s="8"/>
      <c r="K906" s="8"/>
      <c r="L906" s="8"/>
      <c r="M906" s="8"/>
      <c r="N906" s="8"/>
      <c r="O906" s="9"/>
      <c r="P906" s="10"/>
    </row>
    <row r="907">
      <c r="A907" s="8"/>
      <c r="B907" s="8"/>
      <c r="C907" s="8"/>
      <c r="D907" s="8"/>
      <c r="E907" s="8"/>
      <c r="F907" s="8"/>
      <c r="G907" s="8"/>
      <c r="H907" s="8"/>
      <c r="I907" s="8"/>
      <c r="J907" s="8"/>
      <c r="K907" s="8"/>
      <c r="L907" s="8"/>
      <c r="M907" s="8"/>
      <c r="N907" s="8"/>
      <c r="O907" s="9"/>
      <c r="P907" s="10"/>
    </row>
    <row r="908">
      <c r="A908" s="8"/>
      <c r="B908" s="8"/>
      <c r="C908" s="8"/>
      <c r="D908" s="8"/>
      <c r="E908" s="8"/>
      <c r="F908" s="8"/>
      <c r="G908" s="8"/>
      <c r="H908" s="8"/>
      <c r="I908" s="8"/>
      <c r="J908" s="8"/>
      <c r="K908" s="8"/>
      <c r="L908" s="8"/>
      <c r="M908" s="8"/>
      <c r="N908" s="8"/>
      <c r="O908" s="9"/>
      <c r="P908" s="10"/>
    </row>
    <row r="909">
      <c r="A909" s="8"/>
      <c r="B909" s="8"/>
      <c r="C909" s="8"/>
      <c r="D909" s="8"/>
      <c r="E909" s="8"/>
      <c r="F909" s="8"/>
      <c r="G909" s="8"/>
      <c r="H909" s="8"/>
      <c r="I909" s="8"/>
      <c r="J909" s="8"/>
      <c r="K909" s="8"/>
      <c r="L909" s="8"/>
      <c r="M909" s="8"/>
      <c r="N909" s="8"/>
      <c r="O909" s="9"/>
      <c r="P909" s="10"/>
    </row>
    <row r="910">
      <c r="A910" s="8"/>
      <c r="B910" s="8"/>
      <c r="C910" s="8"/>
      <c r="D910" s="8"/>
      <c r="E910" s="8"/>
      <c r="F910" s="8"/>
      <c r="G910" s="8"/>
      <c r="H910" s="8"/>
      <c r="I910" s="8"/>
      <c r="J910" s="8"/>
      <c r="K910" s="8"/>
      <c r="L910" s="8"/>
      <c r="M910" s="8"/>
      <c r="N910" s="8"/>
      <c r="O910" s="9"/>
      <c r="P910" s="10"/>
    </row>
    <row r="911">
      <c r="A911" s="8"/>
      <c r="B911" s="8"/>
      <c r="C911" s="8"/>
      <c r="D911" s="8"/>
      <c r="E911" s="8"/>
      <c r="F911" s="8"/>
      <c r="G911" s="8"/>
      <c r="H911" s="8"/>
      <c r="I911" s="8"/>
      <c r="J911" s="8"/>
      <c r="K911" s="8"/>
      <c r="L911" s="8"/>
      <c r="M911" s="8"/>
      <c r="N911" s="8"/>
      <c r="O911" s="9"/>
      <c r="P911" s="10"/>
    </row>
    <row r="912">
      <c r="A912" s="8"/>
      <c r="B912" s="8"/>
      <c r="C912" s="8"/>
      <c r="D912" s="8"/>
      <c r="E912" s="8"/>
      <c r="F912" s="8"/>
      <c r="G912" s="8"/>
      <c r="H912" s="8"/>
      <c r="I912" s="8"/>
      <c r="J912" s="8"/>
      <c r="K912" s="8"/>
      <c r="L912" s="8"/>
      <c r="M912" s="8"/>
      <c r="N912" s="8"/>
      <c r="O912" s="9"/>
      <c r="P912" s="10"/>
    </row>
    <row r="913">
      <c r="A913" s="8"/>
      <c r="B913" s="8"/>
      <c r="C913" s="8"/>
      <c r="D913" s="8"/>
      <c r="E913" s="8"/>
      <c r="F913" s="8"/>
      <c r="G913" s="8"/>
      <c r="H913" s="8"/>
      <c r="I913" s="8"/>
      <c r="J913" s="8"/>
      <c r="K913" s="8"/>
      <c r="L913" s="8"/>
      <c r="M913" s="8"/>
      <c r="N913" s="8"/>
      <c r="O913" s="9"/>
      <c r="P913" s="10"/>
    </row>
    <row r="914">
      <c r="A914" s="8"/>
      <c r="B914" s="8"/>
      <c r="C914" s="8"/>
      <c r="D914" s="8"/>
      <c r="E914" s="8"/>
      <c r="F914" s="8"/>
      <c r="G914" s="8"/>
      <c r="H914" s="8"/>
      <c r="I914" s="8"/>
      <c r="J914" s="8"/>
      <c r="K914" s="8"/>
      <c r="L914" s="8"/>
      <c r="M914" s="8"/>
      <c r="N914" s="8"/>
      <c r="O914" s="9"/>
      <c r="P914" s="10"/>
    </row>
    <row r="915">
      <c r="A915" s="8"/>
      <c r="B915" s="8"/>
      <c r="C915" s="8"/>
      <c r="D915" s="8"/>
      <c r="E915" s="8"/>
      <c r="F915" s="8"/>
      <c r="G915" s="8"/>
      <c r="H915" s="8"/>
      <c r="I915" s="8"/>
      <c r="J915" s="8"/>
      <c r="K915" s="8"/>
      <c r="L915" s="8"/>
      <c r="M915" s="8"/>
      <c r="N915" s="8"/>
      <c r="O915" s="9"/>
      <c r="P915" s="10"/>
    </row>
    <row r="916">
      <c r="A916" s="8"/>
      <c r="B916" s="8"/>
      <c r="C916" s="8"/>
      <c r="D916" s="8"/>
      <c r="E916" s="8"/>
      <c r="F916" s="8"/>
      <c r="G916" s="8"/>
      <c r="H916" s="8"/>
      <c r="I916" s="8"/>
      <c r="J916" s="8"/>
      <c r="K916" s="8"/>
      <c r="L916" s="8"/>
      <c r="M916" s="8"/>
      <c r="N916" s="8"/>
      <c r="O916" s="9"/>
      <c r="P916" s="10"/>
    </row>
    <row r="917">
      <c r="A917" s="8"/>
      <c r="B917" s="8"/>
      <c r="C917" s="8"/>
      <c r="D917" s="8"/>
      <c r="E917" s="8"/>
      <c r="F917" s="8"/>
      <c r="G917" s="8"/>
      <c r="H917" s="8"/>
      <c r="I917" s="8"/>
      <c r="J917" s="8"/>
      <c r="K917" s="8"/>
      <c r="L917" s="8"/>
      <c r="M917" s="8"/>
      <c r="N917" s="8"/>
      <c r="O917" s="9"/>
      <c r="P917" s="10"/>
    </row>
    <row r="918">
      <c r="A918" s="8"/>
      <c r="B918" s="8"/>
      <c r="C918" s="8"/>
      <c r="D918" s="8"/>
      <c r="E918" s="8"/>
      <c r="F918" s="8"/>
      <c r="G918" s="8"/>
      <c r="H918" s="8"/>
      <c r="I918" s="8"/>
      <c r="J918" s="8"/>
      <c r="K918" s="8"/>
      <c r="L918" s="8"/>
      <c r="M918" s="8"/>
      <c r="N918" s="8"/>
      <c r="O918" s="9"/>
      <c r="P918" s="10"/>
    </row>
    <row r="919">
      <c r="A919" s="8"/>
      <c r="B919" s="8"/>
      <c r="C919" s="8"/>
      <c r="D919" s="8"/>
      <c r="E919" s="8"/>
      <c r="F919" s="8"/>
      <c r="G919" s="8"/>
      <c r="H919" s="8"/>
      <c r="I919" s="8"/>
      <c r="J919" s="8"/>
      <c r="K919" s="8"/>
      <c r="L919" s="8"/>
      <c r="M919" s="8"/>
      <c r="N919" s="8"/>
      <c r="O919" s="9"/>
      <c r="P919" s="10"/>
    </row>
    <row r="920">
      <c r="A920" s="8"/>
      <c r="B920" s="8"/>
      <c r="C920" s="8"/>
      <c r="D920" s="8"/>
      <c r="E920" s="8"/>
      <c r="F920" s="8"/>
      <c r="G920" s="8"/>
      <c r="H920" s="8"/>
      <c r="I920" s="8"/>
      <c r="J920" s="8"/>
      <c r="K920" s="8"/>
      <c r="L920" s="8"/>
      <c r="M920" s="8"/>
      <c r="N920" s="8"/>
      <c r="O920" s="9"/>
      <c r="P920" s="10"/>
    </row>
    <row r="921">
      <c r="A921" s="8"/>
      <c r="B921" s="8"/>
      <c r="C921" s="8"/>
      <c r="D921" s="8"/>
      <c r="E921" s="8"/>
      <c r="F921" s="8"/>
      <c r="G921" s="8"/>
      <c r="H921" s="8"/>
      <c r="I921" s="8"/>
      <c r="J921" s="8"/>
      <c r="K921" s="8"/>
      <c r="L921" s="8"/>
      <c r="M921" s="8"/>
      <c r="N921" s="8"/>
      <c r="O921" s="9"/>
      <c r="P921" s="10"/>
    </row>
    <row r="922">
      <c r="A922" s="8"/>
      <c r="B922" s="8"/>
      <c r="C922" s="8"/>
      <c r="D922" s="8"/>
      <c r="E922" s="8"/>
      <c r="F922" s="8"/>
      <c r="G922" s="8"/>
      <c r="H922" s="8"/>
      <c r="I922" s="8"/>
      <c r="J922" s="8"/>
      <c r="K922" s="8"/>
      <c r="L922" s="8"/>
      <c r="M922" s="8"/>
      <c r="N922" s="8"/>
      <c r="O922" s="9"/>
      <c r="P922" s="10"/>
    </row>
    <row r="923">
      <c r="A923" s="8"/>
      <c r="B923" s="8"/>
      <c r="C923" s="8"/>
      <c r="D923" s="8"/>
      <c r="E923" s="8"/>
      <c r="F923" s="8"/>
      <c r="G923" s="8"/>
      <c r="H923" s="8"/>
      <c r="I923" s="8"/>
      <c r="J923" s="8"/>
      <c r="K923" s="8"/>
      <c r="L923" s="8"/>
      <c r="M923" s="8"/>
      <c r="N923" s="8"/>
      <c r="O923" s="9"/>
      <c r="P923" s="10"/>
    </row>
    <row r="924">
      <c r="A924" s="8"/>
      <c r="B924" s="8"/>
      <c r="C924" s="8"/>
      <c r="D924" s="8"/>
      <c r="E924" s="8"/>
      <c r="F924" s="8"/>
      <c r="G924" s="8"/>
      <c r="H924" s="8"/>
      <c r="I924" s="8"/>
      <c r="J924" s="8"/>
      <c r="K924" s="8"/>
      <c r="L924" s="8"/>
      <c r="M924" s="8"/>
      <c r="N924" s="8"/>
      <c r="O924" s="9"/>
      <c r="P924" s="10"/>
    </row>
    <row r="925">
      <c r="A925" s="8"/>
      <c r="B925" s="8"/>
      <c r="C925" s="8"/>
      <c r="D925" s="8"/>
      <c r="E925" s="8"/>
      <c r="F925" s="8"/>
      <c r="G925" s="8"/>
      <c r="H925" s="8"/>
      <c r="I925" s="8"/>
      <c r="J925" s="8"/>
      <c r="K925" s="8"/>
      <c r="L925" s="8"/>
      <c r="M925" s="8"/>
      <c r="N925" s="8"/>
      <c r="O925" s="9"/>
      <c r="P925" s="10"/>
    </row>
    <row r="926">
      <c r="A926" s="8"/>
      <c r="B926" s="8"/>
      <c r="C926" s="8"/>
      <c r="D926" s="8"/>
      <c r="E926" s="8"/>
      <c r="F926" s="8"/>
      <c r="G926" s="8"/>
      <c r="H926" s="8"/>
      <c r="I926" s="8"/>
      <c r="J926" s="8"/>
      <c r="K926" s="8"/>
      <c r="L926" s="8"/>
      <c r="M926" s="8"/>
      <c r="N926" s="8"/>
      <c r="O926" s="9"/>
      <c r="P926" s="10"/>
    </row>
    <row r="927">
      <c r="A927" s="8"/>
      <c r="B927" s="8"/>
      <c r="C927" s="8"/>
      <c r="D927" s="8"/>
      <c r="E927" s="8"/>
      <c r="F927" s="8"/>
      <c r="G927" s="8"/>
      <c r="H927" s="8"/>
      <c r="I927" s="8"/>
      <c r="J927" s="8"/>
      <c r="K927" s="8"/>
      <c r="L927" s="8"/>
      <c r="M927" s="8"/>
      <c r="N927" s="8"/>
      <c r="O927" s="9"/>
      <c r="P927" s="10"/>
    </row>
    <row r="928">
      <c r="A928" s="8"/>
      <c r="B928" s="8"/>
      <c r="C928" s="8"/>
      <c r="D928" s="8"/>
      <c r="E928" s="8"/>
      <c r="F928" s="8"/>
      <c r="G928" s="8"/>
      <c r="H928" s="8"/>
      <c r="I928" s="8"/>
      <c r="J928" s="8"/>
      <c r="K928" s="8"/>
      <c r="L928" s="8"/>
      <c r="M928" s="8"/>
      <c r="N928" s="8"/>
      <c r="O928" s="9"/>
      <c r="P928" s="10"/>
    </row>
    <row r="929">
      <c r="A929" s="8"/>
      <c r="B929" s="8"/>
      <c r="C929" s="8"/>
      <c r="D929" s="8"/>
      <c r="E929" s="8"/>
      <c r="F929" s="8"/>
      <c r="G929" s="8"/>
      <c r="H929" s="8"/>
      <c r="I929" s="8"/>
      <c r="J929" s="8"/>
      <c r="K929" s="8"/>
      <c r="L929" s="8"/>
      <c r="M929" s="8"/>
      <c r="N929" s="8"/>
      <c r="O929" s="9"/>
      <c r="P929" s="10"/>
    </row>
    <row r="930">
      <c r="A930" s="8"/>
      <c r="B930" s="8"/>
      <c r="C930" s="8"/>
      <c r="D930" s="8"/>
      <c r="E930" s="8"/>
      <c r="F930" s="8"/>
      <c r="G930" s="8"/>
      <c r="H930" s="8"/>
      <c r="I930" s="8"/>
      <c r="J930" s="8"/>
      <c r="K930" s="8"/>
      <c r="L930" s="8"/>
      <c r="M930" s="8"/>
      <c r="N930" s="8"/>
      <c r="O930" s="9"/>
      <c r="P930" s="10"/>
    </row>
    <row r="931">
      <c r="A931" s="8"/>
      <c r="B931" s="8"/>
      <c r="C931" s="8"/>
      <c r="D931" s="8"/>
      <c r="E931" s="8"/>
      <c r="F931" s="8"/>
      <c r="G931" s="8"/>
      <c r="H931" s="8"/>
      <c r="I931" s="8"/>
      <c r="J931" s="8"/>
      <c r="K931" s="8"/>
      <c r="L931" s="8"/>
      <c r="M931" s="8"/>
      <c r="N931" s="8"/>
      <c r="O931" s="9"/>
      <c r="P931" s="10"/>
    </row>
    <row r="932">
      <c r="A932" s="8"/>
      <c r="B932" s="8"/>
      <c r="C932" s="8"/>
      <c r="D932" s="8"/>
      <c r="E932" s="8"/>
      <c r="F932" s="8"/>
      <c r="G932" s="8"/>
      <c r="H932" s="8"/>
      <c r="I932" s="8"/>
      <c r="J932" s="8"/>
      <c r="K932" s="8"/>
      <c r="L932" s="8"/>
      <c r="M932" s="8"/>
      <c r="N932" s="8"/>
      <c r="O932" s="9"/>
      <c r="P932" s="10"/>
    </row>
    <row r="933">
      <c r="A933" s="8"/>
      <c r="B933" s="8"/>
      <c r="C933" s="8"/>
      <c r="D933" s="8"/>
      <c r="E933" s="8"/>
      <c r="F933" s="8"/>
      <c r="G933" s="8"/>
      <c r="H933" s="8"/>
      <c r="I933" s="8"/>
      <c r="J933" s="8"/>
      <c r="K933" s="8"/>
      <c r="L933" s="8"/>
      <c r="M933" s="8"/>
      <c r="N933" s="8"/>
      <c r="O933" s="9"/>
      <c r="P933" s="10"/>
    </row>
    <row r="934">
      <c r="A934" s="8"/>
      <c r="B934" s="8"/>
      <c r="C934" s="8"/>
      <c r="D934" s="8"/>
      <c r="E934" s="8"/>
      <c r="F934" s="8"/>
      <c r="G934" s="8"/>
      <c r="H934" s="8"/>
      <c r="I934" s="8"/>
      <c r="J934" s="8"/>
      <c r="K934" s="8"/>
      <c r="L934" s="8"/>
      <c r="M934" s="8"/>
      <c r="N934" s="8"/>
      <c r="O934" s="9"/>
      <c r="P934" s="10"/>
    </row>
    <row r="935">
      <c r="A935" s="8"/>
      <c r="B935" s="8"/>
      <c r="C935" s="8"/>
      <c r="D935" s="8"/>
      <c r="E935" s="8"/>
      <c r="F935" s="8"/>
      <c r="G935" s="8"/>
      <c r="H935" s="8"/>
      <c r="I935" s="8"/>
      <c r="J935" s="8"/>
      <c r="K935" s="8"/>
      <c r="L935" s="8"/>
      <c r="M935" s="8"/>
      <c r="N935" s="8"/>
      <c r="O935" s="9"/>
      <c r="P935" s="10"/>
    </row>
    <row r="936">
      <c r="A936" s="8"/>
      <c r="B936" s="8"/>
      <c r="C936" s="8"/>
      <c r="D936" s="8"/>
      <c r="E936" s="8"/>
      <c r="F936" s="8"/>
      <c r="G936" s="8"/>
      <c r="H936" s="8"/>
      <c r="I936" s="8"/>
      <c r="J936" s="8"/>
      <c r="K936" s="8"/>
      <c r="L936" s="8"/>
      <c r="M936" s="8"/>
      <c r="N936" s="8"/>
      <c r="O936" s="9"/>
      <c r="P936" s="10"/>
    </row>
    <row r="937">
      <c r="A937" s="8"/>
      <c r="B937" s="8"/>
      <c r="C937" s="8"/>
      <c r="D937" s="8"/>
      <c r="E937" s="8"/>
      <c r="F937" s="8"/>
      <c r="G937" s="8"/>
      <c r="H937" s="8"/>
      <c r="I937" s="8"/>
      <c r="J937" s="8"/>
      <c r="K937" s="8"/>
      <c r="L937" s="8"/>
      <c r="M937" s="8"/>
      <c r="N937" s="8"/>
      <c r="O937" s="9"/>
      <c r="P937" s="10"/>
    </row>
    <row r="938">
      <c r="A938" s="8"/>
      <c r="B938" s="8"/>
      <c r="C938" s="8"/>
      <c r="D938" s="8"/>
      <c r="E938" s="8"/>
      <c r="F938" s="8"/>
      <c r="G938" s="8"/>
      <c r="H938" s="8"/>
      <c r="I938" s="8"/>
      <c r="J938" s="8"/>
      <c r="K938" s="8"/>
      <c r="L938" s="8"/>
      <c r="M938" s="8"/>
      <c r="N938" s="8"/>
      <c r="O938" s="9"/>
      <c r="P938" s="10"/>
    </row>
    <row r="939">
      <c r="A939" s="8"/>
      <c r="B939" s="8"/>
      <c r="C939" s="8"/>
      <c r="D939" s="8"/>
      <c r="E939" s="8"/>
      <c r="F939" s="8"/>
      <c r="G939" s="8"/>
      <c r="H939" s="8"/>
      <c r="I939" s="8"/>
      <c r="J939" s="8"/>
      <c r="K939" s="8"/>
      <c r="L939" s="8"/>
      <c r="M939" s="8"/>
      <c r="N939" s="8"/>
      <c r="O939" s="9"/>
      <c r="P939" s="10"/>
    </row>
    <row r="940">
      <c r="A940" s="8"/>
      <c r="B940" s="8"/>
      <c r="C940" s="8"/>
      <c r="D940" s="8"/>
      <c r="E940" s="8"/>
      <c r="F940" s="8"/>
      <c r="G940" s="8"/>
      <c r="H940" s="8"/>
      <c r="I940" s="8"/>
      <c r="J940" s="8"/>
      <c r="K940" s="8"/>
      <c r="L940" s="8"/>
      <c r="M940" s="8"/>
      <c r="N940" s="8"/>
      <c r="O940" s="9"/>
      <c r="P940" s="10"/>
    </row>
    <row r="941">
      <c r="A941" s="8"/>
      <c r="B941" s="8"/>
      <c r="C941" s="8"/>
      <c r="D941" s="8"/>
      <c r="E941" s="8"/>
      <c r="F941" s="8"/>
      <c r="G941" s="8"/>
      <c r="H941" s="8"/>
      <c r="I941" s="8"/>
      <c r="J941" s="8"/>
      <c r="K941" s="8"/>
      <c r="L941" s="8"/>
      <c r="M941" s="8"/>
      <c r="N941" s="8"/>
      <c r="O941" s="9"/>
      <c r="P941" s="10"/>
    </row>
    <row r="942">
      <c r="A942" s="8"/>
      <c r="B942" s="8"/>
      <c r="C942" s="8"/>
      <c r="D942" s="8"/>
      <c r="E942" s="8"/>
      <c r="F942" s="8"/>
      <c r="G942" s="8"/>
      <c r="H942" s="8"/>
      <c r="I942" s="8"/>
      <c r="J942" s="8"/>
      <c r="K942" s="8"/>
      <c r="L942" s="8"/>
      <c r="M942" s="8"/>
      <c r="N942" s="8"/>
      <c r="O942" s="9"/>
      <c r="P942" s="10"/>
    </row>
    <row r="943">
      <c r="A943" s="8"/>
      <c r="B943" s="8"/>
      <c r="C943" s="8"/>
      <c r="D943" s="8"/>
      <c r="E943" s="8"/>
      <c r="F943" s="8"/>
      <c r="G943" s="8"/>
      <c r="H943" s="8"/>
      <c r="I943" s="8"/>
      <c r="J943" s="8"/>
      <c r="K943" s="8"/>
      <c r="L943" s="8"/>
      <c r="M943" s="8"/>
      <c r="N943" s="8"/>
      <c r="O943" s="9"/>
      <c r="P943" s="10"/>
    </row>
    <row r="944">
      <c r="A944" s="8"/>
      <c r="B944" s="8"/>
      <c r="C944" s="8"/>
      <c r="D944" s="8"/>
      <c r="E944" s="8"/>
      <c r="F944" s="8"/>
      <c r="G944" s="8"/>
      <c r="H944" s="8"/>
      <c r="I944" s="8"/>
      <c r="J944" s="8"/>
      <c r="K944" s="8"/>
      <c r="L944" s="8"/>
      <c r="M944" s="8"/>
      <c r="N944" s="8"/>
      <c r="O944" s="9"/>
      <c r="P944" s="10"/>
    </row>
    <row r="945">
      <c r="A945" s="8"/>
      <c r="B945" s="8"/>
      <c r="C945" s="8"/>
      <c r="D945" s="8"/>
      <c r="E945" s="8"/>
      <c r="F945" s="8"/>
      <c r="G945" s="8"/>
      <c r="H945" s="8"/>
      <c r="I945" s="8"/>
      <c r="J945" s="8"/>
      <c r="K945" s="8"/>
      <c r="L945" s="8"/>
      <c r="M945" s="8"/>
      <c r="N945" s="8"/>
      <c r="O945" s="9"/>
      <c r="P945" s="10"/>
    </row>
    <row r="946">
      <c r="A946" s="8"/>
      <c r="B946" s="8"/>
      <c r="C946" s="8"/>
      <c r="D946" s="8"/>
      <c r="E946" s="8"/>
      <c r="F946" s="8"/>
      <c r="G946" s="8"/>
      <c r="H946" s="8"/>
      <c r="I946" s="8"/>
      <c r="J946" s="8"/>
      <c r="K946" s="8"/>
      <c r="L946" s="8"/>
      <c r="M946" s="8"/>
      <c r="N946" s="8"/>
      <c r="O946" s="9"/>
      <c r="P946" s="10"/>
    </row>
    <row r="947">
      <c r="A947" s="8"/>
      <c r="B947" s="8"/>
      <c r="C947" s="8"/>
      <c r="D947" s="8"/>
      <c r="E947" s="8"/>
      <c r="F947" s="8"/>
      <c r="G947" s="8"/>
      <c r="H947" s="8"/>
      <c r="I947" s="8"/>
      <c r="J947" s="8"/>
      <c r="K947" s="8"/>
      <c r="L947" s="8"/>
      <c r="M947" s="8"/>
      <c r="N947" s="8"/>
      <c r="O947" s="9"/>
      <c r="P947" s="10"/>
    </row>
    <row r="948">
      <c r="A948" s="8"/>
      <c r="B948" s="8"/>
      <c r="C948" s="8"/>
      <c r="D948" s="8"/>
      <c r="E948" s="8"/>
      <c r="F948" s="8"/>
      <c r="G948" s="8"/>
      <c r="H948" s="8"/>
      <c r="I948" s="8"/>
      <c r="J948" s="8"/>
      <c r="K948" s="8"/>
      <c r="L948" s="8"/>
      <c r="M948" s="8"/>
      <c r="N948" s="8"/>
      <c r="O948" s="9"/>
      <c r="P948" s="10"/>
    </row>
    <row r="949">
      <c r="A949" s="8"/>
      <c r="B949" s="8"/>
      <c r="C949" s="8"/>
      <c r="D949" s="8"/>
      <c r="E949" s="8"/>
      <c r="F949" s="8"/>
      <c r="G949" s="8"/>
      <c r="H949" s="8"/>
      <c r="I949" s="8"/>
      <c r="J949" s="8"/>
      <c r="K949" s="8"/>
      <c r="L949" s="8"/>
      <c r="M949" s="8"/>
      <c r="N949" s="8"/>
      <c r="O949" s="9"/>
      <c r="P949" s="10"/>
    </row>
    <row r="950">
      <c r="A950" s="8"/>
      <c r="B950" s="8"/>
      <c r="C950" s="8"/>
      <c r="D950" s="8"/>
      <c r="E950" s="8"/>
      <c r="F950" s="8"/>
      <c r="G950" s="8"/>
      <c r="H950" s="8"/>
      <c r="I950" s="8"/>
      <c r="J950" s="8"/>
      <c r="K950" s="8"/>
      <c r="L950" s="8"/>
      <c r="M950" s="8"/>
      <c r="N950" s="8"/>
      <c r="O950" s="9"/>
      <c r="P950" s="10"/>
    </row>
    <row r="951">
      <c r="A951" s="8"/>
      <c r="B951" s="8"/>
      <c r="C951" s="8"/>
      <c r="D951" s="8"/>
      <c r="E951" s="8"/>
      <c r="F951" s="8"/>
      <c r="G951" s="8"/>
      <c r="H951" s="8"/>
      <c r="I951" s="8"/>
      <c r="J951" s="8"/>
      <c r="K951" s="8"/>
      <c r="L951" s="8"/>
      <c r="M951" s="8"/>
      <c r="N951" s="8"/>
      <c r="O951" s="9"/>
      <c r="P951" s="10"/>
    </row>
    <row r="952">
      <c r="A952" s="8"/>
      <c r="B952" s="8"/>
      <c r="C952" s="8"/>
      <c r="D952" s="8"/>
      <c r="E952" s="8"/>
      <c r="F952" s="8"/>
      <c r="G952" s="8"/>
      <c r="H952" s="8"/>
      <c r="I952" s="8"/>
      <c r="J952" s="8"/>
      <c r="K952" s="8"/>
      <c r="L952" s="8"/>
      <c r="M952" s="8"/>
      <c r="N952" s="8"/>
      <c r="O952" s="9"/>
      <c r="P952" s="10"/>
    </row>
    <row r="953">
      <c r="A953" s="8"/>
      <c r="B953" s="8"/>
      <c r="C953" s="8"/>
      <c r="D953" s="8"/>
      <c r="E953" s="8"/>
      <c r="F953" s="8"/>
      <c r="G953" s="8"/>
      <c r="H953" s="8"/>
      <c r="I953" s="8"/>
      <c r="J953" s="8"/>
      <c r="K953" s="8"/>
      <c r="L953" s="8"/>
      <c r="M953" s="8"/>
      <c r="N953" s="8"/>
      <c r="O953" s="9"/>
      <c r="P953" s="10"/>
    </row>
    <row r="954">
      <c r="A954" s="8"/>
      <c r="B954" s="8"/>
      <c r="C954" s="8"/>
      <c r="D954" s="8"/>
      <c r="E954" s="8"/>
      <c r="F954" s="8"/>
      <c r="G954" s="8"/>
      <c r="H954" s="8"/>
      <c r="I954" s="8"/>
      <c r="J954" s="8"/>
      <c r="K954" s="8"/>
      <c r="L954" s="8"/>
      <c r="M954" s="8"/>
      <c r="N954" s="8"/>
      <c r="O954" s="9"/>
      <c r="P954" s="10"/>
    </row>
    <row r="955">
      <c r="A955" s="8"/>
      <c r="B955" s="8"/>
      <c r="C955" s="8"/>
      <c r="D955" s="8"/>
      <c r="E955" s="8"/>
      <c r="F955" s="8"/>
      <c r="G955" s="8"/>
      <c r="H955" s="8"/>
      <c r="I955" s="8"/>
      <c r="J955" s="8"/>
      <c r="K955" s="8"/>
      <c r="L955" s="8"/>
      <c r="M955" s="8"/>
      <c r="N955" s="8"/>
      <c r="O955" s="9"/>
      <c r="P955" s="10"/>
    </row>
    <row r="956">
      <c r="A956" s="8"/>
      <c r="B956" s="8"/>
      <c r="C956" s="8"/>
      <c r="D956" s="8"/>
      <c r="E956" s="8"/>
      <c r="F956" s="8"/>
      <c r="G956" s="8"/>
      <c r="H956" s="8"/>
      <c r="I956" s="8"/>
      <c r="J956" s="8"/>
      <c r="K956" s="8"/>
      <c r="L956" s="8"/>
      <c r="M956" s="8"/>
      <c r="N956" s="8"/>
      <c r="O956" s="9"/>
      <c r="P956" s="10"/>
    </row>
    <row r="957">
      <c r="A957" s="8"/>
      <c r="B957" s="8"/>
      <c r="C957" s="8"/>
      <c r="D957" s="8"/>
      <c r="E957" s="8"/>
      <c r="F957" s="8"/>
      <c r="G957" s="8"/>
      <c r="H957" s="8"/>
      <c r="I957" s="8"/>
      <c r="J957" s="8"/>
      <c r="K957" s="8"/>
      <c r="L957" s="8"/>
      <c r="M957" s="8"/>
      <c r="N957" s="8"/>
      <c r="O957" s="9"/>
      <c r="P957" s="10"/>
    </row>
    <row r="958">
      <c r="A958" s="8"/>
      <c r="B958" s="8"/>
      <c r="C958" s="8"/>
      <c r="D958" s="8"/>
      <c r="E958" s="8"/>
      <c r="F958" s="8"/>
      <c r="G958" s="8"/>
      <c r="H958" s="8"/>
      <c r="I958" s="8"/>
      <c r="J958" s="8"/>
      <c r="K958" s="8"/>
      <c r="L958" s="8"/>
      <c r="M958" s="8"/>
      <c r="N958" s="8"/>
      <c r="O958" s="9"/>
      <c r="P958" s="10"/>
    </row>
    <row r="959">
      <c r="A959" s="8"/>
      <c r="B959" s="8"/>
      <c r="C959" s="8"/>
      <c r="D959" s="8"/>
      <c r="E959" s="8"/>
      <c r="F959" s="8"/>
      <c r="G959" s="8"/>
      <c r="H959" s="8"/>
      <c r="I959" s="8"/>
      <c r="J959" s="8"/>
      <c r="K959" s="8"/>
      <c r="L959" s="8"/>
      <c r="M959" s="8"/>
      <c r="N959" s="8"/>
      <c r="O959" s="9"/>
      <c r="P959" s="10"/>
    </row>
    <row r="960">
      <c r="A960" s="8"/>
      <c r="B960" s="8"/>
      <c r="C960" s="8"/>
      <c r="D960" s="8"/>
      <c r="E960" s="8"/>
      <c r="F960" s="8"/>
      <c r="G960" s="8"/>
      <c r="H960" s="8"/>
      <c r="I960" s="8"/>
      <c r="J960" s="8"/>
      <c r="K960" s="8"/>
      <c r="L960" s="8"/>
      <c r="M960" s="8"/>
      <c r="N960" s="8"/>
      <c r="O960" s="9"/>
      <c r="P960" s="10"/>
    </row>
    <row r="961">
      <c r="A961" s="8"/>
      <c r="B961" s="8"/>
      <c r="C961" s="8"/>
      <c r="D961" s="8"/>
      <c r="E961" s="8"/>
      <c r="F961" s="8"/>
      <c r="G961" s="8"/>
      <c r="H961" s="8"/>
      <c r="I961" s="8"/>
      <c r="J961" s="8"/>
      <c r="K961" s="8"/>
      <c r="L961" s="8"/>
      <c r="M961" s="8"/>
      <c r="N961" s="8"/>
      <c r="O961" s="9"/>
      <c r="P961" s="10"/>
    </row>
    <row r="962">
      <c r="A962" s="8"/>
      <c r="B962" s="8"/>
      <c r="C962" s="8"/>
      <c r="D962" s="8"/>
      <c r="E962" s="8"/>
      <c r="F962" s="8"/>
      <c r="G962" s="8"/>
      <c r="H962" s="8"/>
      <c r="I962" s="8"/>
      <c r="J962" s="8"/>
      <c r="K962" s="8"/>
      <c r="L962" s="8"/>
      <c r="M962" s="8"/>
      <c r="N962" s="8"/>
      <c r="O962" s="9"/>
      <c r="P962" s="10"/>
    </row>
    <row r="963">
      <c r="A963" s="8"/>
      <c r="B963" s="8"/>
      <c r="C963" s="8"/>
      <c r="D963" s="8"/>
      <c r="E963" s="8"/>
      <c r="F963" s="8"/>
      <c r="G963" s="8"/>
      <c r="H963" s="8"/>
      <c r="I963" s="8"/>
      <c r="J963" s="8"/>
      <c r="K963" s="8"/>
      <c r="L963" s="8"/>
      <c r="M963" s="8"/>
      <c r="N963" s="8"/>
      <c r="O963" s="9"/>
      <c r="P963" s="10"/>
    </row>
    <row r="964">
      <c r="A964" s="8"/>
      <c r="B964" s="8"/>
      <c r="C964" s="8"/>
      <c r="D964" s="8"/>
      <c r="E964" s="8"/>
      <c r="F964" s="8"/>
      <c r="G964" s="8"/>
      <c r="H964" s="8"/>
      <c r="I964" s="8"/>
      <c r="J964" s="8"/>
      <c r="K964" s="8"/>
      <c r="L964" s="8"/>
      <c r="M964" s="8"/>
      <c r="N964" s="8"/>
      <c r="O964" s="9"/>
      <c r="P964" s="10"/>
    </row>
    <row r="965">
      <c r="A965" s="8"/>
      <c r="B965" s="8"/>
      <c r="C965" s="8"/>
      <c r="D965" s="8"/>
      <c r="E965" s="8"/>
      <c r="F965" s="8"/>
      <c r="G965" s="8"/>
      <c r="H965" s="8"/>
      <c r="I965" s="8"/>
      <c r="J965" s="8"/>
      <c r="K965" s="8"/>
      <c r="L965" s="8"/>
      <c r="M965" s="8"/>
      <c r="N965" s="8"/>
      <c r="O965" s="9"/>
      <c r="P965" s="10"/>
    </row>
    <row r="966">
      <c r="A966" s="8"/>
      <c r="B966" s="8"/>
      <c r="C966" s="8"/>
      <c r="D966" s="8"/>
      <c r="E966" s="8"/>
      <c r="F966" s="8"/>
      <c r="G966" s="8"/>
      <c r="H966" s="8"/>
      <c r="I966" s="8"/>
      <c r="J966" s="8"/>
      <c r="K966" s="8"/>
      <c r="L966" s="8"/>
      <c r="M966" s="8"/>
      <c r="N966" s="8"/>
      <c r="O966" s="9"/>
      <c r="P966" s="10"/>
    </row>
    <row r="967">
      <c r="A967" s="8"/>
      <c r="B967" s="8"/>
      <c r="C967" s="8"/>
      <c r="D967" s="8"/>
      <c r="E967" s="8"/>
      <c r="F967" s="8"/>
      <c r="G967" s="8"/>
      <c r="H967" s="8"/>
      <c r="I967" s="8"/>
      <c r="J967" s="8"/>
      <c r="K967" s="8"/>
      <c r="L967" s="8"/>
      <c r="M967" s="8"/>
      <c r="N967" s="8"/>
      <c r="O967" s="9"/>
      <c r="P967" s="10"/>
    </row>
    <row r="968">
      <c r="A968" s="8"/>
      <c r="B968" s="8"/>
      <c r="C968" s="8"/>
      <c r="D968" s="8"/>
      <c r="E968" s="8"/>
      <c r="F968" s="8"/>
      <c r="G968" s="8"/>
      <c r="H968" s="8"/>
      <c r="I968" s="8"/>
      <c r="J968" s="8"/>
      <c r="K968" s="8"/>
      <c r="L968" s="8"/>
      <c r="M968" s="8"/>
      <c r="N968" s="8"/>
      <c r="O968" s="9"/>
      <c r="P968" s="10"/>
    </row>
    <row r="969">
      <c r="A969" s="8"/>
      <c r="B969" s="8"/>
      <c r="C969" s="8"/>
      <c r="D969" s="8"/>
      <c r="E969" s="8"/>
      <c r="F969" s="8"/>
      <c r="G969" s="8"/>
      <c r="H969" s="8"/>
      <c r="I969" s="8"/>
      <c r="J969" s="8"/>
      <c r="K969" s="8"/>
      <c r="L969" s="8"/>
      <c r="M969" s="8"/>
      <c r="N969" s="8"/>
      <c r="O969" s="9"/>
      <c r="P969" s="10"/>
    </row>
    <row r="970">
      <c r="A970" s="8"/>
      <c r="B970" s="8"/>
      <c r="C970" s="8"/>
      <c r="D970" s="8"/>
      <c r="E970" s="8"/>
      <c r="F970" s="8"/>
      <c r="G970" s="8"/>
      <c r="H970" s="8"/>
      <c r="I970" s="8"/>
      <c r="J970" s="8"/>
      <c r="K970" s="8"/>
      <c r="L970" s="8"/>
      <c r="M970" s="8"/>
      <c r="N970" s="8"/>
      <c r="O970" s="9"/>
      <c r="P970" s="10"/>
    </row>
    <row r="971">
      <c r="A971" s="8"/>
      <c r="B971" s="8"/>
      <c r="C971" s="8"/>
      <c r="D971" s="8"/>
      <c r="E971" s="8"/>
      <c r="F971" s="8"/>
      <c r="G971" s="8"/>
      <c r="H971" s="8"/>
      <c r="I971" s="8"/>
      <c r="J971" s="8"/>
      <c r="K971" s="8"/>
      <c r="L971" s="8"/>
      <c r="M971" s="8"/>
      <c r="N971" s="8"/>
      <c r="O971" s="9"/>
      <c r="P971" s="10"/>
    </row>
    <row r="972">
      <c r="A972" s="8"/>
      <c r="B972" s="8"/>
      <c r="C972" s="8"/>
      <c r="D972" s="8"/>
      <c r="E972" s="8"/>
      <c r="F972" s="8"/>
      <c r="G972" s="8"/>
      <c r="H972" s="8"/>
      <c r="I972" s="8"/>
      <c r="J972" s="8"/>
      <c r="K972" s="8"/>
      <c r="L972" s="8"/>
      <c r="M972" s="8"/>
      <c r="N972" s="8"/>
      <c r="O972" s="9"/>
      <c r="P972" s="10"/>
    </row>
    <row r="973">
      <c r="A973" s="8"/>
      <c r="B973" s="8"/>
      <c r="C973" s="8"/>
      <c r="D973" s="8"/>
      <c r="E973" s="8"/>
      <c r="F973" s="8"/>
      <c r="G973" s="8"/>
      <c r="H973" s="8"/>
      <c r="I973" s="8"/>
      <c r="J973" s="8"/>
      <c r="K973" s="8"/>
      <c r="L973" s="8"/>
      <c r="M973" s="8"/>
      <c r="N973" s="8"/>
      <c r="O973" s="9"/>
      <c r="P973" s="10"/>
    </row>
    <row r="974">
      <c r="A974" s="8"/>
      <c r="B974" s="8"/>
      <c r="C974" s="8"/>
      <c r="D974" s="8"/>
      <c r="E974" s="8"/>
      <c r="F974" s="8"/>
      <c r="G974" s="8"/>
      <c r="H974" s="8"/>
      <c r="I974" s="8"/>
      <c r="J974" s="8"/>
      <c r="K974" s="8"/>
      <c r="L974" s="8"/>
      <c r="M974" s="8"/>
      <c r="N974" s="8"/>
      <c r="O974" s="9"/>
      <c r="P974" s="10"/>
    </row>
    <row r="975">
      <c r="A975" s="8"/>
      <c r="B975" s="8"/>
      <c r="C975" s="8"/>
      <c r="D975" s="8"/>
      <c r="E975" s="8"/>
      <c r="F975" s="8"/>
      <c r="G975" s="8"/>
      <c r="H975" s="8"/>
      <c r="I975" s="8"/>
      <c r="J975" s="8"/>
      <c r="K975" s="8"/>
      <c r="L975" s="8"/>
      <c r="M975" s="8"/>
      <c r="N975" s="8"/>
      <c r="O975" s="9"/>
      <c r="P975" s="10"/>
    </row>
    <row r="976">
      <c r="A976" s="8"/>
      <c r="B976" s="8"/>
      <c r="C976" s="8"/>
      <c r="D976" s="8"/>
      <c r="E976" s="8"/>
      <c r="F976" s="8"/>
      <c r="G976" s="8"/>
      <c r="H976" s="8"/>
      <c r="I976" s="8"/>
      <c r="J976" s="8"/>
      <c r="K976" s="8"/>
      <c r="L976" s="8"/>
      <c r="M976" s="8"/>
      <c r="N976" s="8"/>
      <c r="O976" s="9"/>
      <c r="P976" s="10"/>
    </row>
    <row r="977">
      <c r="A977" s="8"/>
      <c r="B977" s="8"/>
      <c r="C977" s="8"/>
      <c r="D977" s="8"/>
      <c r="E977" s="8"/>
      <c r="F977" s="8"/>
      <c r="G977" s="8"/>
      <c r="H977" s="8"/>
      <c r="I977" s="8"/>
      <c r="J977" s="8"/>
      <c r="K977" s="8"/>
      <c r="L977" s="8"/>
      <c r="M977" s="8"/>
      <c r="N977" s="8"/>
      <c r="O977" s="9"/>
      <c r="P977" s="10"/>
    </row>
    <row r="978">
      <c r="A978" s="8"/>
      <c r="B978" s="8"/>
      <c r="C978" s="8"/>
      <c r="D978" s="8"/>
      <c r="E978" s="8"/>
      <c r="F978" s="8"/>
      <c r="G978" s="8"/>
      <c r="H978" s="8"/>
      <c r="I978" s="8"/>
      <c r="J978" s="8"/>
      <c r="K978" s="8"/>
      <c r="L978" s="8"/>
      <c r="M978" s="8"/>
      <c r="N978" s="8"/>
      <c r="O978" s="9"/>
      <c r="P978" s="10"/>
    </row>
    <row r="979">
      <c r="A979" s="8"/>
      <c r="B979" s="8"/>
      <c r="C979" s="8"/>
      <c r="D979" s="8"/>
      <c r="E979" s="8"/>
      <c r="F979" s="8"/>
      <c r="G979" s="8"/>
      <c r="H979" s="8"/>
      <c r="I979" s="8"/>
      <c r="J979" s="8"/>
      <c r="K979" s="8"/>
      <c r="L979" s="8"/>
      <c r="M979" s="8"/>
      <c r="N979" s="8"/>
      <c r="O979" s="9"/>
      <c r="P979" s="10"/>
    </row>
    <row r="980">
      <c r="A980" s="8"/>
      <c r="B980" s="8"/>
      <c r="C980" s="8"/>
      <c r="D980" s="8"/>
      <c r="E980" s="8"/>
      <c r="F980" s="8"/>
      <c r="G980" s="8"/>
      <c r="H980" s="8"/>
      <c r="I980" s="8"/>
      <c r="J980" s="8"/>
      <c r="K980" s="8"/>
      <c r="L980" s="8"/>
      <c r="M980" s="8"/>
      <c r="N980" s="8"/>
      <c r="O980" s="9"/>
      <c r="P980" s="10"/>
    </row>
    <row r="981">
      <c r="A981" s="8"/>
      <c r="B981" s="8"/>
      <c r="C981" s="8"/>
      <c r="D981" s="8"/>
      <c r="E981" s="8"/>
      <c r="F981" s="8"/>
      <c r="G981" s="8"/>
      <c r="H981" s="8"/>
      <c r="I981" s="8"/>
      <c r="J981" s="8"/>
      <c r="K981" s="8"/>
      <c r="L981" s="8"/>
      <c r="M981" s="8"/>
      <c r="N981" s="8"/>
      <c r="O981" s="9"/>
      <c r="P981" s="10"/>
    </row>
    <row r="982">
      <c r="A982" s="8"/>
      <c r="B982" s="8"/>
      <c r="C982" s="8"/>
      <c r="D982" s="8"/>
      <c r="E982" s="8"/>
      <c r="F982" s="8"/>
      <c r="G982" s="8"/>
      <c r="H982" s="8"/>
      <c r="I982" s="8"/>
      <c r="J982" s="8"/>
      <c r="K982" s="8"/>
      <c r="L982" s="8"/>
      <c r="M982" s="8"/>
      <c r="N982" s="8"/>
      <c r="O982" s="9"/>
      <c r="P982" s="10"/>
    </row>
    <row r="983">
      <c r="A983" s="8"/>
      <c r="B983" s="8"/>
      <c r="C983" s="8"/>
      <c r="D983" s="8"/>
      <c r="E983" s="8"/>
      <c r="F983" s="8"/>
      <c r="G983" s="8"/>
      <c r="H983" s="8"/>
      <c r="I983" s="8"/>
      <c r="J983" s="8"/>
      <c r="K983" s="8"/>
      <c r="L983" s="8"/>
      <c r="M983" s="8"/>
      <c r="N983" s="8"/>
      <c r="O983" s="9"/>
      <c r="P983" s="10"/>
    </row>
    <row r="984">
      <c r="A984" s="8"/>
      <c r="B984" s="8"/>
      <c r="C984" s="8"/>
      <c r="D984" s="8"/>
      <c r="E984" s="8"/>
      <c r="F984" s="8"/>
      <c r="G984" s="8"/>
      <c r="H984" s="8"/>
      <c r="I984" s="8"/>
      <c r="J984" s="8"/>
      <c r="K984" s="8"/>
      <c r="L984" s="8"/>
      <c r="M984" s="8"/>
      <c r="N984" s="8"/>
      <c r="O984" s="9"/>
      <c r="P984" s="10"/>
    </row>
    <row r="985">
      <c r="A985" s="8"/>
      <c r="B985" s="8"/>
      <c r="C985" s="8"/>
      <c r="D985" s="8"/>
      <c r="E985" s="8"/>
      <c r="F985" s="8"/>
      <c r="G985" s="8"/>
      <c r="H985" s="8"/>
      <c r="I985" s="8"/>
      <c r="J985" s="8"/>
      <c r="K985" s="8"/>
      <c r="L985" s="8"/>
      <c r="M985" s="8"/>
      <c r="N985" s="8"/>
      <c r="O985" s="9"/>
      <c r="P985" s="10"/>
    </row>
    <row r="986">
      <c r="A986" s="8"/>
      <c r="B986" s="8"/>
      <c r="C986" s="8"/>
      <c r="D986" s="8"/>
      <c r="E986" s="8"/>
      <c r="F986" s="8"/>
      <c r="G986" s="8"/>
      <c r="H986" s="8"/>
      <c r="I986" s="8"/>
      <c r="J986" s="8"/>
      <c r="K986" s="8"/>
      <c r="L986" s="8"/>
      <c r="M986" s="8"/>
      <c r="N986" s="8"/>
      <c r="O986" s="9"/>
      <c r="P986" s="10"/>
    </row>
    <row r="987">
      <c r="A987" s="8"/>
      <c r="B987" s="8"/>
      <c r="C987" s="8"/>
      <c r="D987" s="8"/>
      <c r="E987" s="8"/>
      <c r="F987" s="8"/>
      <c r="G987" s="8"/>
      <c r="H987" s="8"/>
      <c r="I987" s="8"/>
      <c r="J987" s="8"/>
      <c r="K987" s="8"/>
      <c r="L987" s="8"/>
      <c r="M987" s="8"/>
      <c r="N987" s="8"/>
      <c r="O987" s="9"/>
      <c r="P987" s="10"/>
    </row>
    <row r="988">
      <c r="A988" s="8"/>
      <c r="B988" s="8"/>
      <c r="C988" s="8"/>
      <c r="D988" s="8"/>
      <c r="E988" s="8"/>
      <c r="F988" s="8"/>
      <c r="G988" s="8"/>
      <c r="H988" s="8"/>
      <c r="I988" s="8"/>
      <c r="J988" s="8"/>
      <c r="K988" s="8"/>
      <c r="L988" s="8"/>
      <c r="M988" s="8"/>
      <c r="N988" s="8"/>
      <c r="O988" s="9"/>
      <c r="P988" s="10"/>
    </row>
    <row r="989">
      <c r="A989" s="8"/>
      <c r="B989" s="8"/>
      <c r="C989" s="8"/>
      <c r="D989" s="8"/>
      <c r="E989" s="8"/>
      <c r="F989" s="8"/>
      <c r="G989" s="8"/>
      <c r="H989" s="8"/>
      <c r="I989" s="8"/>
      <c r="J989" s="8"/>
      <c r="K989" s="8"/>
      <c r="L989" s="8"/>
      <c r="M989" s="8"/>
      <c r="N989" s="8"/>
      <c r="O989" s="9"/>
      <c r="P989" s="10"/>
    </row>
    <row r="990">
      <c r="A990" s="8"/>
      <c r="B990" s="8"/>
      <c r="C990" s="8"/>
      <c r="D990" s="8"/>
      <c r="E990" s="8"/>
      <c r="F990" s="8"/>
      <c r="G990" s="8"/>
      <c r="H990" s="8"/>
      <c r="I990" s="8"/>
      <c r="J990" s="8"/>
      <c r="K990" s="8"/>
      <c r="L990" s="8"/>
      <c r="M990" s="8"/>
      <c r="N990" s="8"/>
      <c r="O990" s="9"/>
      <c r="P990" s="10"/>
    </row>
    <row r="991">
      <c r="A991" s="8"/>
      <c r="B991" s="8"/>
      <c r="C991" s="8"/>
      <c r="D991" s="8"/>
      <c r="E991" s="8"/>
      <c r="F991" s="8"/>
      <c r="G991" s="8"/>
      <c r="H991" s="8"/>
      <c r="I991" s="8"/>
      <c r="J991" s="8"/>
      <c r="K991" s="8"/>
      <c r="L991" s="8"/>
      <c r="M991" s="8"/>
      <c r="N991" s="8"/>
      <c r="O991" s="9"/>
      <c r="P991" s="10"/>
    </row>
    <row r="992">
      <c r="A992" s="8"/>
      <c r="B992" s="8"/>
      <c r="C992" s="8"/>
      <c r="D992" s="8"/>
      <c r="E992" s="8"/>
      <c r="F992" s="8"/>
      <c r="G992" s="8"/>
      <c r="H992" s="8"/>
      <c r="I992" s="8"/>
      <c r="J992" s="8"/>
      <c r="K992" s="8"/>
      <c r="L992" s="8"/>
      <c r="M992" s="8"/>
      <c r="N992" s="8"/>
      <c r="O992" s="9"/>
      <c r="P992" s="10"/>
    </row>
    <row r="993">
      <c r="A993" s="8"/>
      <c r="B993" s="8"/>
      <c r="C993" s="8"/>
      <c r="D993" s="8"/>
      <c r="E993" s="8"/>
      <c r="F993" s="8"/>
      <c r="G993" s="8"/>
      <c r="H993" s="8"/>
      <c r="I993" s="8"/>
      <c r="J993" s="8"/>
      <c r="K993" s="8"/>
      <c r="L993" s="8"/>
      <c r="M993" s="8"/>
      <c r="N993" s="8"/>
      <c r="O993" s="9"/>
      <c r="P993" s="10"/>
    </row>
    <row r="994">
      <c r="A994" s="8"/>
      <c r="B994" s="8"/>
      <c r="C994" s="8"/>
      <c r="D994" s="8"/>
      <c r="E994" s="8"/>
      <c r="F994" s="8"/>
      <c r="G994" s="8"/>
      <c r="H994" s="8"/>
      <c r="I994" s="8"/>
      <c r="J994" s="8"/>
      <c r="K994" s="8"/>
      <c r="L994" s="8"/>
      <c r="M994" s="8"/>
      <c r="N994" s="8"/>
      <c r="O994" s="9"/>
      <c r="P994" s="10"/>
    </row>
    <row r="995">
      <c r="A995" s="8"/>
      <c r="B995" s="8"/>
      <c r="C995" s="8"/>
      <c r="D995" s="8"/>
      <c r="E995" s="8"/>
      <c r="F995" s="8"/>
      <c r="G995" s="8"/>
      <c r="H995" s="8"/>
      <c r="I995" s="8"/>
      <c r="J995" s="8"/>
      <c r="K995" s="8"/>
      <c r="L995" s="8"/>
      <c r="M995" s="8"/>
      <c r="N995" s="8"/>
      <c r="O995" s="9"/>
      <c r="P995" s="10"/>
    </row>
    <row r="996">
      <c r="A996" s="8"/>
      <c r="B996" s="8"/>
      <c r="C996" s="8"/>
      <c r="D996" s="8"/>
      <c r="E996" s="8"/>
      <c r="F996" s="8"/>
      <c r="G996" s="8"/>
      <c r="H996" s="8"/>
      <c r="I996" s="8"/>
      <c r="J996" s="8"/>
      <c r="K996" s="8"/>
      <c r="L996" s="8"/>
      <c r="M996" s="8"/>
      <c r="N996" s="8"/>
      <c r="O996" s="9"/>
      <c r="P996" s="10"/>
    </row>
    <row r="997">
      <c r="A997" s="8"/>
      <c r="B997" s="8"/>
      <c r="C997" s="8"/>
      <c r="D997" s="8"/>
      <c r="E997" s="8"/>
      <c r="F997" s="8"/>
      <c r="G997" s="8"/>
      <c r="H997" s="8"/>
      <c r="I997" s="8"/>
      <c r="J997" s="8"/>
      <c r="K997" s="8"/>
      <c r="L997" s="8"/>
      <c r="M997" s="8"/>
      <c r="N997" s="8"/>
      <c r="O997" s="9"/>
      <c r="P997" s="10"/>
    </row>
    <row r="998">
      <c r="A998" s="8"/>
      <c r="B998" s="8"/>
      <c r="C998" s="8"/>
      <c r="D998" s="8"/>
      <c r="E998" s="8"/>
      <c r="F998" s="8"/>
      <c r="G998" s="8"/>
      <c r="H998" s="8"/>
      <c r="I998" s="8"/>
      <c r="J998" s="8"/>
      <c r="K998" s="8"/>
      <c r="L998" s="8"/>
      <c r="M998" s="8"/>
      <c r="N998" s="8"/>
      <c r="O998" s="9"/>
      <c r="P998" s="10"/>
    </row>
    <row r="999">
      <c r="A999" s="8"/>
      <c r="B999" s="8"/>
      <c r="C999" s="8"/>
      <c r="D999" s="8"/>
      <c r="E999" s="8"/>
      <c r="F999" s="8"/>
      <c r="G999" s="8"/>
      <c r="H999" s="8"/>
      <c r="I999" s="8"/>
      <c r="J999" s="8"/>
      <c r="K999" s="8"/>
      <c r="L999" s="8"/>
      <c r="M999" s="8"/>
      <c r="N999" s="8"/>
      <c r="O999" s="9"/>
      <c r="P999" s="10"/>
    </row>
    <row r="1000">
      <c r="A1000" s="8"/>
      <c r="B1000" s="8"/>
      <c r="C1000" s="8"/>
      <c r="D1000" s="8"/>
      <c r="E1000" s="8"/>
      <c r="F1000" s="8"/>
      <c r="G1000" s="8"/>
      <c r="H1000" s="8"/>
      <c r="I1000" s="8"/>
      <c r="J1000" s="8"/>
      <c r="K1000" s="8"/>
      <c r="L1000" s="8"/>
      <c r="M1000" s="8"/>
      <c r="N1000" s="8"/>
      <c r="O1000" s="9"/>
      <c r="P1000" s="10"/>
    </row>
    <row r="1001">
      <c r="A1001" s="8"/>
      <c r="B1001" s="8"/>
      <c r="C1001" s="8"/>
      <c r="D1001" s="8"/>
      <c r="E1001" s="8"/>
      <c r="F1001" s="8"/>
      <c r="G1001" s="8"/>
      <c r="H1001" s="8"/>
      <c r="I1001" s="8"/>
      <c r="J1001" s="8"/>
      <c r="K1001" s="8"/>
      <c r="L1001" s="8"/>
      <c r="M1001" s="8"/>
      <c r="N1001" s="8"/>
      <c r="O1001" s="9"/>
      <c r="P1001" s="10"/>
    </row>
    <row r="1002">
      <c r="A1002" s="8"/>
      <c r="B1002" s="8"/>
      <c r="C1002" s="8"/>
      <c r="D1002" s="8"/>
      <c r="E1002" s="8"/>
      <c r="F1002" s="8"/>
      <c r="G1002" s="8"/>
      <c r="H1002" s="8"/>
      <c r="I1002" s="8"/>
      <c r="J1002" s="8"/>
      <c r="K1002" s="8"/>
      <c r="L1002" s="8"/>
      <c r="M1002" s="8"/>
      <c r="N1002" s="8"/>
      <c r="O1002" s="9"/>
      <c r="P1002" s="10"/>
    </row>
    <row r="1003">
      <c r="A1003" s="8"/>
      <c r="B1003" s="8"/>
      <c r="C1003" s="8"/>
      <c r="D1003" s="8"/>
      <c r="E1003" s="8"/>
      <c r="F1003" s="8"/>
      <c r="G1003" s="8"/>
      <c r="H1003" s="8"/>
      <c r="I1003" s="8"/>
      <c r="J1003" s="8"/>
      <c r="K1003" s="8"/>
      <c r="L1003" s="8"/>
      <c r="M1003" s="8"/>
      <c r="N1003" s="8"/>
      <c r="O1003" s="9"/>
      <c r="P1003" s="10"/>
    </row>
    <row r="1004">
      <c r="A1004" s="8"/>
      <c r="B1004" s="8"/>
      <c r="C1004" s="8"/>
      <c r="D1004" s="8"/>
      <c r="E1004" s="8"/>
      <c r="F1004" s="8"/>
      <c r="G1004" s="8"/>
      <c r="H1004" s="8"/>
      <c r="I1004" s="8"/>
      <c r="J1004" s="8"/>
      <c r="K1004" s="8"/>
      <c r="L1004" s="8"/>
      <c r="M1004" s="8"/>
      <c r="N1004" s="8"/>
      <c r="O1004" s="9"/>
      <c r="P1004" s="10"/>
    </row>
    <row r="1005">
      <c r="A1005" s="8"/>
      <c r="B1005" s="8"/>
      <c r="C1005" s="8"/>
      <c r="D1005" s="8"/>
      <c r="E1005" s="8"/>
      <c r="F1005" s="8"/>
      <c r="G1005" s="8"/>
      <c r="H1005" s="8"/>
      <c r="I1005" s="8"/>
      <c r="J1005" s="8"/>
      <c r="K1005" s="8"/>
      <c r="L1005" s="8"/>
      <c r="M1005" s="8"/>
      <c r="N1005" s="8"/>
      <c r="O1005" s="9"/>
      <c r="P1005" s="10"/>
    </row>
    <row r="1006">
      <c r="A1006" s="8"/>
      <c r="B1006" s="8"/>
      <c r="C1006" s="8"/>
      <c r="D1006" s="8"/>
      <c r="E1006" s="8"/>
      <c r="F1006" s="8"/>
      <c r="G1006" s="8"/>
      <c r="H1006" s="8"/>
      <c r="I1006" s="8"/>
      <c r="J1006" s="8"/>
      <c r="K1006" s="8"/>
      <c r="L1006" s="8"/>
      <c r="M1006" s="8"/>
      <c r="N1006" s="8"/>
      <c r="O1006" s="9"/>
      <c r="P1006" s="10"/>
    </row>
    <row r="1007">
      <c r="A1007" s="8"/>
      <c r="B1007" s="8"/>
      <c r="C1007" s="8"/>
      <c r="D1007" s="8"/>
      <c r="E1007" s="8"/>
      <c r="F1007" s="8"/>
      <c r="G1007" s="8"/>
      <c r="H1007" s="8"/>
      <c r="I1007" s="8"/>
      <c r="J1007" s="8"/>
      <c r="K1007" s="8"/>
      <c r="L1007" s="8"/>
      <c r="M1007" s="8"/>
      <c r="N1007" s="8"/>
      <c r="O1007" s="9"/>
      <c r="P1007" s="10"/>
    </row>
    <row r="1008">
      <c r="A1008" s="8"/>
      <c r="B1008" s="8"/>
      <c r="C1008" s="8"/>
      <c r="D1008" s="8"/>
      <c r="E1008" s="8"/>
      <c r="F1008" s="8"/>
      <c r="G1008" s="8"/>
      <c r="H1008" s="8"/>
      <c r="I1008" s="8"/>
      <c r="J1008" s="8"/>
      <c r="K1008" s="8"/>
      <c r="L1008" s="8"/>
      <c r="M1008" s="8"/>
      <c r="N1008" s="8"/>
      <c r="O1008" s="9"/>
      <c r="P1008" s="10"/>
    </row>
    <row r="1009">
      <c r="A1009" s="8"/>
      <c r="B1009" s="8"/>
      <c r="C1009" s="8"/>
      <c r="D1009" s="8"/>
      <c r="E1009" s="8"/>
      <c r="F1009" s="8"/>
      <c r="G1009" s="8"/>
      <c r="H1009" s="8"/>
      <c r="I1009" s="8"/>
      <c r="J1009" s="8"/>
      <c r="K1009" s="8"/>
      <c r="L1009" s="8"/>
      <c r="M1009" s="8"/>
      <c r="N1009" s="8"/>
      <c r="O1009" s="9"/>
      <c r="P1009" s="10"/>
    </row>
    <row r="1010">
      <c r="A1010" s="8"/>
      <c r="B1010" s="8"/>
      <c r="C1010" s="8"/>
      <c r="D1010" s="8"/>
      <c r="E1010" s="8"/>
      <c r="F1010" s="8"/>
      <c r="G1010" s="8"/>
      <c r="H1010" s="8"/>
      <c r="I1010" s="8"/>
      <c r="J1010" s="8"/>
      <c r="K1010" s="8"/>
      <c r="L1010" s="8"/>
      <c r="M1010" s="8"/>
      <c r="N1010" s="8"/>
      <c r="O1010" s="9"/>
      <c r="P1010" s="10"/>
    </row>
    <row r="1011">
      <c r="A1011" s="8"/>
      <c r="B1011" s="8"/>
      <c r="C1011" s="8"/>
      <c r="D1011" s="8"/>
      <c r="E1011" s="8"/>
      <c r="F1011" s="8"/>
      <c r="G1011" s="8"/>
      <c r="H1011" s="8"/>
      <c r="I1011" s="8"/>
      <c r="J1011" s="8"/>
      <c r="K1011" s="8"/>
      <c r="L1011" s="8"/>
      <c r="M1011" s="8"/>
      <c r="N1011" s="8"/>
      <c r="O1011" s="9"/>
      <c r="P1011" s="10"/>
    </row>
    <row r="1012">
      <c r="A1012" s="8"/>
      <c r="B1012" s="8"/>
      <c r="C1012" s="8"/>
      <c r="D1012" s="8"/>
      <c r="E1012" s="8"/>
      <c r="F1012" s="8"/>
      <c r="G1012" s="8"/>
      <c r="H1012" s="8"/>
      <c r="I1012" s="8"/>
      <c r="J1012" s="8"/>
      <c r="K1012" s="8"/>
      <c r="L1012" s="8"/>
      <c r="M1012" s="8"/>
      <c r="N1012" s="8"/>
      <c r="O1012" s="9"/>
      <c r="P1012" s="10"/>
    </row>
    <row r="1013">
      <c r="A1013" s="8"/>
      <c r="B1013" s="8"/>
      <c r="C1013" s="8"/>
      <c r="D1013" s="8"/>
      <c r="E1013" s="8"/>
      <c r="F1013" s="8"/>
      <c r="G1013" s="8"/>
      <c r="H1013" s="8"/>
      <c r="I1013" s="8"/>
      <c r="J1013" s="8"/>
      <c r="K1013" s="8"/>
      <c r="L1013" s="8"/>
      <c r="M1013" s="8"/>
      <c r="N1013" s="8"/>
      <c r="O1013" s="9"/>
      <c r="P1013" s="10"/>
    </row>
    <row r="1014">
      <c r="A1014" s="8"/>
      <c r="B1014" s="8"/>
      <c r="C1014" s="8"/>
      <c r="D1014" s="8"/>
      <c r="E1014" s="8"/>
      <c r="F1014" s="8"/>
      <c r="G1014" s="8"/>
      <c r="H1014" s="8"/>
      <c r="I1014" s="8"/>
      <c r="J1014" s="8"/>
      <c r="K1014" s="8"/>
      <c r="L1014" s="8"/>
      <c r="M1014" s="8"/>
      <c r="N1014" s="8"/>
      <c r="O1014" s="9"/>
      <c r="P1014" s="10"/>
    </row>
    <row r="1015">
      <c r="A1015" s="8"/>
      <c r="B1015" s="8"/>
      <c r="C1015" s="8"/>
      <c r="D1015" s="8"/>
      <c r="E1015" s="8"/>
      <c r="F1015" s="8"/>
      <c r="G1015" s="8"/>
      <c r="H1015" s="8"/>
      <c r="I1015" s="8"/>
      <c r="J1015" s="8"/>
      <c r="K1015" s="8"/>
      <c r="L1015" s="8"/>
      <c r="M1015" s="8"/>
      <c r="N1015" s="8"/>
      <c r="O1015" s="9"/>
      <c r="P1015" s="10"/>
    </row>
    <row r="1016">
      <c r="A1016" s="8"/>
      <c r="B1016" s="8"/>
      <c r="C1016" s="8"/>
      <c r="D1016" s="8"/>
      <c r="E1016" s="8"/>
      <c r="F1016" s="8"/>
      <c r="G1016" s="8"/>
      <c r="H1016" s="8"/>
      <c r="I1016" s="8"/>
      <c r="J1016" s="8"/>
      <c r="K1016" s="8"/>
      <c r="L1016" s="8"/>
      <c r="M1016" s="8"/>
      <c r="N1016" s="8"/>
      <c r="O1016" s="9"/>
      <c r="P1016" s="10"/>
    </row>
    <row r="1017">
      <c r="A1017" s="8"/>
      <c r="B1017" s="8"/>
      <c r="C1017" s="8"/>
      <c r="D1017" s="8"/>
      <c r="E1017" s="8"/>
      <c r="F1017" s="8"/>
      <c r="G1017" s="8"/>
      <c r="H1017" s="8"/>
      <c r="I1017" s="8"/>
      <c r="J1017" s="8"/>
      <c r="K1017" s="8"/>
      <c r="L1017" s="8"/>
      <c r="M1017" s="8"/>
      <c r="N1017" s="8"/>
      <c r="O1017" s="9"/>
      <c r="P1017" s="10"/>
    </row>
    <row r="1018">
      <c r="A1018" s="8"/>
      <c r="B1018" s="8"/>
      <c r="C1018" s="8"/>
      <c r="D1018" s="8"/>
      <c r="E1018" s="8"/>
      <c r="F1018" s="8"/>
      <c r="G1018" s="8"/>
      <c r="H1018" s="8"/>
      <c r="I1018" s="8"/>
      <c r="J1018" s="8"/>
      <c r="K1018" s="8"/>
      <c r="L1018" s="8"/>
      <c r="M1018" s="8"/>
      <c r="N1018" s="8"/>
      <c r="O1018" s="9"/>
      <c r="P1018" s="10"/>
    </row>
    <row r="1019">
      <c r="A1019" s="8"/>
      <c r="B1019" s="8"/>
      <c r="C1019" s="8"/>
      <c r="D1019" s="8"/>
      <c r="E1019" s="8"/>
      <c r="F1019" s="8"/>
      <c r="G1019" s="8"/>
      <c r="H1019" s="8"/>
      <c r="I1019" s="8"/>
      <c r="J1019" s="8"/>
      <c r="K1019" s="8"/>
      <c r="L1019" s="8"/>
      <c r="M1019" s="8"/>
      <c r="N1019" s="8"/>
      <c r="O1019" s="9"/>
      <c r="P1019" s="10"/>
    </row>
    <row r="1020">
      <c r="A1020" s="8"/>
      <c r="B1020" s="8"/>
      <c r="C1020" s="8"/>
      <c r="D1020" s="8"/>
      <c r="E1020" s="8"/>
      <c r="F1020" s="8"/>
      <c r="G1020" s="8"/>
      <c r="H1020" s="8"/>
      <c r="I1020" s="8"/>
      <c r="J1020" s="8"/>
      <c r="K1020" s="8"/>
      <c r="L1020" s="8"/>
      <c r="M1020" s="8"/>
      <c r="N1020" s="8"/>
      <c r="O1020" s="9"/>
      <c r="P1020" s="10"/>
    </row>
    <row r="1021">
      <c r="A1021" s="8"/>
      <c r="B1021" s="8"/>
      <c r="C1021" s="8"/>
      <c r="D1021" s="8"/>
      <c r="E1021" s="8"/>
      <c r="F1021" s="8"/>
      <c r="G1021" s="8"/>
      <c r="H1021" s="8"/>
      <c r="I1021" s="8"/>
      <c r="J1021" s="8"/>
      <c r="K1021" s="8"/>
      <c r="L1021" s="8"/>
      <c r="M1021" s="8"/>
      <c r="N1021" s="8"/>
      <c r="O1021" s="9"/>
      <c r="P1021" s="10"/>
    </row>
    <row r="1022">
      <c r="A1022" s="8"/>
      <c r="B1022" s="8"/>
      <c r="C1022" s="8"/>
      <c r="D1022" s="8"/>
      <c r="E1022" s="8"/>
      <c r="F1022" s="8"/>
      <c r="G1022" s="8"/>
      <c r="H1022" s="8"/>
      <c r="I1022" s="8"/>
      <c r="J1022" s="8"/>
      <c r="K1022" s="8"/>
      <c r="L1022" s="8"/>
      <c r="M1022" s="8"/>
      <c r="N1022" s="8"/>
      <c r="O1022" s="9"/>
      <c r="P1022" s="10"/>
    </row>
    <row r="1023">
      <c r="A1023" s="8"/>
      <c r="B1023" s="8"/>
      <c r="C1023" s="8"/>
      <c r="D1023" s="8"/>
      <c r="E1023" s="8"/>
      <c r="F1023" s="8"/>
      <c r="G1023" s="8"/>
      <c r="H1023" s="8"/>
      <c r="I1023" s="8"/>
      <c r="J1023" s="8"/>
      <c r="K1023" s="8"/>
      <c r="L1023" s="8"/>
      <c r="M1023" s="8"/>
      <c r="N1023" s="8"/>
      <c r="O1023" s="9"/>
      <c r="P1023" s="10"/>
    </row>
    <row r="1024">
      <c r="A1024" s="8"/>
      <c r="B1024" s="8"/>
      <c r="C1024" s="8"/>
      <c r="D1024" s="8"/>
      <c r="E1024" s="8"/>
      <c r="F1024" s="8"/>
      <c r="G1024" s="8"/>
      <c r="H1024" s="8"/>
      <c r="I1024" s="8"/>
      <c r="J1024" s="8"/>
      <c r="K1024" s="8"/>
      <c r="L1024" s="8"/>
      <c r="M1024" s="8"/>
      <c r="N1024" s="8"/>
      <c r="O1024" s="9"/>
      <c r="P1024" s="10"/>
    </row>
    <row r="1025">
      <c r="A1025" s="8"/>
      <c r="B1025" s="8"/>
      <c r="C1025" s="8"/>
      <c r="D1025" s="8"/>
      <c r="E1025" s="8"/>
      <c r="F1025" s="8"/>
      <c r="G1025" s="8"/>
      <c r="H1025" s="8"/>
      <c r="I1025" s="8"/>
      <c r="J1025" s="8"/>
      <c r="K1025" s="8"/>
      <c r="L1025" s="8"/>
      <c r="M1025" s="8"/>
      <c r="N1025" s="8"/>
      <c r="O1025" s="9"/>
      <c r="P1025" s="10"/>
    </row>
    <row r="1026">
      <c r="A1026" s="8"/>
      <c r="B1026" s="8"/>
      <c r="C1026" s="8"/>
      <c r="D1026" s="8"/>
      <c r="E1026" s="8"/>
      <c r="F1026" s="8"/>
      <c r="G1026" s="8"/>
      <c r="H1026" s="8"/>
      <c r="I1026" s="8"/>
      <c r="J1026" s="8"/>
      <c r="K1026" s="8"/>
      <c r="L1026" s="8"/>
      <c r="M1026" s="8"/>
      <c r="N1026" s="8"/>
      <c r="O1026" s="9"/>
      <c r="P1026" s="10"/>
    </row>
    <row r="1027">
      <c r="A1027" s="8"/>
      <c r="B1027" s="8"/>
      <c r="C1027" s="8"/>
      <c r="D1027" s="8"/>
      <c r="E1027" s="8"/>
      <c r="F1027" s="8"/>
      <c r="G1027" s="8"/>
      <c r="H1027" s="8"/>
      <c r="I1027" s="8"/>
      <c r="J1027" s="8"/>
      <c r="K1027" s="8"/>
      <c r="L1027" s="8"/>
      <c r="M1027" s="8"/>
      <c r="N1027" s="8"/>
      <c r="O1027" s="9"/>
      <c r="P1027" s="10"/>
    </row>
    <row r="1028">
      <c r="A1028" s="8"/>
      <c r="B1028" s="8"/>
      <c r="C1028" s="8"/>
      <c r="D1028" s="8"/>
      <c r="E1028" s="8"/>
      <c r="F1028" s="8"/>
      <c r="G1028" s="8"/>
      <c r="H1028" s="8"/>
      <c r="I1028" s="8"/>
      <c r="J1028" s="8"/>
      <c r="K1028" s="8"/>
      <c r="L1028" s="8"/>
      <c r="M1028" s="8"/>
      <c r="N1028" s="8"/>
      <c r="O1028" s="9"/>
      <c r="P1028" s="10"/>
    </row>
    <row r="1029">
      <c r="A1029" s="8"/>
      <c r="B1029" s="8"/>
      <c r="C1029" s="8"/>
      <c r="D1029" s="8"/>
      <c r="E1029" s="8"/>
      <c r="F1029" s="8"/>
      <c r="G1029" s="8"/>
      <c r="H1029" s="8"/>
      <c r="I1029" s="8"/>
      <c r="J1029" s="8"/>
      <c r="K1029" s="8"/>
      <c r="L1029" s="8"/>
      <c r="M1029" s="8"/>
      <c r="N1029" s="8"/>
      <c r="O1029" s="9"/>
      <c r="P1029" s="10"/>
    </row>
    <row r="1030">
      <c r="A1030" s="8"/>
      <c r="B1030" s="8"/>
      <c r="C1030" s="8"/>
      <c r="D1030" s="8"/>
      <c r="E1030" s="8"/>
      <c r="F1030" s="8"/>
      <c r="G1030" s="8"/>
      <c r="H1030" s="8"/>
      <c r="I1030" s="8"/>
      <c r="J1030" s="8"/>
      <c r="K1030" s="8"/>
      <c r="L1030" s="8"/>
      <c r="M1030" s="8"/>
      <c r="N1030" s="8"/>
      <c r="O1030" s="9"/>
      <c r="P1030" s="10"/>
    </row>
    <row r="1031">
      <c r="A1031" s="8"/>
      <c r="B1031" s="8"/>
      <c r="C1031" s="8"/>
      <c r="D1031" s="8"/>
      <c r="E1031" s="8"/>
      <c r="F1031" s="8"/>
      <c r="G1031" s="8"/>
      <c r="H1031" s="8"/>
      <c r="I1031" s="8"/>
      <c r="J1031" s="8"/>
      <c r="K1031" s="8"/>
      <c r="L1031" s="8"/>
      <c r="M1031" s="8"/>
      <c r="N1031" s="8"/>
      <c r="O1031" s="9"/>
      <c r="P1031" s="10"/>
    </row>
    <row r="1032">
      <c r="A1032" s="8"/>
      <c r="B1032" s="8"/>
      <c r="C1032" s="8"/>
      <c r="D1032" s="8"/>
      <c r="E1032" s="8"/>
      <c r="F1032" s="8"/>
      <c r="G1032" s="8"/>
      <c r="H1032" s="8"/>
      <c r="I1032" s="8"/>
      <c r="J1032" s="8"/>
      <c r="K1032" s="8"/>
      <c r="L1032" s="8"/>
      <c r="M1032" s="8"/>
      <c r="N1032" s="8"/>
      <c r="O1032" s="9"/>
      <c r="P1032" s="10"/>
    </row>
    <row r="1033">
      <c r="A1033" s="8"/>
      <c r="B1033" s="8"/>
      <c r="C1033" s="8"/>
      <c r="D1033" s="8"/>
      <c r="E1033" s="8"/>
      <c r="F1033" s="8"/>
      <c r="G1033" s="8"/>
      <c r="H1033" s="8"/>
      <c r="I1033" s="8"/>
      <c r="J1033" s="8"/>
      <c r="K1033" s="8"/>
      <c r="L1033" s="8"/>
      <c r="M1033" s="8"/>
      <c r="N1033" s="8"/>
      <c r="O1033" s="9"/>
      <c r="P1033" s="10"/>
    </row>
    <row r="1034">
      <c r="A1034" s="8"/>
      <c r="B1034" s="8"/>
      <c r="C1034" s="8"/>
      <c r="D1034" s="8"/>
      <c r="E1034" s="8"/>
      <c r="F1034" s="8"/>
      <c r="G1034" s="8"/>
      <c r="H1034" s="8"/>
      <c r="I1034" s="8"/>
      <c r="J1034" s="8"/>
      <c r="K1034" s="8"/>
      <c r="L1034" s="8"/>
      <c r="M1034" s="8"/>
      <c r="N1034" s="8"/>
      <c r="O1034" s="9"/>
      <c r="P1034" s="10"/>
    </row>
    <row r="1035">
      <c r="A1035" s="8"/>
      <c r="B1035" s="8"/>
      <c r="C1035" s="8"/>
      <c r="D1035" s="8"/>
      <c r="E1035" s="8"/>
      <c r="F1035" s="8"/>
      <c r="G1035" s="8"/>
      <c r="H1035" s="8"/>
      <c r="I1035" s="8"/>
      <c r="J1035" s="8"/>
      <c r="K1035" s="8"/>
      <c r="L1035" s="8"/>
      <c r="M1035" s="8"/>
      <c r="N1035" s="8"/>
      <c r="O1035" s="9"/>
      <c r="P1035" s="10"/>
    </row>
    <row r="1036">
      <c r="A1036" s="8"/>
      <c r="B1036" s="8"/>
      <c r="C1036" s="8"/>
      <c r="D1036" s="8"/>
      <c r="E1036" s="8"/>
      <c r="F1036" s="8"/>
      <c r="G1036" s="8"/>
      <c r="H1036" s="8"/>
      <c r="I1036" s="8"/>
      <c r="J1036" s="8"/>
      <c r="K1036" s="8"/>
      <c r="L1036" s="8"/>
      <c r="M1036" s="8"/>
      <c r="N1036" s="8"/>
      <c r="O1036" s="9"/>
      <c r="P1036" s="10"/>
    </row>
    <row r="1037">
      <c r="A1037" s="8"/>
      <c r="B1037" s="8"/>
      <c r="C1037" s="8"/>
      <c r="D1037" s="8"/>
      <c r="E1037" s="8"/>
      <c r="F1037" s="8"/>
      <c r="G1037" s="8"/>
      <c r="H1037" s="8"/>
      <c r="I1037" s="8"/>
      <c r="J1037" s="8"/>
      <c r="K1037" s="8"/>
      <c r="L1037" s="8"/>
      <c r="M1037" s="8"/>
      <c r="N1037" s="8"/>
      <c r="O1037" s="9"/>
      <c r="P1037" s="10"/>
    </row>
    <row r="1038">
      <c r="A1038" s="8"/>
      <c r="B1038" s="8"/>
      <c r="C1038" s="8"/>
      <c r="D1038" s="8"/>
      <c r="E1038" s="8"/>
      <c r="F1038" s="8"/>
      <c r="G1038" s="8"/>
      <c r="H1038" s="8"/>
      <c r="I1038" s="8"/>
      <c r="J1038" s="8"/>
      <c r="K1038" s="8"/>
      <c r="L1038" s="8"/>
      <c r="M1038" s="8"/>
      <c r="N1038" s="8"/>
      <c r="O1038" s="9"/>
      <c r="P1038" s="10"/>
    </row>
    <row r="1039">
      <c r="A1039" s="8"/>
      <c r="B1039" s="8"/>
      <c r="C1039" s="8"/>
      <c r="D1039" s="8"/>
      <c r="E1039" s="8"/>
      <c r="F1039" s="8"/>
      <c r="G1039" s="8"/>
      <c r="H1039" s="8"/>
      <c r="I1039" s="8"/>
      <c r="J1039" s="8"/>
      <c r="K1039" s="8"/>
      <c r="L1039" s="8"/>
      <c r="M1039" s="8"/>
      <c r="N1039" s="8"/>
      <c r="O1039" s="9"/>
      <c r="P1039" s="10"/>
    </row>
    <row r="1040">
      <c r="A1040" s="8"/>
      <c r="B1040" s="8"/>
      <c r="C1040" s="8"/>
      <c r="D1040" s="8"/>
      <c r="E1040" s="8"/>
      <c r="F1040" s="8"/>
      <c r="G1040" s="8"/>
      <c r="H1040" s="8"/>
      <c r="I1040" s="8"/>
      <c r="J1040" s="8"/>
      <c r="K1040" s="8"/>
      <c r="L1040" s="8"/>
      <c r="M1040" s="8"/>
      <c r="N1040" s="8"/>
      <c r="O1040" s="9"/>
      <c r="P1040" s="10"/>
    </row>
    <row r="1041">
      <c r="A1041" s="8"/>
      <c r="B1041" s="8"/>
      <c r="C1041" s="8"/>
      <c r="D1041" s="8"/>
      <c r="E1041" s="8"/>
      <c r="F1041" s="8"/>
      <c r="G1041" s="8"/>
      <c r="H1041" s="8"/>
      <c r="I1041" s="8"/>
      <c r="J1041" s="8"/>
      <c r="K1041" s="8"/>
      <c r="L1041" s="8"/>
      <c r="M1041" s="8"/>
      <c r="N1041" s="8"/>
      <c r="O1041" s="9"/>
      <c r="P1041" s="10"/>
    </row>
    <row r="1042">
      <c r="A1042" s="8"/>
      <c r="B1042" s="8"/>
      <c r="C1042" s="8"/>
      <c r="D1042" s="8"/>
      <c r="E1042" s="8"/>
      <c r="F1042" s="8"/>
      <c r="G1042" s="8"/>
      <c r="H1042" s="8"/>
      <c r="I1042" s="8"/>
      <c r="J1042" s="8"/>
      <c r="K1042" s="8"/>
      <c r="L1042" s="8"/>
      <c r="M1042" s="8"/>
      <c r="N1042" s="8"/>
      <c r="O1042" s="9"/>
      <c r="P1042" s="10"/>
    </row>
    <row r="1043">
      <c r="A1043" s="8"/>
      <c r="B1043" s="8"/>
      <c r="C1043" s="8"/>
      <c r="D1043" s="8"/>
      <c r="E1043" s="8"/>
      <c r="F1043" s="8"/>
      <c r="G1043" s="8"/>
      <c r="H1043" s="8"/>
      <c r="I1043" s="8"/>
      <c r="J1043" s="8"/>
      <c r="K1043" s="8"/>
      <c r="L1043" s="8"/>
      <c r="M1043" s="8"/>
      <c r="N1043" s="8"/>
      <c r="O1043" s="9"/>
      <c r="P1043" s="10"/>
    </row>
    <row r="1044">
      <c r="A1044" s="8"/>
      <c r="B1044" s="8"/>
      <c r="C1044" s="8"/>
      <c r="D1044" s="8"/>
      <c r="E1044" s="8"/>
      <c r="F1044" s="8"/>
      <c r="G1044" s="8"/>
      <c r="H1044" s="8"/>
      <c r="I1044" s="8"/>
      <c r="J1044" s="8"/>
      <c r="K1044" s="8"/>
      <c r="L1044" s="8"/>
      <c r="M1044" s="8"/>
      <c r="N1044" s="8"/>
      <c r="O1044" s="9"/>
      <c r="P1044" s="10"/>
    </row>
    <row r="1045">
      <c r="A1045" s="8"/>
      <c r="B1045" s="8"/>
      <c r="C1045" s="8"/>
      <c r="D1045" s="8"/>
      <c r="E1045" s="8"/>
      <c r="F1045" s="8"/>
      <c r="G1045" s="8"/>
      <c r="H1045" s="8"/>
      <c r="I1045" s="8"/>
      <c r="J1045" s="8"/>
      <c r="K1045" s="8"/>
      <c r="L1045" s="8"/>
      <c r="M1045" s="8"/>
      <c r="N1045" s="8"/>
      <c r="O1045" s="9"/>
      <c r="P1045" s="10"/>
    </row>
    <row r="1046">
      <c r="A1046" s="8"/>
      <c r="B1046" s="8"/>
      <c r="C1046" s="8"/>
      <c r="D1046" s="8"/>
      <c r="E1046" s="8"/>
      <c r="F1046" s="8"/>
      <c r="G1046" s="8"/>
      <c r="H1046" s="8"/>
      <c r="I1046" s="8"/>
      <c r="J1046" s="8"/>
      <c r="K1046" s="8"/>
      <c r="L1046" s="8"/>
      <c r="M1046" s="8"/>
      <c r="N1046" s="8"/>
      <c r="O1046" s="9"/>
      <c r="P1046" s="10"/>
    </row>
    <row r="1047">
      <c r="A1047" s="8"/>
      <c r="B1047" s="8"/>
      <c r="C1047" s="8"/>
      <c r="D1047" s="8"/>
      <c r="E1047" s="8"/>
      <c r="F1047" s="8"/>
      <c r="G1047" s="8"/>
      <c r="H1047" s="8"/>
      <c r="I1047" s="8"/>
      <c r="J1047" s="8"/>
      <c r="K1047" s="8"/>
      <c r="L1047" s="8"/>
      <c r="M1047" s="8"/>
      <c r="N1047" s="8"/>
      <c r="O1047" s="9"/>
      <c r="P1047" s="10"/>
    </row>
    <row r="1048">
      <c r="A1048" s="8"/>
      <c r="B1048" s="8"/>
      <c r="C1048" s="8"/>
      <c r="D1048" s="8"/>
      <c r="E1048" s="8"/>
      <c r="F1048" s="8"/>
      <c r="G1048" s="8"/>
      <c r="H1048" s="8"/>
      <c r="I1048" s="8"/>
      <c r="J1048" s="8"/>
      <c r="K1048" s="8"/>
      <c r="L1048" s="8"/>
      <c r="M1048" s="8"/>
      <c r="N1048" s="8"/>
      <c r="O1048" s="9"/>
      <c r="P1048" s="10"/>
    </row>
    <row r="1049">
      <c r="A1049" s="8"/>
      <c r="B1049" s="8"/>
      <c r="C1049" s="8"/>
      <c r="D1049" s="8"/>
      <c r="E1049" s="8"/>
      <c r="F1049" s="8"/>
      <c r="G1049" s="8"/>
      <c r="H1049" s="8"/>
      <c r="I1049" s="8"/>
      <c r="J1049" s="8"/>
      <c r="K1049" s="8"/>
      <c r="L1049" s="8"/>
      <c r="M1049" s="8"/>
      <c r="N1049" s="8"/>
      <c r="O1049" s="9"/>
      <c r="P1049" s="10"/>
    </row>
    <row r="1050">
      <c r="A1050" s="8"/>
      <c r="B1050" s="8"/>
      <c r="C1050" s="8"/>
      <c r="D1050" s="8"/>
      <c r="E1050" s="8"/>
      <c r="F1050" s="8"/>
      <c r="G1050" s="8"/>
      <c r="H1050" s="8"/>
      <c r="I1050" s="8"/>
      <c r="J1050" s="8"/>
      <c r="K1050" s="8"/>
      <c r="L1050" s="8"/>
      <c r="M1050" s="8"/>
      <c r="N1050" s="8"/>
      <c r="O1050" s="9"/>
      <c r="P1050" s="10"/>
    </row>
    <row r="1051">
      <c r="A1051" s="8"/>
      <c r="B1051" s="8"/>
      <c r="C1051" s="8"/>
      <c r="D1051" s="8"/>
      <c r="E1051" s="8"/>
      <c r="F1051" s="8"/>
      <c r="G1051" s="8"/>
      <c r="H1051" s="8"/>
      <c r="I1051" s="8"/>
      <c r="J1051" s="8"/>
      <c r="K1051" s="8"/>
      <c r="L1051" s="8"/>
      <c r="M1051" s="8"/>
      <c r="N1051" s="8"/>
      <c r="O1051" s="9"/>
      <c r="P1051" s="10"/>
    </row>
    <row r="1052">
      <c r="A1052" s="8"/>
      <c r="B1052" s="8"/>
      <c r="C1052" s="8"/>
      <c r="D1052" s="8"/>
      <c r="E1052" s="8"/>
      <c r="F1052" s="8"/>
      <c r="G1052" s="8"/>
      <c r="H1052" s="8"/>
      <c r="I1052" s="8"/>
      <c r="J1052" s="8"/>
      <c r="K1052" s="8"/>
      <c r="L1052" s="8"/>
      <c r="M1052" s="8"/>
      <c r="N1052" s="8"/>
      <c r="O1052" s="9"/>
      <c r="P1052" s="10"/>
    </row>
    <row r="1053">
      <c r="A1053" s="8"/>
      <c r="B1053" s="8"/>
      <c r="C1053" s="8"/>
      <c r="D1053" s="8"/>
      <c r="E1053" s="8"/>
      <c r="F1053" s="8"/>
      <c r="G1053" s="8"/>
      <c r="H1053" s="8"/>
      <c r="I1053" s="8"/>
      <c r="J1053" s="8"/>
      <c r="K1053" s="8"/>
      <c r="L1053" s="8"/>
      <c r="M1053" s="8"/>
      <c r="N1053" s="8"/>
      <c r="O1053" s="9"/>
      <c r="P1053" s="10"/>
    </row>
    <row r="1054">
      <c r="A1054" s="8"/>
      <c r="B1054" s="8"/>
      <c r="C1054" s="8"/>
      <c r="D1054" s="8"/>
      <c r="E1054" s="8"/>
      <c r="F1054" s="8"/>
      <c r="G1054" s="8"/>
      <c r="H1054" s="8"/>
      <c r="I1054" s="8"/>
      <c r="J1054" s="8"/>
      <c r="K1054" s="8"/>
      <c r="L1054" s="8"/>
      <c r="M1054" s="8"/>
      <c r="N1054" s="8"/>
      <c r="O1054" s="9"/>
      <c r="P1054" s="10"/>
    </row>
    <row r="1055">
      <c r="A1055" s="8"/>
      <c r="B1055" s="8"/>
      <c r="C1055" s="8"/>
      <c r="D1055" s="8"/>
      <c r="E1055" s="8"/>
      <c r="F1055" s="8"/>
      <c r="G1055" s="8"/>
      <c r="H1055" s="8"/>
      <c r="I1055" s="8"/>
      <c r="J1055" s="8"/>
      <c r="K1055" s="8"/>
      <c r="L1055" s="8"/>
      <c r="M1055" s="8"/>
      <c r="N1055" s="8"/>
      <c r="O1055" s="9"/>
      <c r="P1055" s="10"/>
    </row>
    <row r="1056">
      <c r="A1056" s="8"/>
      <c r="B1056" s="8"/>
      <c r="C1056" s="8"/>
      <c r="D1056" s="8"/>
      <c r="E1056" s="8"/>
      <c r="F1056" s="8"/>
      <c r="G1056" s="8"/>
      <c r="H1056" s="8"/>
      <c r="I1056" s="8"/>
      <c r="J1056" s="8"/>
      <c r="K1056" s="8"/>
      <c r="L1056" s="8"/>
      <c r="M1056" s="8"/>
      <c r="N1056" s="8"/>
      <c r="O1056" s="9"/>
      <c r="P1056" s="10"/>
    </row>
    <row r="1057">
      <c r="A1057" s="8"/>
      <c r="B1057" s="8"/>
      <c r="C1057" s="8"/>
      <c r="D1057" s="8"/>
      <c r="E1057" s="8"/>
      <c r="F1057" s="8"/>
      <c r="G1057" s="8"/>
      <c r="H1057" s="8"/>
      <c r="I1057" s="8"/>
      <c r="J1057" s="8"/>
      <c r="K1057" s="8"/>
      <c r="L1057" s="8"/>
      <c r="M1057" s="8"/>
      <c r="N1057" s="8"/>
      <c r="O1057" s="9"/>
      <c r="P1057" s="10"/>
    </row>
    <row r="1058">
      <c r="A1058" s="8"/>
      <c r="B1058" s="8"/>
      <c r="C1058" s="8"/>
      <c r="D1058" s="8"/>
      <c r="E1058" s="8"/>
      <c r="F1058" s="8"/>
      <c r="G1058" s="8"/>
      <c r="H1058" s="8"/>
      <c r="I1058" s="8"/>
      <c r="J1058" s="8"/>
      <c r="K1058" s="8"/>
      <c r="L1058" s="8"/>
      <c r="M1058" s="8"/>
      <c r="N1058" s="8"/>
      <c r="O1058" s="9"/>
      <c r="P1058" s="10"/>
    </row>
    <row r="1059">
      <c r="A1059" s="8"/>
      <c r="B1059" s="8"/>
      <c r="C1059" s="8"/>
      <c r="D1059" s="8"/>
      <c r="E1059" s="8"/>
      <c r="F1059" s="8"/>
      <c r="G1059" s="8"/>
      <c r="H1059" s="8"/>
      <c r="I1059" s="8"/>
      <c r="J1059" s="8"/>
      <c r="K1059" s="8"/>
      <c r="L1059" s="8"/>
      <c r="M1059" s="8"/>
      <c r="N1059" s="8"/>
      <c r="O1059" s="9"/>
      <c r="P1059" s="10"/>
    </row>
    <row r="1060">
      <c r="A1060" s="8"/>
      <c r="B1060" s="8"/>
      <c r="C1060" s="8"/>
      <c r="D1060" s="8"/>
      <c r="E1060" s="8"/>
      <c r="F1060" s="8"/>
      <c r="G1060" s="8"/>
      <c r="H1060" s="8"/>
      <c r="I1060" s="8"/>
      <c r="J1060" s="8"/>
      <c r="K1060" s="8"/>
      <c r="L1060" s="8"/>
      <c r="M1060" s="8"/>
      <c r="N1060" s="8"/>
      <c r="O1060" s="9"/>
      <c r="P1060" s="10"/>
    </row>
    <row r="1061">
      <c r="A1061" s="8"/>
      <c r="B1061" s="8"/>
      <c r="C1061" s="8"/>
      <c r="D1061" s="8"/>
      <c r="E1061" s="8"/>
      <c r="F1061" s="8"/>
      <c r="G1061" s="8"/>
      <c r="H1061" s="8"/>
      <c r="I1061" s="8"/>
      <c r="J1061" s="8"/>
      <c r="K1061" s="8"/>
      <c r="L1061" s="8"/>
      <c r="M1061" s="8"/>
      <c r="N1061" s="8"/>
      <c r="O1061" s="9"/>
      <c r="P1061" s="10"/>
    </row>
    <row r="1062">
      <c r="A1062" s="8"/>
      <c r="B1062" s="8"/>
      <c r="C1062" s="8"/>
      <c r="D1062" s="8"/>
      <c r="E1062" s="8"/>
      <c r="F1062" s="8"/>
      <c r="G1062" s="8"/>
      <c r="H1062" s="8"/>
      <c r="I1062" s="8"/>
      <c r="J1062" s="8"/>
      <c r="K1062" s="8"/>
      <c r="L1062" s="8"/>
      <c r="M1062" s="8"/>
      <c r="N1062" s="8"/>
      <c r="O1062" s="9"/>
      <c r="P1062" s="10"/>
    </row>
    <row r="1063">
      <c r="A1063" s="8"/>
      <c r="B1063" s="8"/>
      <c r="C1063" s="8"/>
      <c r="D1063" s="8"/>
      <c r="E1063" s="8"/>
      <c r="F1063" s="8"/>
      <c r="G1063" s="8"/>
      <c r="H1063" s="8"/>
      <c r="I1063" s="8"/>
      <c r="J1063" s="8"/>
      <c r="K1063" s="8"/>
      <c r="L1063" s="8"/>
      <c r="M1063" s="8"/>
      <c r="N1063" s="8"/>
      <c r="O1063" s="9"/>
      <c r="P1063" s="10"/>
    </row>
    <row r="1064">
      <c r="A1064" s="8"/>
      <c r="B1064" s="8"/>
      <c r="C1064" s="8"/>
      <c r="D1064" s="8"/>
      <c r="E1064" s="8"/>
      <c r="F1064" s="8"/>
      <c r="G1064" s="8"/>
      <c r="H1064" s="8"/>
      <c r="I1064" s="8"/>
      <c r="J1064" s="8"/>
      <c r="K1064" s="8"/>
      <c r="L1064" s="8"/>
      <c r="M1064" s="8"/>
      <c r="N1064" s="8"/>
      <c r="O1064" s="9"/>
      <c r="P1064" s="10"/>
    </row>
    <row r="1065">
      <c r="A1065" s="8"/>
      <c r="B1065" s="8"/>
      <c r="C1065" s="8"/>
      <c r="D1065" s="8"/>
      <c r="E1065" s="8"/>
      <c r="F1065" s="8"/>
      <c r="G1065" s="8"/>
      <c r="H1065" s="8"/>
      <c r="I1065" s="8"/>
      <c r="J1065" s="8"/>
      <c r="K1065" s="8"/>
      <c r="L1065" s="8"/>
      <c r="M1065" s="8"/>
      <c r="N1065" s="8"/>
      <c r="O1065" s="9"/>
      <c r="P1065" s="10"/>
    </row>
    <row r="1066">
      <c r="A1066" s="8"/>
      <c r="B1066" s="8"/>
      <c r="C1066" s="8"/>
      <c r="D1066" s="8"/>
      <c r="E1066" s="8"/>
      <c r="F1066" s="8"/>
      <c r="G1066" s="8"/>
      <c r="H1066" s="8"/>
      <c r="I1066" s="8"/>
      <c r="J1066" s="8"/>
      <c r="K1066" s="8"/>
      <c r="L1066" s="8"/>
      <c r="M1066" s="8"/>
      <c r="N1066" s="8"/>
      <c r="O1066" s="9"/>
      <c r="P1066" s="10"/>
    </row>
    <row r="1067">
      <c r="A1067" s="8"/>
      <c r="B1067" s="8"/>
      <c r="C1067" s="8"/>
      <c r="D1067" s="8"/>
      <c r="E1067" s="8"/>
      <c r="F1067" s="8"/>
      <c r="G1067" s="8"/>
      <c r="H1067" s="8"/>
      <c r="I1067" s="8"/>
      <c r="J1067" s="8"/>
      <c r="K1067" s="8"/>
      <c r="L1067" s="8"/>
      <c r="M1067" s="8"/>
      <c r="N1067" s="8"/>
      <c r="O1067" s="9"/>
      <c r="P1067" s="10"/>
    </row>
    <row r="1068">
      <c r="A1068" s="8"/>
      <c r="B1068" s="8"/>
      <c r="C1068" s="8"/>
      <c r="D1068" s="8"/>
      <c r="E1068" s="8"/>
      <c r="F1068" s="8"/>
      <c r="G1068" s="8"/>
      <c r="H1068" s="8"/>
      <c r="I1068" s="8"/>
      <c r="J1068" s="8"/>
      <c r="K1068" s="8"/>
      <c r="L1068" s="8"/>
      <c r="M1068" s="8"/>
      <c r="N1068" s="8"/>
      <c r="O1068" s="9"/>
      <c r="P1068" s="10"/>
    </row>
    <row r="1069">
      <c r="A1069" s="8"/>
      <c r="B1069" s="8"/>
      <c r="C1069" s="8"/>
      <c r="D1069" s="8"/>
      <c r="E1069" s="8"/>
      <c r="F1069" s="8"/>
      <c r="G1069" s="8"/>
      <c r="H1069" s="8"/>
      <c r="I1069" s="8"/>
      <c r="J1069" s="8"/>
      <c r="K1069" s="8"/>
      <c r="L1069" s="8"/>
      <c r="M1069" s="8"/>
      <c r="N1069" s="8"/>
      <c r="O1069" s="9"/>
      <c r="P1069" s="10"/>
    </row>
    <row r="1070">
      <c r="A1070" s="8"/>
      <c r="B1070" s="8"/>
      <c r="C1070" s="8"/>
      <c r="D1070" s="8"/>
      <c r="E1070" s="8"/>
      <c r="F1070" s="8"/>
      <c r="G1070" s="8"/>
      <c r="H1070" s="8"/>
      <c r="I1070" s="8"/>
      <c r="J1070" s="8"/>
      <c r="K1070" s="8"/>
      <c r="L1070" s="8"/>
      <c r="M1070" s="8"/>
      <c r="N1070" s="8"/>
      <c r="O1070" s="9"/>
      <c r="P1070" s="10"/>
    </row>
    <row r="1071">
      <c r="A1071" s="8"/>
      <c r="B1071" s="8"/>
      <c r="C1071" s="8"/>
      <c r="D1071" s="8"/>
      <c r="E1071" s="8"/>
      <c r="F1071" s="8"/>
      <c r="G1071" s="8"/>
      <c r="H1071" s="8"/>
      <c r="I1071" s="8"/>
      <c r="J1071" s="8"/>
      <c r="K1071" s="8"/>
      <c r="L1071" s="8"/>
      <c r="M1071" s="8"/>
      <c r="N1071" s="8"/>
      <c r="O1071" s="9"/>
      <c r="P1071" s="10"/>
    </row>
    <row r="1072">
      <c r="A1072" s="8"/>
      <c r="B1072" s="8"/>
      <c r="C1072" s="8"/>
      <c r="D1072" s="8"/>
      <c r="E1072" s="8"/>
      <c r="F1072" s="8"/>
      <c r="G1072" s="8"/>
      <c r="H1072" s="8"/>
      <c r="I1072" s="8"/>
      <c r="J1072" s="8"/>
      <c r="K1072" s="8"/>
      <c r="L1072" s="8"/>
      <c r="M1072" s="8"/>
      <c r="N1072" s="8"/>
      <c r="O1072" s="9"/>
      <c r="P1072" s="10"/>
    </row>
    <row r="1073">
      <c r="A1073" s="8"/>
      <c r="B1073" s="8"/>
      <c r="C1073" s="8"/>
      <c r="D1073" s="8"/>
      <c r="E1073" s="8"/>
      <c r="F1073" s="8"/>
      <c r="G1073" s="8"/>
      <c r="H1073" s="8"/>
      <c r="I1073" s="8"/>
      <c r="J1073" s="8"/>
      <c r="K1073" s="8"/>
      <c r="L1073" s="8"/>
      <c r="M1073" s="8"/>
      <c r="N1073" s="8"/>
      <c r="O1073" s="9"/>
      <c r="P1073" s="10"/>
    </row>
    <row r="1074">
      <c r="A1074" s="8"/>
      <c r="B1074" s="8"/>
      <c r="C1074" s="8"/>
      <c r="D1074" s="8"/>
      <c r="E1074" s="8"/>
      <c r="F1074" s="8"/>
      <c r="G1074" s="8"/>
      <c r="H1074" s="8"/>
      <c r="I1074" s="8"/>
      <c r="J1074" s="8"/>
      <c r="K1074" s="8"/>
      <c r="L1074" s="8"/>
      <c r="M1074" s="8"/>
      <c r="N1074" s="8"/>
      <c r="O1074" s="9"/>
      <c r="P1074" s="10"/>
    </row>
    <row r="1075">
      <c r="A1075" s="8"/>
      <c r="B1075" s="8"/>
      <c r="C1075" s="8"/>
      <c r="D1075" s="8"/>
      <c r="E1075" s="8"/>
      <c r="F1075" s="8"/>
      <c r="G1075" s="8"/>
      <c r="H1075" s="8"/>
      <c r="I1075" s="8"/>
      <c r="J1075" s="8"/>
      <c r="K1075" s="8"/>
      <c r="L1075" s="8"/>
      <c r="M1075" s="8"/>
      <c r="N1075" s="8"/>
      <c r="O1075" s="9"/>
      <c r="P1075" s="10"/>
    </row>
    <row r="1076">
      <c r="A1076" s="8"/>
      <c r="B1076" s="8"/>
      <c r="C1076" s="8"/>
      <c r="D1076" s="8"/>
      <c r="E1076" s="8"/>
      <c r="F1076" s="8"/>
      <c r="G1076" s="8"/>
      <c r="H1076" s="8"/>
      <c r="I1076" s="8"/>
      <c r="J1076" s="8"/>
      <c r="K1076" s="8"/>
      <c r="L1076" s="8"/>
      <c r="M1076" s="8"/>
      <c r="N1076" s="8"/>
      <c r="O1076" s="9"/>
      <c r="P1076" s="10"/>
    </row>
    <row r="1077">
      <c r="A1077" s="8"/>
      <c r="B1077" s="8"/>
      <c r="C1077" s="8"/>
      <c r="D1077" s="8"/>
      <c r="E1077" s="8"/>
      <c r="F1077" s="8"/>
      <c r="G1077" s="8"/>
      <c r="H1077" s="8"/>
      <c r="I1077" s="8"/>
      <c r="J1077" s="8"/>
      <c r="K1077" s="8"/>
      <c r="L1077" s="8"/>
      <c r="M1077" s="8"/>
      <c r="N1077" s="8"/>
      <c r="O1077" s="9"/>
      <c r="P1077" s="10"/>
    </row>
    <row r="1078">
      <c r="A1078" s="8"/>
      <c r="B1078" s="8"/>
      <c r="C1078" s="8"/>
      <c r="D1078" s="8"/>
      <c r="E1078" s="8"/>
      <c r="F1078" s="8"/>
      <c r="G1078" s="8"/>
      <c r="H1078" s="8"/>
      <c r="I1078" s="8"/>
      <c r="J1078" s="8"/>
      <c r="K1078" s="8"/>
      <c r="L1078" s="8"/>
      <c r="M1078" s="8"/>
      <c r="N1078" s="8"/>
      <c r="O1078" s="9"/>
      <c r="P1078" s="10"/>
    </row>
    <row r="1079">
      <c r="A1079" s="8"/>
      <c r="B1079" s="8"/>
      <c r="C1079" s="8"/>
      <c r="D1079" s="8"/>
      <c r="E1079" s="8"/>
      <c r="F1079" s="8"/>
      <c r="G1079" s="8"/>
      <c r="H1079" s="8"/>
      <c r="I1079" s="8"/>
      <c r="J1079" s="8"/>
      <c r="K1079" s="8"/>
      <c r="L1079" s="8"/>
      <c r="M1079" s="8"/>
      <c r="N1079" s="8"/>
      <c r="O1079" s="9"/>
      <c r="P1079" s="10"/>
    </row>
    <row r="1080">
      <c r="A1080" s="8"/>
      <c r="B1080" s="8"/>
      <c r="C1080" s="8"/>
      <c r="D1080" s="8"/>
      <c r="E1080" s="8"/>
      <c r="F1080" s="8"/>
      <c r="G1080" s="8"/>
      <c r="H1080" s="8"/>
      <c r="I1080" s="8"/>
      <c r="J1080" s="8"/>
      <c r="K1080" s="8"/>
      <c r="L1080" s="8"/>
      <c r="M1080" s="8"/>
      <c r="N1080" s="8"/>
      <c r="O1080" s="9"/>
      <c r="P1080" s="10"/>
    </row>
    <row r="1081">
      <c r="A1081" s="8"/>
      <c r="B1081" s="8"/>
      <c r="C1081" s="8"/>
      <c r="D1081" s="8"/>
      <c r="E1081" s="8"/>
      <c r="F1081" s="8"/>
      <c r="G1081" s="8"/>
      <c r="H1081" s="8"/>
      <c r="I1081" s="8"/>
      <c r="J1081" s="8"/>
      <c r="K1081" s="8"/>
      <c r="L1081" s="8"/>
      <c r="M1081" s="8"/>
      <c r="N1081" s="8"/>
      <c r="O1081" s="9"/>
      <c r="P1081" s="10"/>
    </row>
    <row r="1082">
      <c r="A1082" s="8"/>
      <c r="B1082" s="8"/>
      <c r="C1082" s="8"/>
      <c r="D1082" s="8"/>
      <c r="E1082" s="8"/>
      <c r="F1082" s="8"/>
      <c r="G1082" s="8"/>
      <c r="H1082" s="8"/>
      <c r="I1082" s="8"/>
      <c r="J1082" s="8"/>
      <c r="K1082" s="8"/>
      <c r="L1082" s="8"/>
      <c r="M1082" s="8"/>
      <c r="N1082" s="8"/>
      <c r="O1082" s="9"/>
      <c r="P1082" s="10"/>
    </row>
    <row r="1083">
      <c r="A1083" s="8"/>
      <c r="B1083" s="8"/>
      <c r="C1083" s="8"/>
      <c r="D1083" s="8"/>
      <c r="E1083" s="8"/>
      <c r="F1083" s="8"/>
      <c r="G1083" s="8"/>
      <c r="H1083" s="8"/>
      <c r="I1083" s="8"/>
      <c r="J1083" s="8"/>
      <c r="K1083" s="8"/>
      <c r="L1083" s="8"/>
      <c r="M1083" s="8"/>
      <c r="N1083" s="8"/>
      <c r="O1083" s="9"/>
      <c r="P1083" s="10"/>
    </row>
    <row r="1084">
      <c r="A1084" s="8"/>
      <c r="B1084" s="8"/>
      <c r="C1084" s="8"/>
      <c r="D1084" s="8"/>
      <c r="E1084" s="8"/>
      <c r="F1084" s="8"/>
      <c r="G1084" s="8"/>
      <c r="H1084" s="8"/>
      <c r="I1084" s="8"/>
      <c r="J1084" s="8"/>
      <c r="K1084" s="8"/>
      <c r="L1084" s="8"/>
      <c r="M1084" s="8"/>
      <c r="N1084" s="8"/>
      <c r="O1084" s="9"/>
      <c r="P1084" s="10"/>
    </row>
    <row r="1085">
      <c r="A1085" s="8"/>
      <c r="B1085" s="8"/>
      <c r="C1085" s="8"/>
      <c r="D1085" s="8"/>
      <c r="E1085" s="8"/>
      <c r="F1085" s="8"/>
      <c r="G1085" s="8"/>
      <c r="H1085" s="8"/>
      <c r="I1085" s="8"/>
      <c r="J1085" s="8"/>
      <c r="K1085" s="8"/>
      <c r="L1085" s="8"/>
      <c r="M1085" s="8"/>
      <c r="N1085" s="8"/>
      <c r="O1085" s="9"/>
      <c r="P1085" s="10"/>
    </row>
    <row r="1086">
      <c r="A1086" s="8"/>
      <c r="B1086" s="8"/>
      <c r="C1086" s="8"/>
      <c r="D1086" s="8"/>
      <c r="E1086" s="8"/>
      <c r="F1086" s="8"/>
      <c r="G1086" s="8"/>
      <c r="H1086" s="8"/>
      <c r="I1086" s="8"/>
      <c r="J1086" s="8"/>
      <c r="K1086" s="8"/>
      <c r="L1086" s="8"/>
      <c r="M1086" s="8"/>
      <c r="N1086" s="8"/>
      <c r="O1086" s="9"/>
      <c r="P1086" s="10"/>
    </row>
    <row r="1087">
      <c r="A1087" s="8"/>
      <c r="B1087" s="8"/>
      <c r="C1087" s="8"/>
      <c r="D1087" s="8"/>
      <c r="E1087" s="8"/>
      <c r="F1087" s="8"/>
      <c r="G1087" s="8"/>
      <c r="H1087" s="8"/>
      <c r="I1087" s="8"/>
      <c r="J1087" s="8"/>
      <c r="K1087" s="8"/>
      <c r="L1087" s="8"/>
      <c r="M1087" s="8"/>
      <c r="N1087" s="8"/>
      <c r="O1087" s="9"/>
      <c r="P1087" s="10"/>
    </row>
    <row r="1088">
      <c r="A1088" s="8"/>
      <c r="B1088" s="8"/>
      <c r="C1088" s="8"/>
      <c r="D1088" s="8"/>
      <c r="E1088" s="8"/>
      <c r="F1088" s="8"/>
      <c r="G1088" s="8"/>
      <c r="H1088" s="8"/>
      <c r="I1088" s="8"/>
      <c r="J1088" s="8"/>
      <c r="K1088" s="8"/>
      <c r="L1088" s="8"/>
      <c r="M1088" s="8"/>
      <c r="N1088" s="8"/>
      <c r="O1088" s="9"/>
      <c r="P1088" s="10"/>
    </row>
    <row r="1089">
      <c r="A1089" s="8"/>
      <c r="B1089" s="8"/>
      <c r="C1089" s="8"/>
      <c r="D1089" s="8"/>
      <c r="E1089" s="8"/>
      <c r="F1089" s="8"/>
      <c r="G1089" s="8"/>
      <c r="H1089" s="8"/>
      <c r="I1089" s="8"/>
      <c r="J1089" s="8"/>
      <c r="K1089" s="8"/>
      <c r="L1089" s="8"/>
      <c r="M1089" s="8"/>
      <c r="N1089" s="8"/>
      <c r="O1089" s="9"/>
      <c r="P1089" s="10"/>
    </row>
    <row r="1090">
      <c r="A1090" s="8"/>
      <c r="B1090" s="8"/>
      <c r="C1090" s="8"/>
      <c r="D1090" s="8"/>
      <c r="E1090" s="8"/>
      <c r="F1090" s="8"/>
      <c r="G1090" s="8"/>
      <c r="H1090" s="8"/>
      <c r="I1090" s="8"/>
      <c r="J1090" s="8"/>
      <c r="K1090" s="8"/>
      <c r="L1090" s="8"/>
      <c r="M1090" s="8"/>
      <c r="N1090" s="8"/>
      <c r="O1090" s="9"/>
      <c r="P1090" s="10"/>
    </row>
    <row r="1091">
      <c r="A1091" s="8"/>
      <c r="B1091" s="8"/>
      <c r="C1091" s="8"/>
      <c r="D1091" s="8"/>
      <c r="E1091" s="8"/>
      <c r="F1091" s="8"/>
      <c r="G1091" s="8"/>
      <c r="H1091" s="8"/>
      <c r="I1091" s="8"/>
      <c r="J1091" s="8"/>
      <c r="K1091" s="8"/>
      <c r="L1091" s="8"/>
      <c r="M1091" s="8"/>
      <c r="N1091" s="8"/>
      <c r="O1091" s="9"/>
      <c r="P1091" s="10"/>
    </row>
    <row r="1092">
      <c r="A1092" s="8"/>
      <c r="B1092" s="8"/>
      <c r="C1092" s="8"/>
      <c r="D1092" s="8"/>
      <c r="E1092" s="8"/>
      <c r="F1092" s="8"/>
      <c r="G1092" s="8"/>
      <c r="H1092" s="8"/>
      <c r="I1092" s="8"/>
      <c r="J1092" s="8"/>
      <c r="K1092" s="8"/>
      <c r="L1092" s="8"/>
      <c r="M1092" s="8"/>
      <c r="N1092" s="8"/>
      <c r="O1092" s="9"/>
      <c r="P1092" s="10"/>
    </row>
    <row r="1093">
      <c r="A1093" s="8"/>
      <c r="B1093" s="8"/>
      <c r="C1093" s="8"/>
      <c r="D1093" s="8"/>
      <c r="E1093" s="8"/>
      <c r="F1093" s="8"/>
      <c r="G1093" s="8"/>
      <c r="H1093" s="8"/>
      <c r="I1093" s="8"/>
      <c r="J1093" s="8"/>
      <c r="K1093" s="8"/>
      <c r="L1093" s="8"/>
      <c r="M1093" s="8"/>
      <c r="N1093" s="8"/>
      <c r="O1093" s="9"/>
      <c r="P1093" s="10"/>
    </row>
    <row r="1094">
      <c r="A1094" s="8"/>
      <c r="B1094" s="8"/>
      <c r="C1094" s="8"/>
      <c r="D1094" s="8"/>
      <c r="E1094" s="8"/>
      <c r="F1094" s="8"/>
      <c r="G1094" s="8"/>
      <c r="H1094" s="8"/>
      <c r="I1094" s="8"/>
      <c r="J1094" s="8"/>
      <c r="K1094" s="8"/>
      <c r="L1094" s="8"/>
      <c r="M1094" s="8"/>
      <c r="N1094" s="8"/>
      <c r="O1094" s="9"/>
      <c r="P1094" s="10"/>
    </row>
    <row r="1095">
      <c r="A1095" s="8"/>
      <c r="B1095" s="8"/>
      <c r="C1095" s="8"/>
      <c r="D1095" s="8"/>
      <c r="E1095" s="8"/>
      <c r="F1095" s="8"/>
      <c r="G1095" s="8"/>
      <c r="H1095" s="8"/>
      <c r="I1095" s="8"/>
      <c r="J1095" s="8"/>
      <c r="K1095" s="8"/>
      <c r="L1095" s="8"/>
      <c r="M1095" s="8"/>
      <c r="N1095" s="8"/>
      <c r="O1095" s="9"/>
      <c r="P1095" s="10"/>
    </row>
    <row r="1096">
      <c r="A1096" s="8"/>
      <c r="B1096" s="8"/>
      <c r="C1096" s="8"/>
      <c r="D1096" s="8"/>
      <c r="E1096" s="8"/>
      <c r="F1096" s="8"/>
      <c r="G1096" s="8"/>
      <c r="H1096" s="8"/>
      <c r="I1096" s="8"/>
      <c r="J1096" s="8"/>
      <c r="K1096" s="8"/>
      <c r="L1096" s="8"/>
      <c r="M1096" s="8"/>
      <c r="N1096" s="8"/>
      <c r="O1096" s="9"/>
      <c r="P1096" s="10"/>
    </row>
    <row r="1097">
      <c r="A1097" s="8"/>
      <c r="B1097" s="8"/>
      <c r="C1097" s="8"/>
      <c r="D1097" s="8"/>
      <c r="E1097" s="8"/>
      <c r="F1097" s="8"/>
      <c r="G1097" s="8"/>
      <c r="H1097" s="8"/>
      <c r="I1097" s="8"/>
      <c r="J1097" s="8"/>
      <c r="K1097" s="8"/>
      <c r="L1097" s="8"/>
      <c r="M1097" s="8"/>
      <c r="N1097" s="8"/>
      <c r="O1097" s="9"/>
      <c r="P1097" s="10"/>
    </row>
    <row r="1098">
      <c r="A1098" s="8"/>
      <c r="B1098" s="8"/>
      <c r="C1098" s="8"/>
      <c r="D1098" s="8"/>
      <c r="E1098" s="8"/>
      <c r="F1098" s="8"/>
      <c r="G1098" s="8"/>
      <c r="H1098" s="8"/>
      <c r="I1098" s="8"/>
      <c r="J1098" s="8"/>
      <c r="K1098" s="8"/>
      <c r="L1098" s="8"/>
      <c r="M1098" s="8"/>
      <c r="N1098" s="8"/>
      <c r="O1098" s="9"/>
      <c r="P1098" s="10"/>
    </row>
    <row r="1099">
      <c r="A1099" s="8"/>
      <c r="B1099" s="8"/>
      <c r="C1099" s="8"/>
      <c r="D1099" s="8"/>
      <c r="E1099" s="8"/>
      <c r="F1099" s="8"/>
      <c r="G1099" s="8"/>
      <c r="H1099" s="8"/>
      <c r="I1099" s="8"/>
      <c r="J1099" s="8"/>
      <c r="K1099" s="8"/>
      <c r="L1099" s="8"/>
      <c r="M1099" s="8"/>
      <c r="N1099" s="8"/>
      <c r="O1099" s="9"/>
      <c r="P1099" s="10"/>
    </row>
    <row r="1100">
      <c r="A1100" s="8"/>
      <c r="B1100" s="8"/>
      <c r="C1100" s="8"/>
      <c r="D1100" s="8"/>
      <c r="E1100" s="8"/>
      <c r="F1100" s="8"/>
      <c r="G1100" s="8"/>
      <c r="H1100" s="8"/>
      <c r="I1100" s="8"/>
      <c r="J1100" s="8"/>
      <c r="K1100" s="8"/>
      <c r="L1100" s="8"/>
      <c r="M1100" s="8"/>
      <c r="N1100" s="8"/>
      <c r="O1100" s="9"/>
      <c r="P1100" s="10"/>
    </row>
    <row r="1101">
      <c r="A1101" s="8"/>
      <c r="B1101" s="8"/>
      <c r="C1101" s="8"/>
      <c r="D1101" s="8"/>
      <c r="E1101" s="8"/>
      <c r="F1101" s="8"/>
      <c r="G1101" s="8"/>
      <c r="H1101" s="8"/>
      <c r="I1101" s="8"/>
      <c r="J1101" s="8"/>
      <c r="K1101" s="8"/>
      <c r="L1101" s="8"/>
      <c r="M1101" s="8"/>
      <c r="N1101" s="8"/>
      <c r="O1101" s="9"/>
      <c r="P1101" s="10"/>
    </row>
    <row r="1102">
      <c r="A1102" s="8"/>
      <c r="B1102" s="8"/>
      <c r="C1102" s="8"/>
      <c r="D1102" s="8"/>
      <c r="E1102" s="8"/>
      <c r="F1102" s="8"/>
      <c r="G1102" s="8"/>
      <c r="H1102" s="8"/>
      <c r="I1102" s="8"/>
      <c r="J1102" s="8"/>
      <c r="K1102" s="8"/>
      <c r="L1102" s="8"/>
      <c r="M1102" s="8"/>
      <c r="N1102" s="8"/>
      <c r="O1102" s="9"/>
      <c r="P1102" s="10"/>
    </row>
    <row r="1103">
      <c r="A1103" s="8"/>
      <c r="B1103" s="8"/>
      <c r="C1103" s="8"/>
      <c r="D1103" s="8"/>
      <c r="E1103" s="8"/>
      <c r="F1103" s="8"/>
      <c r="G1103" s="8"/>
      <c r="H1103" s="8"/>
      <c r="I1103" s="8"/>
      <c r="J1103" s="8"/>
      <c r="K1103" s="8"/>
      <c r="L1103" s="8"/>
      <c r="M1103" s="8"/>
      <c r="N1103" s="8"/>
      <c r="O1103" s="9"/>
      <c r="P1103" s="10"/>
    </row>
    <row r="1104">
      <c r="A1104" s="8"/>
      <c r="B1104" s="8"/>
      <c r="C1104" s="8"/>
      <c r="D1104" s="8"/>
      <c r="E1104" s="8"/>
      <c r="F1104" s="8"/>
      <c r="G1104" s="8"/>
      <c r="H1104" s="8"/>
      <c r="I1104" s="8"/>
      <c r="J1104" s="8"/>
      <c r="K1104" s="8"/>
      <c r="L1104" s="8"/>
      <c r="M1104" s="8"/>
      <c r="N1104" s="8"/>
      <c r="O1104" s="9"/>
      <c r="P1104" s="10"/>
    </row>
    <row r="1105">
      <c r="A1105" s="8"/>
      <c r="B1105" s="8"/>
      <c r="C1105" s="8"/>
      <c r="D1105" s="8"/>
      <c r="E1105" s="8"/>
      <c r="F1105" s="8"/>
      <c r="G1105" s="8"/>
      <c r="H1105" s="8"/>
      <c r="I1105" s="8"/>
      <c r="J1105" s="8"/>
      <c r="K1105" s="8"/>
      <c r="L1105" s="8"/>
      <c r="M1105" s="8"/>
      <c r="N1105" s="8"/>
      <c r="O1105" s="9"/>
      <c r="P1105" s="10"/>
    </row>
    <row r="1106">
      <c r="A1106" s="8"/>
      <c r="B1106" s="8"/>
      <c r="C1106" s="8"/>
      <c r="D1106" s="8"/>
      <c r="E1106" s="8"/>
      <c r="F1106" s="8"/>
      <c r="G1106" s="8"/>
      <c r="H1106" s="8"/>
      <c r="I1106" s="8"/>
      <c r="J1106" s="8"/>
      <c r="K1106" s="8"/>
      <c r="L1106" s="8"/>
      <c r="M1106" s="8"/>
      <c r="N1106" s="8"/>
      <c r="O1106" s="9"/>
      <c r="P1106" s="10"/>
    </row>
    <row r="1107">
      <c r="A1107" s="8"/>
      <c r="B1107" s="8"/>
      <c r="C1107" s="8"/>
      <c r="D1107" s="8"/>
      <c r="E1107" s="8"/>
      <c r="F1107" s="8"/>
      <c r="G1107" s="8"/>
      <c r="H1107" s="8"/>
      <c r="I1107" s="8"/>
      <c r="J1107" s="8"/>
      <c r="K1107" s="8"/>
      <c r="L1107" s="8"/>
      <c r="M1107" s="8"/>
      <c r="N1107" s="8"/>
      <c r="O1107" s="9"/>
      <c r="P1107" s="10"/>
    </row>
    <row r="1108">
      <c r="A1108" s="8"/>
      <c r="B1108" s="8"/>
      <c r="C1108" s="8"/>
      <c r="D1108" s="8"/>
      <c r="E1108" s="8"/>
      <c r="F1108" s="8"/>
      <c r="G1108" s="8"/>
      <c r="H1108" s="8"/>
      <c r="I1108" s="8"/>
      <c r="J1108" s="8"/>
      <c r="K1108" s="8"/>
      <c r="L1108" s="8"/>
      <c r="M1108" s="8"/>
      <c r="N1108" s="8"/>
      <c r="O1108" s="9"/>
      <c r="P1108" s="10"/>
    </row>
    <row r="1109">
      <c r="A1109" s="8"/>
      <c r="B1109" s="8"/>
      <c r="C1109" s="8"/>
      <c r="D1109" s="8"/>
      <c r="E1109" s="8"/>
      <c r="F1109" s="8"/>
      <c r="G1109" s="8"/>
      <c r="H1109" s="8"/>
      <c r="I1109" s="8"/>
      <c r="J1109" s="8"/>
      <c r="K1109" s="8"/>
      <c r="L1109" s="8"/>
      <c r="M1109" s="8"/>
      <c r="N1109" s="8"/>
      <c r="O1109" s="9"/>
      <c r="P1109" s="10"/>
    </row>
    <row r="1110">
      <c r="A1110" s="8"/>
      <c r="B1110" s="8"/>
      <c r="C1110" s="8"/>
      <c r="D1110" s="8"/>
      <c r="E1110" s="8"/>
      <c r="F1110" s="8"/>
      <c r="G1110" s="8"/>
      <c r="H1110" s="8"/>
      <c r="I1110" s="8"/>
      <c r="J1110" s="8"/>
      <c r="K1110" s="8"/>
      <c r="L1110" s="8"/>
      <c r="M1110" s="8"/>
      <c r="N1110" s="8"/>
      <c r="O1110" s="9"/>
      <c r="P1110" s="10"/>
    </row>
    <row r="1111">
      <c r="A1111" s="8"/>
      <c r="B1111" s="8"/>
      <c r="C1111" s="8"/>
      <c r="D1111" s="8"/>
      <c r="E1111" s="8"/>
      <c r="F1111" s="8"/>
      <c r="G1111" s="8"/>
      <c r="H1111" s="8"/>
      <c r="I1111" s="8"/>
      <c r="J1111" s="8"/>
      <c r="K1111" s="8"/>
      <c r="L1111" s="8"/>
      <c r="M1111" s="8"/>
      <c r="N1111" s="8"/>
      <c r="O1111" s="9"/>
      <c r="P1111" s="10"/>
    </row>
    <row r="1112">
      <c r="A1112" s="8"/>
      <c r="B1112" s="8"/>
      <c r="C1112" s="8"/>
      <c r="D1112" s="8"/>
      <c r="E1112" s="8"/>
      <c r="F1112" s="8"/>
      <c r="G1112" s="8"/>
      <c r="H1112" s="8"/>
      <c r="I1112" s="8"/>
      <c r="J1112" s="8"/>
      <c r="K1112" s="8"/>
      <c r="L1112" s="8"/>
      <c r="M1112" s="8"/>
      <c r="N1112" s="8"/>
      <c r="O1112" s="9"/>
      <c r="P1112" s="10"/>
    </row>
    <row r="1113">
      <c r="A1113" s="8"/>
      <c r="B1113" s="8"/>
      <c r="C1113" s="8"/>
      <c r="D1113" s="8"/>
      <c r="E1113" s="8"/>
      <c r="F1113" s="8"/>
      <c r="G1113" s="8"/>
      <c r="H1113" s="8"/>
      <c r="I1113" s="8"/>
      <c r="J1113" s="8"/>
      <c r="K1113" s="8"/>
      <c r="L1113" s="8"/>
      <c r="M1113" s="8"/>
      <c r="N1113" s="8"/>
      <c r="O1113" s="9"/>
      <c r="P1113" s="10"/>
    </row>
    <row r="1114">
      <c r="A1114" s="8"/>
      <c r="B1114" s="8"/>
      <c r="C1114" s="8"/>
      <c r="D1114" s="8"/>
      <c r="E1114" s="8"/>
      <c r="F1114" s="8"/>
      <c r="G1114" s="8"/>
      <c r="H1114" s="8"/>
      <c r="I1114" s="8"/>
      <c r="J1114" s="8"/>
      <c r="K1114" s="8"/>
      <c r="L1114" s="8"/>
      <c r="M1114" s="8"/>
      <c r="N1114" s="8"/>
      <c r="O1114" s="9"/>
      <c r="P1114" s="10"/>
    </row>
    <row r="1115">
      <c r="A1115" s="8"/>
      <c r="B1115" s="8"/>
      <c r="C1115" s="8"/>
      <c r="D1115" s="8"/>
      <c r="E1115" s="8"/>
      <c r="F1115" s="8"/>
      <c r="G1115" s="8"/>
      <c r="H1115" s="8"/>
      <c r="I1115" s="8"/>
      <c r="J1115" s="8"/>
      <c r="K1115" s="8"/>
      <c r="L1115" s="8"/>
      <c r="M1115" s="8"/>
      <c r="N1115" s="8"/>
      <c r="O1115" s="9"/>
      <c r="P1115" s="10"/>
    </row>
    <row r="1116">
      <c r="A1116" s="8"/>
      <c r="B1116" s="8"/>
      <c r="C1116" s="8"/>
      <c r="D1116" s="8"/>
      <c r="E1116" s="8"/>
      <c r="F1116" s="8"/>
      <c r="G1116" s="8"/>
      <c r="H1116" s="8"/>
      <c r="I1116" s="8"/>
      <c r="J1116" s="8"/>
      <c r="K1116" s="8"/>
      <c r="L1116" s="8"/>
      <c r="M1116" s="8"/>
      <c r="N1116" s="8"/>
      <c r="O1116" s="9"/>
      <c r="P1116" s="10"/>
    </row>
    <row r="1117">
      <c r="A1117" s="8"/>
      <c r="B1117" s="8"/>
      <c r="C1117" s="8"/>
      <c r="D1117" s="8"/>
      <c r="E1117" s="8"/>
      <c r="F1117" s="8"/>
      <c r="G1117" s="8"/>
      <c r="H1117" s="8"/>
      <c r="I1117" s="8"/>
      <c r="J1117" s="8"/>
      <c r="K1117" s="8"/>
      <c r="L1117" s="8"/>
      <c r="M1117" s="8"/>
      <c r="N1117" s="8"/>
      <c r="O1117" s="9"/>
      <c r="P1117" s="10"/>
    </row>
    <row r="1118">
      <c r="A1118" s="8"/>
      <c r="B1118" s="8"/>
      <c r="C1118" s="8"/>
      <c r="D1118" s="8"/>
      <c r="E1118" s="8"/>
      <c r="F1118" s="8"/>
      <c r="G1118" s="8"/>
      <c r="H1118" s="8"/>
      <c r="I1118" s="8"/>
      <c r="J1118" s="8"/>
      <c r="K1118" s="8"/>
      <c r="L1118" s="8"/>
      <c r="M1118" s="8"/>
      <c r="N1118" s="8"/>
      <c r="O1118" s="9"/>
      <c r="P1118" s="10"/>
    </row>
    <row r="1119">
      <c r="A1119" s="8"/>
      <c r="B1119" s="8"/>
      <c r="C1119" s="8"/>
      <c r="D1119" s="8"/>
      <c r="E1119" s="8"/>
      <c r="F1119" s="8"/>
      <c r="G1119" s="8"/>
      <c r="H1119" s="8"/>
      <c r="I1119" s="8"/>
      <c r="J1119" s="8"/>
      <c r="K1119" s="8"/>
      <c r="L1119" s="8"/>
      <c r="M1119" s="8"/>
      <c r="N1119" s="8"/>
      <c r="O1119" s="9"/>
      <c r="P1119" s="10"/>
    </row>
    <row r="1120">
      <c r="A1120" s="8"/>
      <c r="B1120" s="8"/>
      <c r="C1120" s="8"/>
      <c r="D1120" s="8"/>
      <c r="E1120" s="8"/>
      <c r="F1120" s="8"/>
      <c r="G1120" s="8"/>
      <c r="H1120" s="8"/>
      <c r="I1120" s="8"/>
      <c r="J1120" s="8"/>
      <c r="K1120" s="8"/>
      <c r="L1120" s="8"/>
      <c r="M1120" s="8"/>
      <c r="N1120" s="8"/>
      <c r="O1120" s="9"/>
      <c r="P1120" s="10"/>
    </row>
    <row r="1121">
      <c r="A1121" s="8"/>
      <c r="B1121" s="8"/>
      <c r="C1121" s="8"/>
      <c r="D1121" s="8"/>
      <c r="E1121" s="8"/>
      <c r="F1121" s="8"/>
      <c r="G1121" s="8"/>
      <c r="H1121" s="8"/>
      <c r="I1121" s="8"/>
      <c r="J1121" s="8"/>
      <c r="K1121" s="8"/>
      <c r="L1121" s="8"/>
      <c r="M1121" s="8"/>
      <c r="N1121" s="8"/>
      <c r="O1121" s="9"/>
      <c r="P1121" s="10"/>
    </row>
    <row r="1122">
      <c r="A1122" s="8"/>
      <c r="B1122" s="8"/>
      <c r="C1122" s="8"/>
      <c r="D1122" s="8"/>
      <c r="E1122" s="8"/>
      <c r="F1122" s="8"/>
      <c r="G1122" s="8"/>
      <c r="H1122" s="8"/>
      <c r="I1122" s="8"/>
      <c r="J1122" s="8"/>
      <c r="K1122" s="8"/>
      <c r="L1122" s="8"/>
      <c r="M1122" s="8"/>
      <c r="N1122" s="8"/>
      <c r="O1122" s="9"/>
      <c r="P1122" s="10"/>
    </row>
    <row r="1123">
      <c r="A1123" s="8"/>
      <c r="B1123" s="8"/>
      <c r="C1123" s="8"/>
      <c r="D1123" s="8"/>
      <c r="E1123" s="8"/>
      <c r="F1123" s="8"/>
      <c r="G1123" s="8"/>
      <c r="H1123" s="8"/>
      <c r="I1123" s="8"/>
      <c r="J1123" s="8"/>
      <c r="K1123" s="8"/>
      <c r="L1123" s="8"/>
      <c r="M1123" s="8"/>
      <c r="N1123" s="8"/>
      <c r="O1123" s="9"/>
      <c r="P1123" s="10"/>
    </row>
    <row r="1124">
      <c r="A1124" s="8"/>
      <c r="B1124" s="8"/>
      <c r="C1124" s="8"/>
      <c r="D1124" s="8"/>
      <c r="E1124" s="8"/>
      <c r="F1124" s="8"/>
      <c r="G1124" s="8"/>
      <c r="H1124" s="8"/>
      <c r="I1124" s="8"/>
      <c r="J1124" s="8"/>
      <c r="K1124" s="8"/>
      <c r="L1124" s="8"/>
      <c r="M1124" s="8"/>
      <c r="N1124" s="8"/>
      <c r="O1124" s="9"/>
      <c r="P1124" s="10"/>
    </row>
    <row r="1125">
      <c r="A1125" s="8"/>
      <c r="B1125" s="8"/>
      <c r="C1125" s="8"/>
      <c r="D1125" s="8"/>
      <c r="E1125" s="8"/>
      <c r="F1125" s="8"/>
      <c r="G1125" s="8"/>
      <c r="H1125" s="8"/>
      <c r="I1125" s="8"/>
      <c r="J1125" s="8"/>
      <c r="K1125" s="8"/>
      <c r="L1125" s="8"/>
      <c r="M1125" s="8"/>
      <c r="N1125" s="8"/>
      <c r="O1125" s="9"/>
      <c r="P1125" s="10"/>
    </row>
    <row r="1126">
      <c r="A1126" s="8"/>
      <c r="B1126" s="8"/>
      <c r="C1126" s="8"/>
      <c r="D1126" s="8"/>
      <c r="E1126" s="8"/>
      <c r="F1126" s="8"/>
      <c r="G1126" s="8"/>
      <c r="H1126" s="8"/>
      <c r="I1126" s="8"/>
      <c r="J1126" s="8"/>
      <c r="K1126" s="8"/>
      <c r="L1126" s="8"/>
      <c r="M1126" s="8"/>
      <c r="N1126" s="8"/>
      <c r="O1126" s="9"/>
      <c r="P1126" s="10"/>
    </row>
    <row r="1127">
      <c r="A1127" s="8"/>
      <c r="B1127" s="8"/>
      <c r="C1127" s="8"/>
      <c r="D1127" s="8"/>
      <c r="E1127" s="8"/>
      <c r="F1127" s="8"/>
      <c r="G1127" s="8"/>
      <c r="H1127" s="8"/>
      <c r="I1127" s="8"/>
      <c r="J1127" s="8"/>
      <c r="K1127" s="8"/>
      <c r="L1127" s="8"/>
      <c r="M1127" s="8"/>
      <c r="N1127" s="8"/>
      <c r="O1127" s="9"/>
      <c r="P1127" s="10"/>
    </row>
    <row r="1128">
      <c r="A1128" s="8"/>
      <c r="B1128" s="8"/>
      <c r="C1128" s="8"/>
      <c r="D1128" s="8"/>
      <c r="E1128" s="8"/>
      <c r="F1128" s="8"/>
      <c r="G1128" s="8"/>
      <c r="H1128" s="8"/>
      <c r="I1128" s="8"/>
      <c r="J1128" s="8"/>
      <c r="K1128" s="8"/>
      <c r="L1128" s="8"/>
      <c r="M1128" s="8"/>
      <c r="N1128" s="8"/>
      <c r="O1128" s="9"/>
      <c r="P1128" s="10"/>
    </row>
    <row r="1129">
      <c r="A1129" s="8"/>
      <c r="B1129" s="8"/>
      <c r="C1129" s="8"/>
      <c r="D1129" s="8"/>
      <c r="E1129" s="8"/>
      <c r="F1129" s="8"/>
      <c r="G1129" s="8"/>
      <c r="H1129" s="8"/>
      <c r="I1129" s="8"/>
      <c r="J1129" s="8"/>
      <c r="K1129" s="8"/>
      <c r="L1129" s="8"/>
      <c r="M1129" s="8"/>
      <c r="N1129" s="8"/>
      <c r="O1129" s="9"/>
      <c r="P1129" s="10"/>
    </row>
    <row r="1130">
      <c r="A1130" s="8"/>
      <c r="B1130" s="8"/>
      <c r="C1130" s="8"/>
      <c r="D1130" s="8"/>
      <c r="E1130" s="8"/>
      <c r="F1130" s="8"/>
      <c r="G1130" s="8"/>
      <c r="H1130" s="8"/>
      <c r="I1130" s="8"/>
      <c r="J1130" s="8"/>
      <c r="K1130" s="8"/>
      <c r="L1130" s="8"/>
      <c r="M1130" s="8"/>
      <c r="N1130" s="8"/>
      <c r="O1130" s="9"/>
      <c r="P1130" s="10"/>
    </row>
    <row r="1131">
      <c r="A1131" s="8"/>
      <c r="B1131" s="8"/>
      <c r="C1131" s="8"/>
      <c r="D1131" s="8"/>
      <c r="E1131" s="8"/>
      <c r="F1131" s="8"/>
      <c r="G1131" s="8"/>
      <c r="H1131" s="8"/>
      <c r="I1131" s="8"/>
      <c r="J1131" s="8"/>
      <c r="K1131" s="8"/>
      <c r="L1131" s="8"/>
      <c r="M1131" s="8"/>
      <c r="N1131" s="8"/>
      <c r="O1131" s="9"/>
      <c r="P1131" s="10"/>
    </row>
    <row r="1132">
      <c r="A1132" s="8"/>
      <c r="B1132" s="8"/>
      <c r="C1132" s="8"/>
      <c r="D1132" s="8"/>
      <c r="E1132" s="8"/>
      <c r="F1132" s="8"/>
      <c r="G1132" s="8"/>
      <c r="H1132" s="8"/>
      <c r="I1132" s="8"/>
      <c r="J1132" s="8"/>
      <c r="K1132" s="8"/>
      <c r="L1132" s="8"/>
      <c r="M1132" s="8"/>
      <c r="N1132" s="8"/>
      <c r="O1132" s="9"/>
      <c r="P1132" s="10"/>
    </row>
    <row r="1133">
      <c r="A1133" s="8"/>
      <c r="B1133" s="8"/>
      <c r="C1133" s="8"/>
      <c r="D1133" s="8"/>
      <c r="E1133" s="8"/>
      <c r="F1133" s="8"/>
      <c r="G1133" s="8"/>
      <c r="H1133" s="8"/>
      <c r="I1133" s="8"/>
      <c r="J1133" s="8"/>
      <c r="K1133" s="8"/>
      <c r="L1133" s="8"/>
      <c r="M1133" s="8"/>
      <c r="N1133" s="8"/>
      <c r="O1133" s="9"/>
      <c r="P1133" s="10"/>
    </row>
    <row r="1134">
      <c r="A1134" s="8"/>
      <c r="B1134" s="8"/>
      <c r="C1134" s="8"/>
      <c r="D1134" s="8"/>
      <c r="E1134" s="8"/>
      <c r="F1134" s="8"/>
      <c r="G1134" s="8"/>
      <c r="H1134" s="8"/>
      <c r="I1134" s="8"/>
      <c r="J1134" s="8"/>
      <c r="K1134" s="8"/>
      <c r="L1134" s="8"/>
      <c r="M1134" s="8"/>
      <c r="N1134" s="8"/>
      <c r="O1134" s="9"/>
      <c r="P1134" s="10"/>
    </row>
    <row r="1135">
      <c r="A1135" s="8"/>
      <c r="B1135" s="8"/>
      <c r="C1135" s="8"/>
      <c r="D1135" s="8"/>
      <c r="E1135" s="8"/>
      <c r="F1135" s="8"/>
      <c r="G1135" s="8"/>
      <c r="H1135" s="8"/>
      <c r="I1135" s="8"/>
      <c r="J1135" s="8"/>
      <c r="K1135" s="8"/>
      <c r="L1135" s="8"/>
      <c r="M1135" s="8"/>
      <c r="N1135" s="8"/>
      <c r="O1135" s="9"/>
      <c r="P1135" s="10"/>
    </row>
    <row r="1136">
      <c r="A1136" s="8"/>
      <c r="B1136" s="8"/>
      <c r="C1136" s="8"/>
      <c r="D1136" s="8"/>
      <c r="E1136" s="8"/>
      <c r="F1136" s="8"/>
      <c r="G1136" s="8"/>
      <c r="H1136" s="8"/>
      <c r="I1136" s="8"/>
      <c r="J1136" s="8"/>
      <c r="K1136" s="8"/>
      <c r="L1136" s="8"/>
      <c r="M1136" s="8"/>
      <c r="N1136" s="8"/>
      <c r="O1136" s="9"/>
      <c r="P1136" s="10"/>
    </row>
    <row r="1137">
      <c r="A1137" s="8"/>
      <c r="B1137" s="8"/>
      <c r="C1137" s="8"/>
      <c r="D1137" s="8"/>
      <c r="E1137" s="8"/>
      <c r="F1137" s="8"/>
      <c r="G1137" s="8"/>
      <c r="H1137" s="8"/>
      <c r="I1137" s="8"/>
      <c r="J1137" s="8"/>
      <c r="K1137" s="8"/>
      <c r="L1137" s="8"/>
      <c r="M1137" s="8"/>
      <c r="N1137" s="8"/>
      <c r="O1137" s="9"/>
      <c r="P1137" s="10"/>
    </row>
    <row r="1138">
      <c r="A1138" s="8"/>
      <c r="B1138" s="8"/>
      <c r="C1138" s="8"/>
      <c r="D1138" s="8"/>
      <c r="E1138" s="8"/>
      <c r="F1138" s="8"/>
      <c r="G1138" s="8"/>
      <c r="H1138" s="8"/>
      <c r="I1138" s="8"/>
      <c r="J1138" s="8"/>
      <c r="K1138" s="8"/>
      <c r="L1138" s="8"/>
      <c r="M1138" s="8"/>
      <c r="N1138" s="8"/>
      <c r="O1138" s="9"/>
      <c r="P1138" s="10"/>
    </row>
    <row r="1139">
      <c r="A1139" s="8"/>
      <c r="B1139" s="8"/>
      <c r="C1139" s="8"/>
      <c r="D1139" s="8"/>
      <c r="E1139" s="8"/>
      <c r="F1139" s="8"/>
      <c r="G1139" s="8"/>
      <c r="H1139" s="8"/>
      <c r="I1139" s="8"/>
      <c r="J1139" s="8"/>
      <c r="K1139" s="8"/>
      <c r="L1139" s="8"/>
      <c r="M1139" s="8"/>
      <c r="N1139" s="8"/>
      <c r="O1139" s="9"/>
      <c r="P1139" s="10"/>
    </row>
    <row r="1140">
      <c r="A1140" s="8"/>
      <c r="B1140" s="8"/>
      <c r="C1140" s="8"/>
      <c r="D1140" s="8"/>
      <c r="E1140" s="8"/>
      <c r="F1140" s="8"/>
      <c r="G1140" s="8"/>
      <c r="H1140" s="8"/>
      <c r="I1140" s="8"/>
      <c r="J1140" s="8"/>
      <c r="K1140" s="8"/>
      <c r="L1140" s="8"/>
      <c r="M1140" s="8"/>
      <c r="N1140" s="8"/>
      <c r="O1140" s="9"/>
      <c r="P1140" s="10"/>
    </row>
    <row r="1141">
      <c r="A1141" s="8"/>
      <c r="B1141" s="8"/>
      <c r="C1141" s="8"/>
      <c r="D1141" s="8"/>
      <c r="E1141" s="8"/>
      <c r="F1141" s="8"/>
      <c r="G1141" s="8"/>
      <c r="H1141" s="8"/>
      <c r="I1141" s="8"/>
      <c r="J1141" s="8"/>
      <c r="K1141" s="8"/>
      <c r="L1141" s="8"/>
      <c r="M1141" s="8"/>
      <c r="N1141" s="8"/>
      <c r="O1141" s="9"/>
      <c r="P1141" s="10"/>
    </row>
    <row r="1142">
      <c r="A1142" s="8"/>
      <c r="B1142" s="8"/>
      <c r="C1142" s="8"/>
      <c r="D1142" s="8"/>
      <c r="E1142" s="8"/>
      <c r="F1142" s="8"/>
      <c r="G1142" s="8"/>
      <c r="H1142" s="8"/>
      <c r="I1142" s="8"/>
      <c r="J1142" s="8"/>
      <c r="K1142" s="8"/>
      <c r="L1142" s="8"/>
      <c r="M1142" s="8"/>
      <c r="N1142" s="8"/>
      <c r="O1142" s="9"/>
      <c r="P1142" s="10"/>
    </row>
    <row r="1143">
      <c r="A1143" s="8"/>
      <c r="B1143" s="8"/>
      <c r="C1143" s="8"/>
      <c r="D1143" s="8"/>
      <c r="E1143" s="8"/>
      <c r="F1143" s="8"/>
      <c r="G1143" s="8"/>
      <c r="H1143" s="8"/>
      <c r="I1143" s="8"/>
      <c r="J1143" s="8"/>
      <c r="K1143" s="8"/>
      <c r="L1143" s="8"/>
      <c r="M1143" s="8"/>
      <c r="N1143" s="8"/>
      <c r="O1143" s="9"/>
      <c r="P1143" s="10"/>
    </row>
    <row r="1144">
      <c r="A1144" s="8"/>
      <c r="B1144" s="8"/>
      <c r="C1144" s="8"/>
      <c r="D1144" s="8"/>
      <c r="E1144" s="8"/>
      <c r="F1144" s="8"/>
      <c r="G1144" s="8"/>
      <c r="H1144" s="8"/>
      <c r="I1144" s="8"/>
      <c r="J1144" s="8"/>
      <c r="K1144" s="8"/>
      <c r="L1144" s="8"/>
      <c r="M1144" s="8"/>
      <c r="N1144" s="8"/>
      <c r="O1144" s="9"/>
      <c r="P1144" s="10"/>
    </row>
    <row r="1145">
      <c r="A1145" s="8"/>
      <c r="B1145" s="8"/>
      <c r="C1145" s="8"/>
      <c r="D1145" s="8"/>
      <c r="E1145" s="8"/>
      <c r="F1145" s="8"/>
      <c r="G1145" s="8"/>
      <c r="H1145" s="8"/>
      <c r="I1145" s="8"/>
      <c r="J1145" s="8"/>
      <c r="K1145" s="8"/>
      <c r="L1145" s="8"/>
      <c r="M1145" s="8"/>
      <c r="N1145" s="8"/>
      <c r="O1145" s="9"/>
      <c r="P1145" s="10"/>
    </row>
    <row r="1146">
      <c r="A1146" s="8"/>
      <c r="B1146" s="8"/>
      <c r="C1146" s="8"/>
      <c r="D1146" s="8"/>
      <c r="E1146" s="8"/>
      <c r="F1146" s="8"/>
      <c r="G1146" s="8"/>
      <c r="H1146" s="8"/>
      <c r="I1146" s="8"/>
      <c r="J1146" s="8"/>
      <c r="K1146" s="8"/>
      <c r="L1146" s="8"/>
      <c r="M1146" s="8"/>
      <c r="N1146" s="8"/>
      <c r="O1146" s="9"/>
      <c r="P1146" s="10"/>
    </row>
    <row r="1147">
      <c r="A1147" s="8"/>
      <c r="B1147" s="8"/>
      <c r="C1147" s="8"/>
      <c r="D1147" s="8"/>
      <c r="E1147" s="8"/>
      <c r="F1147" s="8"/>
      <c r="G1147" s="8"/>
      <c r="H1147" s="8"/>
      <c r="I1147" s="8"/>
      <c r="J1147" s="8"/>
      <c r="K1147" s="8"/>
      <c r="L1147" s="8"/>
      <c r="M1147" s="8"/>
      <c r="N1147" s="8"/>
      <c r="O1147" s="9"/>
      <c r="P1147" s="10"/>
    </row>
    <row r="1148">
      <c r="A1148" s="8"/>
      <c r="B1148" s="8"/>
      <c r="C1148" s="8"/>
      <c r="D1148" s="8"/>
      <c r="E1148" s="8"/>
      <c r="F1148" s="8"/>
      <c r="G1148" s="8"/>
      <c r="H1148" s="8"/>
      <c r="I1148" s="8"/>
      <c r="J1148" s="8"/>
      <c r="K1148" s="8"/>
      <c r="L1148" s="8"/>
      <c r="M1148" s="8"/>
      <c r="N1148" s="8"/>
      <c r="O1148" s="9"/>
      <c r="P1148" s="10"/>
    </row>
    <row r="1149">
      <c r="A1149" s="8"/>
      <c r="B1149" s="8"/>
      <c r="C1149" s="8"/>
      <c r="D1149" s="8"/>
      <c r="E1149" s="8"/>
      <c r="F1149" s="8"/>
      <c r="G1149" s="8"/>
      <c r="H1149" s="8"/>
      <c r="I1149" s="8"/>
      <c r="J1149" s="8"/>
      <c r="K1149" s="8"/>
      <c r="L1149" s="8"/>
      <c r="M1149" s="8"/>
      <c r="N1149" s="8"/>
      <c r="O1149" s="9"/>
      <c r="P1149" s="10"/>
    </row>
    <row r="1150">
      <c r="A1150" s="8"/>
      <c r="B1150" s="8"/>
      <c r="C1150" s="8"/>
      <c r="D1150" s="8"/>
      <c r="E1150" s="8"/>
      <c r="F1150" s="8"/>
      <c r="G1150" s="8"/>
      <c r="H1150" s="8"/>
      <c r="I1150" s="8"/>
      <c r="J1150" s="8"/>
      <c r="K1150" s="8"/>
      <c r="L1150" s="8"/>
      <c r="M1150" s="8"/>
      <c r="N1150" s="8"/>
      <c r="O1150" s="9"/>
      <c r="P1150" s="10"/>
    </row>
    <row r="1151">
      <c r="A1151" s="8"/>
      <c r="B1151" s="8"/>
      <c r="C1151" s="8"/>
      <c r="D1151" s="8"/>
      <c r="E1151" s="8"/>
      <c r="F1151" s="8"/>
      <c r="G1151" s="8"/>
      <c r="H1151" s="8"/>
      <c r="I1151" s="8"/>
      <c r="J1151" s="8"/>
      <c r="K1151" s="8"/>
      <c r="L1151" s="8"/>
      <c r="M1151" s="8"/>
      <c r="N1151" s="8"/>
      <c r="O1151" s="9"/>
      <c r="P1151" s="10"/>
    </row>
    <row r="1152">
      <c r="A1152" s="8"/>
      <c r="B1152" s="8"/>
      <c r="C1152" s="8"/>
      <c r="D1152" s="8"/>
      <c r="E1152" s="8"/>
      <c r="F1152" s="8"/>
      <c r="G1152" s="8"/>
      <c r="H1152" s="8"/>
      <c r="I1152" s="8"/>
      <c r="J1152" s="8"/>
      <c r="K1152" s="8"/>
      <c r="L1152" s="8"/>
      <c r="M1152" s="8"/>
      <c r="N1152" s="8"/>
      <c r="O1152" s="9"/>
      <c r="P1152" s="10"/>
    </row>
    <row r="1153">
      <c r="A1153" s="8"/>
      <c r="B1153" s="8"/>
      <c r="C1153" s="8"/>
      <c r="D1153" s="8"/>
      <c r="E1153" s="8"/>
      <c r="F1153" s="8"/>
      <c r="G1153" s="8"/>
      <c r="H1153" s="8"/>
      <c r="I1153" s="8"/>
      <c r="J1153" s="8"/>
      <c r="K1153" s="8"/>
      <c r="L1153" s="8"/>
      <c r="M1153" s="8"/>
      <c r="N1153" s="8"/>
      <c r="O1153" s="9"/>
      <c r="P1153" s="10"/>
    </row>
    <row r="1154">
      <c r="A1154" s="8"/>
      <c r="B1154" s="8"/>
      <c r="C1154" s="8"/>
      <c r="D1154" s="8"/>
      <c r="E1154" s="8"/>
      <c r="F1154" s="8"/>
      <c r="G1154" s="8"/>
      <c r="H1154" s="8"/>
      <c r="I1154" s="8"/>
      <c r="J1154" s="8"/>
      <c r="K1154" s="8"/>
      <c r="L1154" s="8"/>
      <c r="M1154" s="8"/>
      <c r="N1154" s="8"/>
      <c r="O1154" s="9"/>
      <c r="P1154" s="10"/>
    </row>
    <row r="1155">
      <c r="A1155" s="8"/>
      <c r="B1155" s="8"/>
      <c r="C1155" s="8"/>
      <c r="D1155" s="8"/>
      <c r="E1155" s="8"/>
      <c r="F1155" s="8"/>
      <c r="G1155" s="8"/>
      <c r="H1155" s="8"/>
      <c r="I1155" s="8"/>
      <c r="J1155" s="8"/>
      <c r="K1155" s="8"/>
      <c r="L1155" s="8"/>
      <c r="M1155" s="8"/>
      <c r="N1155" s="8"/>
      <c r="O1155" s="9"/>
      <c r="P1155" s="10"/>
    </row>
    <row r="1156">
      <c r="A1156" s="8"/>
      <c r="B1156" s="8"/>
      <c r="C1156" s="8"/>
      <c r="D1156" s="8"/>
      <c r="E1156" s="8"/>
      <c r="F1156" s="8"/>
      <c r="G1156" s="8"/>
      <c r="H1156" s="8"/>
      <c r="I1156" s="8"/>
      <c r="J1156" s="8"/>
      <c r="K1156" s="8"/>
      <c r="L1156" s="8"/>
      <c r="M1156" s="8"/>
      <c r="N1156" s="8"/>
      <c r="O1156" s="9"/>
      <c r="P1156" s="10"/>
    </row>
    <row r="1157">
      <c r="A1157" s="8"/>
      <c r="B1157" s="8"/>
      <c r="C1157" s="8"/>
      <c r="D1157" s="8"/>
      <c r="E1157" s="8"/>
      <c r="F1157" s="8"/>
      <c r="G1157" s="8"/>
      <c r="H1157" s="8"/>
      <c r="I1157" s="8"/>
      <c r="J1157" s="8"/>
      <c r="K1157" s="8"/>
      <c r="L1157" s="8"/>
      <c r="M1157" s="8"/>
      <c r="N1157" s="8"/>
      <c r="O1157" s="9"/>
      <c r="P1157" s="10"/>
    </row>
    <row r="1158">
      <c r="A1158" s="8"/>
      <c r="B1158" s="8"/>
      <c r="C1158" s="8"/>
      <c r="D1158" s="8"/>
      <c r="E1158" s="8"/>
      <c r="F1158" s="8"/>
      <c r="G1158" s="8"/>
      <c r="H1158" s="8"/>
      <c r="I1158" s="8"/>
      <c r="J1158" s="8"/>
      <c r="K1158" s="8"/>
      <c r="L1158" s="8"/>
      <c r="M1158" s="8"/>
      <c r="N1158" s="8"/>
      <c r="O1158" s="9"/>
      <c r="P1158" s="10"/>
    </row>
    <row r="1159">
      <c r="A1159" s="8"/>
      <c r="B1159" s="8"/>
      <c r="C1159" s="8"/>
      <c r="D1159" s="8"/>
      <c r="E1159" s="8"/>
      <c r="F1159" s="8"/>
      <c r="G1159" s="8"/>
      <c r="H1159" s="8"/>
      <c r="I1159" s="8"/>
      <c r="J1159" s="8"/>
      <c r="K1159" s="8"/>
      <c r="L1159" s="8"/>
      <c r="M1159" s="8"/>
      <c r="N1159" s="8"/>
      <c r="O1159" s="9"/>
      <c r="P1159" s="10"/>
    </row>
    <row r="1160">
      <c r="A1160" s="8"/>
      <c r="B1160" s="8"/>
      <c r="C1160" s="8"/>
      <c r="D1160" s="8"/>
      <c r="E1160" s="8"/>
      <c r="F1160" s="8"/>
      <c r="G1160" s="8"/>
      <c r="H1160" s="8"/>
      <c r="I1160" s="8"/>
      <c r="J1160" s="8"/>
      <c r="K1160" s="8"/>
      <c r="L1160" s="8"/>
      <c r="M1160" s="8"/>
      <c r="N1160" s="8"/>
      <c r="O1160" s="9"/>
      <c r="P1160" s="10"/>
    </row>
    <row r="1161">
      <c r="A1161" s="8"/>
      <c r="B1161" s="8"/>
      <c r="C1161" s="8"/>
      <c r="D1161" s="8"/>
      <c r="E1161" s="8"/>
      <c r="F1161" s="8"/>
      <c r="G1161" s="8"/>
      <c r="H1161" s="8"/>
      <c r="I1161" s="8"/>
      <c r="J1161" s="8"/>
      <c r="K1161" s="8"/>
      <c r="L1161" s="8"/>
      <c r="M1161" s="8"/>
      <c r="N1161" s="8"/>
      <c r="O1161" s="9"/>
      <c r="P1161" s="10"/>
    </row>
    <row r="1162">
      <c r="A1162" s="8"/>
      <c r="B1162" s="8"/>
      <c r="C1162" s="8"/>
      <c r="D1162" s="8"/>
      <c r="E1162" s="8"/>
      <c r="F1162" s="8"/>
      <c r="G1162" s="8"/>
      <c r="H1162" s="8"/>
      <c r="I1162" s="8"/>
      <c r="J1162" s="8"/>
      <c r="K1162" s="8"/>
      <c r="L1162" s="8"/>
      <c r="M1162" s="8"/>
      <c r="N1162" s="8"/>
      <c r="O1162" s="9"/>
      <c r="P1162" s="10"/>
    </row>
    <row r="1163">
      <c r="A1163" s="8"/>
      <c r="B1163" s="8"/>
      <c r="C1163" s="8"/>
      <c r="D1163" s="8"/>
      <c r="E1163" s="8"/>
      <c r="F1163" s="8"/>
      <c r="G1163" s="8"/>
      <c r="H1163" s="8"/>
      <c r="I1163" s="8"/>
      <c r="J1163" s="8"/>
      <c r="K1163" s="8"/>
      <c r="L1163" s="8"/>
      <c r="M1163" s="8"/>
      <c r="N1163" s="8"/>
      <c r="O1163" s="9"/>
      <c r="P1163" s="10"/>
    </row>
    <row r="1164">
      <c r="A1164" s="8"/>
      <c r="B1164" s="8"/>
      <c r="C1164" s="8"/>
      <c r="D1164" s="8"/>
      <c r="E1164" s="8"/>
      <c r="F1164" s="8"/>
      <c r="G1164" s="8"/>
      <c r="H1164" s="8"/>
      <c r="I1164" s="8"/>
      <c r="J1164" s="8"/>
      <c r="K1164" s="8"/>
      <c r="L1164" s="8"/>
      <c r="M1164" s="8"/>
      <c r="N1164" s="8"/>
      <c r="O1164" s="9"/>
      <c r="P1164" s="10"/>
    </row>
    <row r="1165">
      <c r="A1165" s="8"/>
      <c r="B1165" s="8"/>
      <c r="C1165" s="8"/>
      <c r="D1165" s="8"/>
      <c r="E1165" s="8"/>
      <c r="F1165" s="8"/>
      <c r="G1165" s="8"/>
      <c r="H1165" s="8"/>
      <c r="I1165" s="8"/>
      <c r="J1165" s="8"/>
      <c r="K1165" s="8"/>
      <c r="L1165" s="8"/>
      <c r="M1165" s="8"/>
      <c r="N1165" s="8"/>
      <c r="O1165" s="9"/>
      <c r="P1165" s="10"/>
    </row>
    <row r="1166">
      <c r="A1166" s="8"/>
      <c r="B1166" s="8"/>
      <c r="C1166" s="8"/>
      <c r="D1166" s="8"/>
      <c r="E1166" s="8"/>
      <c r="F1166" s="8"/>
      <c r="G1166" s="8"/>
      <c r="H1166" s="8"/>
      <c r="I1166" s="8"/>
      <c r="J1166" s="8"/>
      <c r="K1166" s="8"/>
      <c r="L1166" s="8"/>
      <c r="M1166" s="8"/>
      <c r="N1166" s="8"/>
      <c r="O1166" s="9"/>
      <c r="P1166" s="10"/>
    </row>
    <row r="1167">
      <c r="A1167" s="8"/>
      <c r="B1167" s="8"/>
      <c r="C1167" s="8"/>
      <c r="D1167" s="8"/>
      <c r="E1167" s="8"/>
      <c r="F1167" s="8"/>
      <c r="G1167" s="8"/>
      <c r="H1167" s="8"/>
      <c r="I1167" s="8"/>
      <c r="J1167" s="8"/>
      <c r="K1167" s="8"/>
      <c r="L1167" s="8"/>
      <c r="M1167" s="8"/>
      <c r="N1167" s="8"/>
      <c r="O1167" s="9"/>
      <c r="P1167" s="10"/>
    </row>
    <row r="1168">
      <c r="A1168" s="8"/>
      <c r="B1168" s="8"/>
      <c r="C1168" s="8"/>
      <c r="D1168" s="8"/>
      <c r="E1168" s="8"/>
      <c r="F1168" s="8"/>
      <c r="G1168" s="8"/>
      <c r="H1168" s="8"/>
      <c r="I1168" s="8"/>
      <c r="J1168" s="8"/>
      <c r="K1168" s="8"/>
      <c r="L1168" s="8"/>
      <c r="M1168" s="8"/>
      <c r="N1168" s="8"/>
      <c r="O1168" s="9"/>
      <c r="P1168" s="10"/>
    </row>
    <row r="1169">
      <c r="A1169" s="8"/>
      <c r="B1169" s="8"/>
      <c r="C1169" s="8"/>
      <c r="D1169" s="8"/>
      <c r="E1169" s="8"/>
      <c r="F1169" s="8"/>
      <c r="G1169" s="8"/>
      <c r="H1169" s="8"/>
      <c r="I1169" s="8"/>
      <c r="J1169" s="8"/>
      <c r="K1169" s="8"/>
      <c r="L1169" s="8"/>
      <c r="M1169" s="8"/>
      <c r="N1169" s="8"/>
      <c r="O1169" s="9"/>
      <c r="P1169" s="10"/>
    </row>
    <row r="1170">
      <c r="A1170" s="8"/>
      <c r="B1170" s="8"/>
      <c r="C1170" s="8"/>
      <c r="D1170" s="8"/>
      <c r="E1170" s="8"/>
      <c r="F1170" s="8"/>
      <c r="G1170" s="8"/>
      <c r="H1170" s="8"/>
      <c r="I1170" s="8"/>
      <c r="J1170" s="8"/>
      <c r="K1170" s="8"/>
      <c r="L1170" s="8"/>
      <c r="M1170" s="8"/>
      <c r="N1170" s="8"/>
      <c r="O1170" s="9"/>
      <c r="P1170" s="10"/>
    </row>
    <row r="1171">
      <c r="A1171" s="8"/>
      <c r="B1171" s="8"/>
      <c r="C1171" s="8"/>
      <c r="D1171" s="8"/>
      <c r="E1171" s="8"/>
      <c r="F1171" s="8"/>
      <c r="G1171" s="8"/>
      <c r="H1171" s="8"/>
      <c r="I1171" s="8"/>
      <c r="J1171" s="8"/>
      <c r="K1171" s="8"/>
      <c r="L1171" s="8"/>
      <c r="M1171" s="8"/>
      <c r="N1171" s="8"/>
      <c r="O1171" s="9"/>
      <c r="P1171" s="10"/>
    </row>
    <row r="1172">
      <c r="A1172" s="8"/>
      <c r="B1172" s="8"/>
      <c r="C1172" s="8"/>
      <c r="D1172" s="8"/>
      <c r="E1172" s="8"/>
      <c r="F1172" s="8"/>
      <c r="G1172" s="8"/>
      <c r="H1172" s="8"/>
      <c r="I1172" s="8"/>
      <c r="J1172" s="8"/>
      <c r="K1172" s="8"/>
      <c r="L1172" s="8"/>
      <c r="M1172" s="8"/>
      <c r="N1172" s="8"/>
      <c r="O1172" s="9"/>
      <c r="P1172" s="10"/>
    </row>
    <row r="1173">
      <c r="A1173" s="8"/>
      <c r="B1173" s="8"/>
      <c r="C1173" s="8"/>
      <c r="D1173" s="8"/>
      <c r="E1173" s="8"/>
      <c r="F1173" s="8"/>
      <c r="G1173" s="8"/>
      <c r="H1173" s="8"/>
      <c r="I1173" s="8"/>
      <c r="J1173" s="8"/>
      <c r="K1173" s="8"/>
      <c r="L1173" s="8"/>
      <c r="M1173" s="8"/>
      <c r="N1173" s="8"/>
      <c r="O1173" s="9"/>
      <c r="P1173" s="10"/>
    </row>
    <row r="1174">
      <c r="A1174" s="8"/>
      <c r="B1174" s="8"/>
      <c r="C1174" s="8"/>
      <c r="D1174" s="8"/>
      <c r="E1174" s="8"/>
      <c r="F1174" s="8"/>
      <c r="G1174" s="8"/>
      <c r="H1174" s="8"/>
      <c r="I1174" s="8"/>
      <c r="J1174" s="8"/>
      <c r="K1174" s="8"/>
      <c r="L1174" s="8"/>
      <c r="M1174" s="8"/>
      <c r="N1174" s="8"/>
      <c r="O1174" s="9"/>
      <c r="P1174" s="10"/>
    </row>
    <row r="1175">
      <c r="A1175" s="8"/>
      <c r="B1175" s="8"/>
      <c r="C1175" s="8"/>
      <c r="D1175" s="8"/>
      <c r="E1175" s="8"/>
      <c r="F1175" s="8"/>
      <c r="G1175" s="8"/>
      <c r="H1175" s="8"/>
      <c r="I1175" s="8"/>
      <c r="J1175" s="8"/>
      <c r="K1175" s="8"/>
      <c r="L1175" s="8"/>
      <c r="M1175" s="8"/>
      <c r="N1175" s="8"/>
      <c r="O1175" s="9"/>
      <c r="P1175" s="10"/>
    </row>
    <row r="1176">
      <c r="A1176" s="8"/>
      <c r="B1176" s="8"/>
      <c r="C1176" s="8"/>
      <c r="D1176" s="8"/>
      <c r="E1176" s="8"/>
      <c r="F1176" s="8"/>
      <c r="G1176" s="8"/>
      <c r="H1176" s="8"/>
      <c r="I1176" s="8"/>
      <c r="J1176" s="8"/>
      <c r="K1176" s="8"/>
      <c r="L1176" s="8"/>
      <c r="M1176" s="8"/>
      <c r="N1176" s="8"/>
      <c r="O1176" s="9"/>
      <c r="P1176" s="10"/>
    </row>
    <row r="1177">
      <c r="A1177" s="8"/>
      <c r="B1177" s="8"/>
      <c r="C1177" s="8"/>
      <c r="D1177" s="8"/>
      <c r="E1177" s="8"/>
      <c r="F1177" s="8"/>
      <c r="G1177" s="8"/>
      <c r="H1177" s="8"/>
      <c r="I1177" s="8"/>
      <c r="J1177" s="8"/>
      <c r="K1177" s="8"/>
      <c r="L1177" s="8"/>
      <c r="M1177" s="8"/>
      <c r="N1177" s="8"/>
      <c r="O1177" s="9"/>
      <c r="P1177" s="10"/>
    </row>
    <row r="1178">
      <c r="A1178" s="8"/>
      <c r="B1178" s="8"/>
      <c r="C1178" s="8"/>
      <c r="D1178" s="8"/>
      <c r="E1178" s="8"/>
      <c r="F1178" s="8"/>
      <c r="G1178" s="8"/>
      <c r="H1178" s="8"/>
      <c r="I1178" s="8"/>
      <c r="J1178" s="8"/>
      <c r="K1178" s="8"/>
      <c r="L1178" s="8"/>
      <c r="M1178" s="8"/>
      <c r="N1178" s="8"/>
      <c r="O1178" s="9"/>
      <c r="P1178" s="10"/>
    </row>
    <row r="1179">
      <c r="A1179" s="8"/>
      <c r="B1179" s="8"/>
      <c r="C1179" s="8"/>
      <c r="D1179" s="8"/>
      <c r="E1179" s="8"/>
      <c r="F1179" s="8"/>
      <c r="G1179" s="8"/>
      <c r="H1179" s="8"/>
      <c r="I1179" s="8"/>
      <c r="J1179" s="8"/>
      <c r="K1179" s="8"/>
      <c r="L1179" s="8"/>
      <c r="M1179" s="8"/>
      <c r="N1179" s="8"/>
      <c r="O1179" s="9"/>
      <c r="P1179" s="10"/>
    </row>
    <row r="1180">
      <c r="A1180" s="8"/>
      <c r="B1180" s="8"/>
      <c r="C1180" s="8"/>
      <c r="D1180" s="8"/>
      <c r="E1180" s="8"/>
      <c r="F1180" s="8"/>
      <c r="G1180" s="8"/>
      <c r="H1180" s="8"/>
      <c r="I1180" s="8"/>
      <c r="J1180" s="8"/>
      <c r="K1180" s="8"/>
      <c r="L1180" s="8"/>
      <c r="M1180" s="8"/>
      <c r="N1180" s="8"/>
      <c r="O1180" s="9"/>
      <c r="P1180" s="10"/>
    </row>
    <row r="1181">
      <c r="A1181" s="8"/>
      <c r="B1181" s="8"/>
      <c r="C1181" s="8"/>
      <c r="D1181" s="8"/>
      <c r="E1181" s="8"/>
      <c r="F1181" s="8"/>
      <c r="G1181" s="8"/>
      <c r="H1181" s="8"/>
      <c r="I1181" s="8"/>
      <c r="J1181" s="8"/>
      <c r="K1181" s="8"/>
      <c r="L1181" s="8"/>
      <c r="M1181" s="8"/>
      <c r="N1181" s="8"/>
      <c r="O1181" s="9"/>
      <c r="P1181" s="10"/>
    </row>
    <row r="1182">
      <c r="A1182" s="8"/>
      <c r="B1182" s="8"/>
      <c r="C1182" s="8"/>
      <c r="D1182" s="8"/>
      <c r="E1182" s="8"/>
      <c r="F1182" s="8"/>
      <c r="G1182" s="8"/>
      <c r="H1182" s="8"/>
      <c r="I1182" s="8"/>
      <c r="J1182" s="8"/>
      <c r="K1182" s="8"/>
      <c r="L1182" s="8"/>
      <c r="M1182" s="8"/>
      <c r="N1182" s="8"/>
      <c r="O1182" s="9"/>
      <c r="P1182" s="10"/>
    </row>
    <row r="1183">
      <c r="A1183" s="8"/>
      <c r="B1183" s="8"/>
      <c r="C1183" s="8"/>
      <c r="D1183" s="8"/>
      <c r="E1183" s="8"/>
      <c r="F1183" s="8"/>
      <c r="G1183" s="8"/>
      <c r="H1183" s="8"/>
      <c r="I1183" s="8"/>
      <c r="J1183" s="8"/>
      <c r="K1183" s="8"/>
      <c r="L1183" s="8"/>
      <c r="M1183" s="8"/>
      <c r="N1183" s="8"/>
      <c r="O1183" s="9"/>
      <c r="P1183" s="10"/>
    </row>
    <row r="1184">
      <c r="A1184" s="8"/>
      <c r="B1184" s="8"/>
      <c r="C1184" s="8"/>
      <c r="D1184" s="8"/>
      <c r="E1184" s="8"/>
      <c r="F1184" s="8"/>
      <c r="G1184" s="8"/>
      <c r="H1184" s="8"/>
      <c r="I1184" s="8"/>
      <c r="J1184" s="8"/>
      <c r="K1184" s="8"/>
      <c r="L1184" s="8"/>
      <c r="M1184" s="8"/>
      <c r="N1184" s="8"/>
      <c r="O1184" s="9"/>
      <c r="P1184" s="10"/>
    </row>
    <row r="1185">
      <c r="A1185" s="8"/>
      <c r="B1185" s="8"/>
      <c r="C1185" s="8"/>
      <c r="D1185" s="8"/>
      <c r="E1185" s="8"/>
      <c r="F1185" s="8"/>
      <c r="G1185" s="8"/>
      <c r="H1185" s="8"/>
      <c r="I1185" s="8"/>
      <c r="J1185" s="8"/>
      <c r="K1185" s="8"/>
      <c r="L1185" s="8"/>
      <c r="M1185" s="8"/>
      <c r="N1185" s="8"/>
      <c r="O1185" s="9"/>
      <c r="P1185" s="10"/>
    </row>
    <row r="1186">
      <c r="A1186" s="8"/>
      <c r="B1186" s="8"/>
      <c r="C1186" s="8"/>
      <c r="D1186" s="8"/>
      <c r="E1186" s="8"/>
      <c r="F1186" s="8"/>
      <c r="G1186" s="8"/>
      <c r="H1186" s="8"/>
      <c r="I1186" s="8"/>
      <c r="J1186" s="8"/>
      <c r="K1186" s="8"/>
      <c r="L1186" s="8"/>
      <c r="M1186" s="8"/>
      <c r="N1186" s="8"/>
      <c r="O1186" s="9"/>
      <c r="P1186" s="10"/>
    </row>
    <row r="1187">
      <c r="A1187" s="8"/>
      <c r="B1187" s="8"/>
      <c r="C1187" s="8"/>
      <c r="D1187" s="8"/>
      <c r="E1187" s="8"/>
      <c r="F1187" s="8"/>
      <c r="G1187" s="8"/>
      <c r="H1187" s="8"/>
      <c r="I1187" s="8"/>
      <c r="J1187" s="8"/>
      <c r="K1187" s="8"/>
      <c r="L1187" s="8"/>
      <c r="M1187" s="8"/>
      <c r="N1187" s="8"/>
      <c r="O1187" s="9"/>
      <c r="P1187" s="10"/>
    </row>
    <row r="1188">
      <c r="A1188" s="8"/>
      <c r="B1188" s="8"/>
      <c r="C1188" s="8"/>
      <c r="D1188" s="8"/>
      <c r="E1188" s="8"/>
      <c r="F1188" s="8"/>
      <c r="G1188" s="8"/>
      <c r="H1188" s="8"/>
      <c r="I1188" s="8"/>
      <c r="J1188" s="8"/>
      <c r="K1188" s="8"/>
      <c r="L1188" s="8"/>
      <c r="M1188" s="8"/>
      <c r="N1188" s="8"/>
      <c r="O1188" s="9"/>
      <c r="P1188" s="10"/>
    </row>
    <row r="1189">
      <c r="A1189" s="8"/>
      <c r="B1189" s="8"/>
      <c r="C1189" s="8"/>
      <c r="D1189" s="8"/>
      <c r="E1189" s="8"/>
      <c r="F1189" s="8"/>
      <c r="G1189" s="8"/>
      <c r="H1189" s="8"/>
      <c r="I1189" s="8"/>
      <c r="J1189" s="8"/>
      <c r="K1189" s="8"/>
      <c r="L1189" s="8"/>
      <c r="M1189" s="8"/>
      <c r="N1189" s="8"/>
      <c r="O1189" s="9"/>
      <c r="P1189" s="10"/>
    </row>
    <row r="1190">
      <c r="A1190" s="8"/>
      <c r="B1190" s="8"/>
      <c r="C1190" s="8"/>
      <c r="D1190" s="8"/>
      <c r="E1190" s="8"/>
      <c r="F1190" s="8"/>
      <c r="G1190" s="8"/>
      <c r="H1190" s="8"/>
      <c r="I1190" s="8"/>
      <c r="J1190" s="8"/>
      <c r="K1190" s="8"/>
      <c r="L1190" s="8"/>
      <c r="M1190" s="8"/>
      <c r="N1190" s="8"/>
      <c r="O1190" s="9"/>
      <c r="P1190" s="10"/>
    </row>
    <row r="1191">
      <c r="A1191" s="8"/>
      <c r="B1191" s="8"/>
      <c r="C1191" s="8"/>
      <c r="D1191" s="8"/>
      <c r="E1191" s="8"/>
      <c r="F1191" s="8"/>
      <c r="G1191" s="8"/>
      <c r="H1191" s="8"/>
      <c r="I1191" s="8"/>
      <c r="J1191" s="8"/>
      <c r="K1191" s="8"/>
      <c r="L1191" s="8"/>
      <c r="M1191" s="8"/>
      <c r="N1191" s="8"/>
      <c r="O1191" s="9"/>
      <c r="P1191" s="10"/>
    </row>
    <row r="1192">
      <c r="A1192" s="8"/>
      <c r="B1192" s="8"/>
      <c r="C1192" s="8"/>
      <c r="D1192" s="8"/>
      <c r="E1192" s="8"/>
      <c r="F1192" s="8"/>
      <c r="G1192" s="8"/>
      <c r="H1192" s="8"/>
      <c r="I1192" s="8"/>
      <c r="J1192" s="8"/>
      <c r="K1192" s="8"/>
      <c r="L1192" s="8"/>
      <c r="M1192" s="8"/>
      <c r="N1192" s="8"/>
      <c r="O1192" s="9"/>
      <c r="P1192" s="10"/>
    </row>
    <row r="1193">
      <c r="A1193" s="8"/>
      <c r="B1193" s="8"/>
      <c r="C1193" s="8"/>
      <c r="D1193" s="8"/>
      <c r="E1193" s="8"/>
      <c r="F1193" s="8"/>
      <c r="G1193" s="8"/>
      <c r="H1193" s="8"/>
      <c r="I1193" s="8"/>
      <c r="J1193" s="8"/>
      <c r="K1193" s="8"/>
      <c r="L1193" s="8"/>
      <c r="M1193" s="8"/>
      <c r="N1193" s="8"/>
      <c r="O1193" s="9"/>
      <c r="P1193" s="10"/>
    </row>
    <row r="1194">
      <c r="A1194" s="8"/>
      <c r="B1194" s="8"/>
      <c r="C1194" s="8"/>
      <c r="D1194" s="8"/>
      <c r="E1194" s="8"/>
      <c r="F1194" s="8"/>
      <c r="G1194" s="8"/>
      <c r="H1194" s="8"/>
      <c r="I1194" s="8"/>
      <c r="J1194" s="8"/>
      <c r="K1194" s="8"/>
      <c r="L1194" s="8"/>
      <c r="M1194" s="8"/>
      <c r="N1194" s="8"/>
      <c r="O1194" s="9"/>
      <c r="P1194" s="10"/>
    </row>
    <row r="1195">
      <c r="A1195" s="8"/>
      <c r="B1195" s="8"/>
      <c r="C1195" s="8"/>
      <c r="D1195" s="8"/>
      <c r="E1195" s="8"/>
      <c r="F1195" s="8"/>
      <c r="G1195" s="8"/>
      <c r="H1195" s="8"/>
      <c r="I1195" s="8"/>
      <c r="J1195" s="8"/>
      <c r="K1195" s="8"/>
      <c r="L1195" s="8"/>
      <c r="M1195" s="8"/>
      <c r="N1195" s="8"/>
      <c r="O1195" s="9"/>
      <c r="P1195" s="10"/>
    </row>
    <row r="1196">
      <c r="A1196" s="8"/>
      <c r="B1196" s="8"/>
      <c r="C1196" s="8"/>
      <c r="D1196" s="8"/>
      <c r="E1196" s="8"/>
      <c r="F1196" s="8"/>
      <c r="G1196" s="8"/>
      <c r="H1196" s="8"/>
      <c r="I1196" s="8"/>
      <c r="J1196" s="8"/>
      <c r="K1196" s="8"/>
      <c r="L1196" s="8"/>
      <c r="M1196" s="8"/>
      <c r="N1196" s="8"/>
      <c r="O1196" s="9"/>
      <c r="P1196" s="10"/>
    </row>
    <row r="1197">
      <c r="A1197" s="8"/>
      <c r="B1197" s="8"/>
      <c r="C1197" s="8"/>
      <c r="D1197" s="8"/>
      <c r="E1197" s="8"/>
      <c r="F1197" s="8"/>
      <c r="G1197" s="8"/>
      <c r="H1197" s="8"/>
      <c r="I1197" s="8"/>
      <c r="J1197" s="8"/>
      <c r="K1197" s="8"/>
      <c r="L1197" s="8"/>
      <c r="M1197" s="8"/>
      <c r="N1197" s="8"/>
      <c r="O1197" s="9"/>
      <c r="P1197" s="10"/>
    </row>
    <row r="1198">
      <c r="A1198" s="8"/>
      <c r="B1198" s="8"/>
      <c r="C1198" s="8"/>
      <c r="D1198" s="8"/>
      <c r="E1198" s="8"/>
      <c r="F1198" s="8"/>
      <c r="G1198" s="8"/>
      <c r="H1198" s="8"/>
      <c r="I1198" s="8"/>
      <c r="J1198" s="8"/>
      <c r="K1198" s="8"/>
      <c r="L1198" s="8"/>
      <c r="M1198" s="8"/>
      <c r="N1198" s="8"/>
      <c r="O1198" s="9"/>
      <c r="P1198" s="10"/>
    </row>
    <row r="1199">
      <c r="A1199" s="8"/>
      <c r="B1199" s="8"/>
      <c r="C1199" s="8"/>
      <c r="D1199" s="8"/>
      <c r="E1199" s="8"/>
      <c r="F1199" s="8"/>
      <c r="G1199" s="8"/>
      <c r="H1199" s="8"/>
      <c r="I1199" s="8"/>
      <c r="J1199" s="8"/>
      <c r="K1199" s="8"/>
      <c r="L1199" s="8"/>
      <c r="M1199" s="8"/>
      <c r="N1199" s="8"/>
      <c r="O1199" s="9"/>
      <c r="P1199" s="10"/>
    </row>
    <row r="1200">
      <c r="A1200" s="8"/>
      <c r="B1200" s="8"/>
      <c r="C1200" s="8"/>
      <c r="D1200" s="8"/>
      <c r="E1200" s="8"/>
      <c r="F1200" s="8"/>
      <c r="G1200" s="8"/>
      <c r="H1200" s="8"/>
      <c r="I1200" s="8"/>
      <c r="J1200" s="8"/>
      <c r="K1200" s="8"/>
      <c r="L1200" s="8"/>
      <c r="M1200" s="8"/>
      <c r="N1200" s="8"/>
      <c r="O1200" s="9"/>
      <c r="P1200" s="10"/>
    </row>
    <row r="1201">
      <c r="A1201" s="8"/>
      <c r="B1201" s="8"/>
      <c r="C1201" s="8"/>
      <c r="D1201" s="8"/>
      <c r="E1201" s="8"/>
      <c r="F1201" s="8"/>
      <c r="G1201" s="8"/>
      <c r="H1201" s="8"/>
      <c r="I1201" s="8"/>
      <c r="J1201" s="8"/>
      <c r="K1201" s="8"/>
      <c r="L1201" s="8"/>
      <c r="M1201" s="8"/>
      <c r="N1201" s="8"/>
      <c r="O1201" s="9"/>
      <c r="P1201" s="10"/>
    </row>
    <row r="1202">
      <c r="A1202" s="8"/>
      <c r="B1202" s="8"/>
      <c r="C1202" s="8"/>
      <c r="D1202" s="8"/>
      <c r="E1202" s="8"/>
      <c r="F1202" s="8"/>
      <c r="G1202" s="8"/>
      <c r="H1202" s="8"/>
      <c r="I1202" s="8"/>
      <c r="J1202" s="8"/>
      <c r="K1202" s="8"/>
      <c r="L1202" s="8"/>
      <c r="M1202" s="8"/>
      <c r="N1202" s="8"/>
      <c r="O1202" s="9"/>
      <c r="P1202" s="10"/>
    </row>
    <row r="1203">
      <c r="A1203" s="8"/>
      <c r="B1203" s="8"/>
      <c r="C1203" s="8"/>
      <c r="D1203" s="8"/>
      <c r="E1203" s="8"/>
      <c r="F1203" s="8"/>
      <c r="G1203" s="8"/>
      <c r="H1203" s="8"/>
      <c r="I1203" s="8"/>
      <c r="J1203" s="8"/>
      <c r="K1203" s="8"/>
      <c r="L1203" s="8"/>
      <c r="M1203" s="8"/>
      <c r="N1203" s="8"/>
      <c r="O1203" s="9"/>
      <c r="P1203" s="10"/>
    </row>
    <row r="1204">
      <c r="A1204" s="8"/>
      <c r="B1204" s="8"/>
      <c r="C1204" s="8"/>
      <c r="D1204" s="8"/>
      <c r="E1204" s="8"/>
      <c r="F1204" s="8"/>
      <c r="G1204" s="8"/>
      <c r="H1204" s="8"/>
      <c r="I1204" s="8"/>
      <c r="J1204" s="8"/>
      <c r="K1204" s="8"/>
      <c r="L1204" s="8"/>
      <c r="M1204" s="8"/>
      <c r="N1204" s="8"/>
      <c r="O1204" s="9"/>
      <c r="P1204" s="10"/>
    </row>
    <row r="1205">
      <c r="A1205" s="8"/>
      <c r="B1205" s="8"/>
      <c r="C1205" s="8"/>
      <c r="D1205" s="8"/>
      <c r="E1205" s="8"/>
      <c r="F1205" s="8"/>
      <c r="G1205" s="8"/>
      <c r="H1205" s="8"/>
      <c r="I1205" s="8"/>
      <c r="J1205" s="8"/>
      <c r="K1205" s="8"/>
      <c r="L1205" s="8"/>
      <c r="M1205" s="8"/>
      <c r="N1205" s="8"/>
      <c r="O1205" s="9"/>
      <c r="P1205" s="10"/>
    </row>
    <row r="1206">
      <c r="A1206" s="8"/>
      <c r="B1206" s="8"/>
      <c r="C1206" s="8"/>
      <c r="D1206" s="8"/>
      <c r="E1206" s="8"/>
      <c r="F1206" s="8"/>
      <c r="G1206" s="8"/>
      <c r="H1206" s="8"/>
      <c r="I1206" s="8"/>
      <c r="J1206" s="8"/>
      <c r="K1206" s="8"/>
      <c r="L1206" s="8"/>
      <c r="M1206" s="8"/>
      <c r="N1206" s="8"/>
      <c r="O1206" s="9"/>
      <c r="P1206" s="10"/>
    </row>
    <row r="1207">
      <c r="A1207" s="8"/>
      <c r="B1207" s="8"/>
      <c r="C1207" s="8"/>
      <c r="D1207" s="8"/>
      <c r="E1207" s="8"/>
      <c r="F1207" s="8"/>
      <c r="G1207" s="8"/>
      <c r="H1207" s="8"/>
      <c r="I1207" s="8"/>
      <c r="J1207" s="8"/>
      <c r="K1207" s="8"/>
      <c r="L1207" s="8"/>
      <c r="M1207" s="8"/>
      <c r="N1207" s="8"/>
      <c r="O1207" s="9"/>
      <c r="P1207" s="10"/>
    </row>
    <row r="1208">
      <c r="A1208" s="8"/>
      <c r="B1208" s="8"/>
      <c r="C1208" s="8"/>
      <c r="D1208" s="8"/>
      <c r="E1208" s="8"/>
      <c r="F1208" s="8"/>
      <c r="G1208" s="8"/>
      <c r="H1208" s="8"/>
      <c r="I1208" s="8"/>
      <c r="J1208" s="8"/>
      <c r="K1208" s="8"/>
      <c r="L1208" s="8"/>
      <c r="M1208" s="8"/>
      <c r="N1208" s="8"/>
      <c r="O1208" s="9"/>
      <c r="P1208" s="10"/>
    </row>
    <row r="1209">
      <c r="A1209" s="8"/>
      <c r="B1209" s="8"/>
      <c r="C1209" s="8"/>
      <c r="D1209" s="8"/>
      <c r="E1209" s="8"/>
      <c r="F1209" s="8"/>
      <c r="G1209" s="8"/>
      <c r="H1209" s="8"/>
      <c r="I1209" s="8"/>
      <c r="J1209" s="8"/>
      <c r="K1209" s="8"/>
      <c r="L1209" s="8"/>
      <c r="M1209" s="8"/>
      <c r="N1209" s="8"/>
      <c r="O1209" s="9"/>
      <c r="P1209" s="10"/>
    </row>
    <row r="1210">
      <c r="A1210" s="8"/>
      <c r="B1210" s="8"/>
      <c r="C1210" s="8"/>
      <c r="D1210" s="8"/>
      <c r="E1210" s="8"/>
      <c r="F1210" s="8"/>
      <c r="G1210" s="8"/>
      <c r="H1210" s="8"/>
      <c r="I1210" s="8"/>
      <c r="J1210" s="8"/>
      <c r="K1210" s="8"/>
      <c r="L1210" s="8"/>
      <c r="M1210" s="8"/>
      <c r="N1210" s="8"/>
      <c r="O1210" s="9"/>
      <c r="P1210" s="10"/>
    </row>
    <row r="1211">
      <c r="A1211" s="8"/>
      <c r="B1211" s="8"/>
      <c r="C1211" s="8"/>
      <c r="D1211" s="8"/>
      <c r="E1211" s="8"/>
      <c r="F1211" s="8"/>
      <c r="G1211" s="8"/>
      <c r="H1211" s="8"/>
      <c r="I1211" s="8"/>
      <c r="J1211" s="8"/>
      <c r="K1211" s="8"/>
      <c r="L1211" s="8"/>
      <c r="M1211" s="8"/>
      <c r="N1211" s="8"/>
      <c r="O1211" s="9"/>
      <c r="P1211" s="10"/>
    </row>
    <row r="1212">
      <c r="A1212" s="8"/>
      <c r="B1212" s="8"/>
      <c r="C1212" s="8"/>
      <c r="D1212" s="8"/>
      <c r="E1212" s="8"/>
      <c r="F1212" s="8"/>
      <c r="G1212" s="8"/>
      <c r="H1212" s="8"/>
      <c r="I1212" s="8"/>
      <c r="J1212" s="8"/>
      <c r="K1212" s="8"/>
      <c r="L1212" s="8"/>
      <c r="M1212" s="8"/>
      <c r="N1212" s="8"/>
      <c r="O1212" s="9"/>
      <c r="P1212" s="10"/>
    </row>
    <row r="1213">
      <c r="A1213" s="8"/>
      <c r="B1213" s="8"/>
      <c r="C1213" s="8"/>
      <c r="D1213" s="8"/>
      <c r="E1213" s="8"/>
      <c r="F1213" s="8"/>
      <c r="G1213" s="8"/>
      <c r="H1213" s="8"/>
      <c r="I1213" s="8"/>
      <c r="J1213" s="8"/>
      <c r="K1213" s="8"/>
      <c r="L1213" s="8"/>
      <c r="M1213" s="8"/>
      <c r="N1213" s="8"/>
      <c r="O1213" s="9"/>
      <c r="P1213" s="10"/>
    </row>
    <row r="1214">
      <c r="A1214" s="8"/>
      <c r="B1214" s="8"/>
      <c r="C1214" s="8"/>
      <c r="D1214" s="8"/>
      <c r="E1214" s="8"/>
      <c r="F1214" s="8"/>
      <c r="G1214" s="8"/>
      <c r="H1214" s="8"/>
      <c r="I1214" s="8"/>
      <c r="J1214" s="8"/>
      <c r="K1214" s="8"/>
      <c r="L1214" s="8"/>
      <c r="M1214" s="8"/>
      <c r="N1214" s="8"/>
      <c r="O1214" s="9"/>
      <c r="P1214" s="10"/>
    </row>
    <row r="1215">
      <c r="A1215" s="8"/>
      <c r="B1215" s="8"/>
      <c r="C1215" s="8"/>
      <c r="D1215" s="8"/>
      <c r="E1215" s="8"/>
      <c r="F1215" s="8"/>
      <c r="G1215" s="8"/>
      <c r="H1215" s="8"/>
      <c r="I1215" s="8"/>
      <c r="J1215" s="8"/>
      <c r="K1215" s="8"/>
      <c r="L1215" s="8"/>
      <c r="M1215" s="8"/>
      <c r="N1215" s="8"/>
      <c r="O1215" s="9"/>
      <c r="P1215" s="10"/>
    </row>
    <row r="1216">
      <c r="A1216" s="8"/>
      <c r="B1216" s="8"/>
      <c r="C1216" s="8"/>
      <c r="D1216" s="8"/>
      <c r="E1216" s="8"/>
      <c r="F1216" s="8"/>
      <c r="G1216" s="8"/>
      <c r="H1216" s="8"/>
      <c r="I1216" s="8"/>
      <c r="J1216" s="8"/>
      <c r="K1216" s="8"/>
      <c r="L1216" s="8"/>
      <c r="M1216" s="8"/>
      <c r="N1216" s="8"/>
      <c r="O1216" s="9"/>
      <c r="P1216" s="10"/>
    </row>
    <row r="1217">
      <c r="A1217" s="8"/>
      <c r="B1217" s="8"/>
      <c r="C1217" s="8"/>
      <c r="D1217" s="8"/>
      <c r="E1217" s="8"/>
      <c r="F1217" s="8"/>
      <c r="G1217" s="8"/>
      <c r="H1217" s="8"/>
      <c r="I1217" s="8"/>
      <c r="J1217" s="8"/>
      <c r="K1217" s="8"/>
      <c r="L1217" s="8"/>
      <c r="M1217" s="8"/>
      <c r="N1217" s="8"/>
      <c r="O1217" s="9"/>
      <c r="P1217" s="10"/>
    </row>
    <row r="1218">
      <c r="A1218" s="8"/>
      <c r="B1218" s="8"/>
      <c r="C1218" s="8"/>
      <c r="D1218" s="8"/>
      <c r="E1218" s="8"/>
      <c r="F1218" s="8"/>
      <c r="G1218" s="8"/>
      <c r="H1218" s="8"/>
      <c r="I1218" s="8"/>
      <c r="J1218" s="8"/>
      <c r="K1218" s="8"/>
      <c r="L1218" s="8"/>
      <c r="M1218" s="8"/>
      <c r="N1218" s="8"/>
      <c r="O1218" s="9"/>
      <c r="P1218" s="10"/>
    </row>
    <row r="1219">
      <c r="A1219" s="8"/>
      <c r="B1219" s="8"/>
      <c r="C1219" s="8"/>
      <c r="D1219" s="8"/>
      <c r="E1219" s="8"/>
      <c r="F1219" s="8"/>
      <c r="G1219" s="8"/>
      <c r="H1219" s="8"/>
      <c r="I1219" s="8"/>
      <c r="J1219" s="8"/>
      <c r="K1219" s="8"/>
      <c r="L1219" s="8"/>
      <c r="M1219" s="8"/>
      <c r="N1219" s="8"/>
      <c r="O1219" s="9"/>
      <c r="P1219" s="10"/>
    </row>
    <row r="1220">
      <c r="A1220" s="8"/>
      <c r="B1220" s="8"/>
      <c r="C1220" s="8"/>
      <c r="D1220" s="8"/>
      <c r="E1220" s="8"/>
      <c r="F1220" s="8"/>
      <c r="G1220" s="8"/>
      <c r="H1220" s="8"/>
      <c r="I1220" s="8"/>
      <c r="J1220" s="8"/>
      <c r="K1220" s="8"/>
      <c r="L1220" s="8"/>
      <c r="M1220" s="8"/>
      <c r="N1220" s="8"/>
      <c r="O1220" s="9"/>
      <c r="P1220" s="10"/>
    </row>
    <row r="1221">
      <c r="A1221" s="8"/>
      <c r="B1221" s="8"/>
      <c r="C1221" s="8"/>
      <c r="D1221" s="8"/>
      <c r="E1221" s="8"/>
      <c r="F1221" s="8"/>
      <c r="G1221" s="8"/>
      <c r="H1221" s="8"/>
      <c r="I1221" s="8"/>
      <c r="J1221" s="8"/>
      <c r="K1221" s="8"/>
      <c r="L1221" s="8"/>
      <c r="M1221" s="8"/>
      <c r="N1221" s="8"/>
      <c r="O1221" s="9"/>
      <c r="P1221" s="10"/>
    </row>
    <row r="1222">
      <c r="A1222" s="8"/>
      <c r="B1222" s="8"/>
      <c r="C1222" s="8"/>
      <c r="D1222" s="8"/>
      <c r="E1222" s="8"/>
      <c r="F1222" s="8"/>
      <c r="G1222" s="8"/>
      <c r="H1222" s="8"/>
      <c r="I1222" s="8"/>
      <c r="J1222" s="8"/>
      <c r="K1222" s="8"/>
      <c r="L1222" s="8"/>
      <c r="M1222" s="8"/>
      <c r="N1222" s="8"/>
      <c r="O1222" s="9"/>
      <c r="P1222" s="10"/>
    </row>
    <row r="1223">
      <c r="A1223" s="8"/>
      <c r="B1223" s="8"/>
      <c r="C1223" s="8"/>
      <c r="D1223" s="8"/>
      <c r="E1223" s="8"/>
      <c r="F1223" s="8"/>
      <c r="G1223" s="8"/>
      <c r="H1223" s="8"/>
      <c r="I1223" s="8"/>
      <c r="J1223" s="8"/>
      <c r="K1223" s="8"/>
      <c r="L1223" s="8"/>
      <c r="M1223" s="8"/>
      <c r="N1223" s="8"/>
      <c r="O1223" s="9"/>
      <c r="P1223" s="10"/>
    </row>
    <row r="1224">
      <c r="A1224" s="8"/>
      <c r="B1224" s="8"/>
      <c r="C1224" s="8"/>
      <c r="D1224" s="8"/>
      <c r="E1224" s="8"/>
      <c r="F1224" s="8"/>
      <c r="G1224" s="8"/>
      <c r="H1224" s="8"/>
      <c r="I1224" s="8"/>
      <c r="J1224" s="8"/>
      <c r="K1224" s="8"/>
      <c r="L1224" s="8"/>
      <c r="M1224" s="8"/>
      <c r="N1224" s="8"/>
      <c r="O1224" s="9"/>
      <c r="P1224" s="10"/>
    </row>
    <row r="1225">
      <c r="A1225" s="8"/>
      <c r="B1225" s="8"/>
      <c r="C1225" s="8"/>
      <c r="D1225" s="8"/>
      <c r="E1225" s="8"/>
      <c r="F1225" s="8"/>
      <c r="G1225" s="8"/>
      <c r="H1225" s="8"/>
      <c r="I1225" s="8"/>
      <c r="J1225" s="8"/>
      <c r="K1225" s="8"/>
      <c r="L1225" s="8"/>
      <c r="M1225" s="8"/>
      <c r="N1225" s="8"/>
      <c r="O1225" s="9"/>
      <c r="P1225" s="10"/>
    </row>
    <row r="1226">
      <c r="A1226" s="8"/>
      <c r="B1226" s="8"/>
      <c r="C1226" s="8"/>
      <c r="D1226" s="8"/>
      <c r="E1226" s="8"/>
      <c r="F1226" s="8"/>
      <c r="G1226" s="8"/>
      <c r="H1226" s="8"/>
      <c r="I1226" s="8"/>
      <c r="J1226" s="8"/>
      <c r="K1226" s="8"/>
      <c r="L1226" s="8"/>
      <c r="M1226" s="8"/>
      <c r="N1226" s="8"/>
      <c r="O1226" s="9"/>
      <c r="P1226" s="10"/>
    </row>
    <row r="1227">
      <c r="A1227" s="8"/>
      <c r="B1227" s="8"/>
      <c r="C1227" s="8"/>
      <c r="D1227" s="8"/>
      <c r="E1227" s="8"/>
      <c r="F1227" s="8"/>
      <c r="G1227" s="8"/>
      <c r="H1227" s="8"/>
      <c r="I1227" s="8"/>
      <c r="J1227" s="8"/>
      <c r="K1227" s="8"/>
      <c r="L1227" s="8"/>
      <c r="M1227" s="8"/>
      <c r="N1227" s="8"/>
      <c r="O1227" s="9"/>
      <c r="P1227" s="10"/>
    </row>
    <row r="1228">
      <c r="A1228" s="8"/>
      <c r="B1228" s="8"/>
      <c r="C1228" s="8"/>
      <c r="D1228" s="8"/>
      <c r="E1228" s="8"/>
      <c r="F1228" s="8"/>
      <c r="G1228" s="8"/>
      <c r="H1228" s="8"/>
      <c r="I1228" s="8"/>
      <c r="J1228" s="8"/>
      <c r="K1228" s="8"/>
      <c r="L1228" s="8"/>
      <c r="M1228" s="8"/>
      <c r="N1228" s="8"/>
      <c r="O1228" s="9"/>
      <c r="P1228" s="10"/>
    </row>
    <row r="1229">
      <c r="A1229" s="8"/>
      <c r="B1229" s="8"/>
      <c r="C1229" s="8"/>
      <c r="D1229" s="8"/>
      <c r="E1229" s="8"/>
      <c r="F1229" s="8"/>
      <c r="G1229" s="8"/>
      <c r="H1229" s="8"/>
      <c r="I1229" s="8"/>
      <c r="J1229" s="8"/>
      <c r="K1229" s="8"/>
      <c r="L1229" s="8"/>
      <c r="M1229" s="8"/>
      <c r="N1229" s="8"/>
      <c r="O1229" s="9"/>
      <c r="P1229" s="10"/>
    </row>
    <row r="1230">
      <c r="A1230" s="8"/>
      <c r="B1230" s="8"/>
      <c r="C1230" s="8"/>
      <c r="D1230" s="8"/>
      <c r="E1230" s="8"/>
      <c r="F1230" s="8"/>
      <c r="G1230" s="8"/>
      <c r="H1230" s="8"/>
      <c r="I1230" s="8"/>
      <c r="J1230" s="8"/>
      <c r="K1230" s="8"/>
      <c r="L1230" s="8"/>
      <c r="M1230" s="8"/>
      <c r="N1230" s="8"/>
      <c r="O1230" s="9"/>
      <c r="P1230" s="10"/>
    </row>
    <row r="1231">
      <c r="A1231" s="8"/>
      <c r="B1231" s="8"/>
      <c r="C1231" s="8"/>
      <c r="D1231" s="8"/>
      <c r="E1231" s="8"/>
      <c r="F1231" s="8"/>
      <c r="G1231" s="8"/>
      <c r="H1231" s="8"/>
      <c r="I1231" s="8"/>
      <c r="J1231" s="8"/>
      <c r="K1231" s="8"/>
      <c r="L1231" s="8"/>
      <c r="M1231" s="8"/>
      <c r="N1231" s="8"/>
      <c r="O1231" s="9"/>
      <c r="P1231" s="10"/>
    </row>
    <row r="1232">
      <c r="A1232" s="8"/>
      <c r="B1232" s="8"/>
      <c r="C1232" s="8"/>
      <c r="D1232" s="8"/>
      <c r="E1232" s="8"/>
      <c r="F1232" s="8"/>
      <c r="G1232" s="8"/>
      <c r="H1232" s="8"/>
      <c r="I1232" s="8"/>
      <c r="J1232" s="8"/>
      <c r="K1232" s="8"/>
      <c r="L1232" s="8"/>
      <c r="M1232" s="8"/>
      <c r="N1232" s="8"/>
      <c r="O1232" s="9"/>
      <c r="P1232" s="10"/>
    </row>
    <row r="1233">
      <c r="A1233" s="8"/>
      <c r="B1233" s="8"/>
      <c r="C1233" s="8"/>
      <c r="D1233" s="8"/>
      <c r="E1233" s="8"/>
      <c r="F1233" s="8"/>
      <c r="G1233" s="8"/>
      <c r="H1233" s="8"/>
      <c r="I1233" s="8"/>
      <c r="J1233" s="8"/>
      <c r="K1233" s="8"/>
      <c r="L1233" s="8"/>
      <c r="M1233" s="8"/>
      <c r="N1233" s="8"/>
      <c r="O1233" s="9"/>
      <c r="P1233" s="10"/>
    </row>
    <row r="1234">
      <c r="A1234" s="8"/>
      <c r="B1234" s="8"/>
      <c r="C1234" s="8"/>
      <c r="D1234" s="8"/>
      <c r="E1234" s="8"/>
      <c r="F1234" s="8"/>
      <c r="G1234" s="8"/>
      <c r="H1234" s="8"/>
      <c r="I1234" s="8"/>
      <c r="J1234" s="8"/>
      <c r="K1234" s="8"/>
      <c r="L1234" s="8"/>
      <c r="M1234" s="8"/>
      <c r="N1234" s="8"/>
      <c r="O1234" s="9"/>
      <c r="P1234" s="10"/>
    </row>
    <row r="1235">
      <c r="A1235" s="8"/>
      <c r="B1235" s="8"/>
      <c r="C1235" s="8"/>
      <c r="D1235" s="8"/>
      <c r="E1235" s="8"/>
      <c r="F1235" s="8"/>
      <c r="G1235" s="8"/>
      <c r="H1235" s="8"/>
      <c r="I1235" s="8"/>
      <c r="J1235" s="8"/>
      <c r="K1235" s="8"/>
      <c r="L1235" s="8"/>
      <c r="M1235" s="8"/>
      <c r="N1235" s="8"/>
      <c r="O1235" s="9"/>
      <c r="P1235" s="10"/>
    </row>
    <row r="1236">
      <c r="A1236" s="8"/>
      <c r="B1236" s="8"/>
      <c r="C1236" s="8"/>
      <c r="D1236" s="8"/>
      <c r="E1236" s="8"/>
      <c r="F1236" s="8"/>
      <c r="G1236" s="8"/>
      <c r="H1236" s="8"/>
      <c r="I1236" s="8"/>
      <c r="J1236" s="8"/>
      <c r="K1236" s="8"/>
      <c r="L1236" s="8"/>
      <c r="M1236" s="8"/>
      <c r="N1236" s="8"/>
      <c r="O1236" s="9"/>
      <c r="P1236" s="10"/>
    </row>
    <row r="1237">
      <c r="A1237" s="8"/>
      <c r="B1237" s="8"/>
      <c r="C1237" s="8"/>
      <c r="D1237" s="8"/>
      <c r="E1237" s="8"/>
      <c r="F1237" s="8"/>
      <c r="G1237" s="8"/>
      <c r="H1237" s="8"/>
      <c r="I1237" s="8"/>
      <c r="J1237" s="8"/>
      <c r="K1237" s="8"/>
      <c r="L1237" s="8"/>
      <c r="M1237" s="8"/>
      <c r="N1237" s="8"/>
      <c r="O1237" s="9"/>
      <c r="P1237" s="10"/>
    </row>
    <row r="1238">
      <c r="A1238" s="8"/>
      <c r="B1238" s="8"/>
      <c r="C1238" s="8"/>
      <c r="D1238" s="8"/>
      <c r="E1238" s="8"/>
      <c r="F1238" s="8"/>
      <c r="G1238" s="8"/>
      <c r="H1238" s="8"/>
      <c r="I1238" s="8"/>
      <c r="J1238" s="8"/>
      <c r="K1238" s="8"/>
      <c r="L1238" s="8"/>
      <c r="M1238" s="8"/>
      <c r="N1238" s="8"/>
      <c r="O1238" s="9"/>
      <c r="P1238" s="10"/>
    </row>
    <row r="1239">
      <c r="A1239" s="8"/>
      <c r="B1239" s="8"/>
      <c r="C1239" s="8"/>
      <c r="D1239" s="8"/>
      <c r="E1239" s="8"/>
      <c r="F1239" s="8"/>
      <c r="G1239" s="8"/>
      <c r="H1239" s="8"/>
      <c r="I1239" s="8"/>
      <c r="J1239" s="8"/>
      <c r="K1239" s="8"/>
      <c r="L1239" s="8"/>
      <c r="M1239" s="8"/>
      <c r="N1239" s="8"/>
      <c r="O1239" s="9"/>
      <c r="P1239" s="10"/>
    </row>
    <row r="1240">
      <c r="A1240" s="8"/>
      <c r="B1240" s="8"/>
      <c r="C1240" s="8"/>
      <c r="D1240" s="8"/>
      <c r="E1240" s="8"/>
      <c r="F1240" s="8"/>
      <c r="G1240" s="8"/>
      <c r="H1240" s="8"/>
      <c r="I1240" s="8"/>
      <c r="J1240" s="8"/>
      <c r="K1240" s="8"/>
      <c r="L1240" s="8"/>
      <c r="M1240" s="8"/>
      <c r="N1240" s="8"/>
      <c r="O1240" s="9"/>
      <c r="P1240" s="10"/>
    </row>
    <row r="1241">
      <c r="A1241" s="8"/>
      <c r="B1241" s="8"/>
      <c r="C1241" s="8"/>
      <c r="D1241" s="8"/>
      <c r="E1241" s="8"/>
      <c r="F1241" s="8"/>
      <c r="G1241" s="8"/>
      <c r="H1241" s="8"/>
      <c r="I1241" s="8"/>
      <c r="J1241" s="8"/>
      <c r="K1241" s="8"/>
      <c r="L1241" s="8"/>
      <c r="M1241" s="8"/>
      <c r="N1241" s="8"/>
      <c r="O1241" s="9"/>
      <c r="P1241" s="10"/>
    </row>
    <row r="1242">
      <c r="A1242" s="8"/>
      <c r="B1242" s="8"/>
      <c r="C1242" s="8"/>
      <c r="D1242" s="8"/>
      <c r="E1242" s="8"/>
      <c r="F1242" s="8"/>
      <c r="G1242" s="8"/>
      <c r="H1242" s="8"/>
      <c r="I1242" s="8"/>
      <c r="J1242" s="8"/>
      <c r="K1242" s="8"/>
      <c r="L1242" s="8"/>
      <c r="M1242" s="8"/>
      <c r="N1242" s="8"/>
      <c r="O1242" s="9"/>
      <c r="P1242" s="10"/>
    </row>
    <row r="1243">
      <c r="A1243" s="8"/>
      <c r="B1243" s="8"/>
      <c r="C1243" s="8"/>
      <c r="D1243" s="8"/>
      <c r="E1243" s="8"/>
      <c r="F1243" s="8"/>
      <c r="G1243" s="8"/>
      <c r="H1243" s="8"/>
      <c r="I1243" s="8"/>
      <c r="J1243" s="8"/>
      <c r="K1243" s="8"/>
      <c r="L1243" s="8"/>
      <c r="M1243" s="8"/>
      <c r="N1243" s="8"/>
      <c r="O1243" s="9"/>
      <c r="P1243" s="10"/>
    </row>
    <row r="1244">
      <c r="A1244" s="8"/>
      <c r="B1244" s="8"/>
      <c r="C1244" s="8"/>
      <c r="D1244" s="8"/>
      <c r="E1244" s="8"/>
      <c r="F1244" s="8"/>
      <c r="G1244" s="8"/>
      <c r="H1244" s="8"/>
      <c r="I1244" s="8"/>
      <c r="J1244" s="8"/>
      <c r="K1244" s="8"/>
      <c r="L1244" s="8"/>
      <c r="M1244" s="8"/>
      <c r="N1244" s="8"/>
      <c r="O1244" s="9"/>
      <c r="P1244" s="10"/>
    </row>
    <row r="1245">
      <c r="A1245" s="8"/>
      <c r="B1245" s="8"/>
      <c r="C1245" s="8"/>
      <c r="D1245" s="8"/>
      <c r="E1245" s="8"/>
      <c r="F1245" s="8"/>
      <c r="G1245" s="8"/>
      <c r="H1245" s="8"/>
      <c r="I1245" s="8"/>
      <c r="J1245" s="8"/>
      <c r="K1245" s="8"/>
      <c r="L1245" s="8"/>
      <c r="M1245" s="8"/>
      <c r="N1245" s="8"/>
      <c r="O1245" s="9"/>
      <c r="P1245" s="10"/>
    </row>
    <row r="1246">
      <c r="A1246" s="8"/>
      <c r="B1246" s="8"/>
      <c r="C1246" s="8"/>
      <c r="D1246" s="8"/>
      <c r="E1246" s="8"/>
      <c r="F1246" s="8"/>
      <c r="G1246" s="8"/>
      <c r="H1246" s="8"/>
      <c r="I1246" s="8"/>
      <c r="J1246" s="8"/>
      <c r="K1246" s="8"/>
      <c r="L1246" s="8"/>
      <c r="M1246" s="8"/>
      <c r="N1246" s="8"/>
      <c r="O1246" s="9"/>
      <c r="P1246" s="10"/>
    </row>
    <row r="1247">
      <c r="A1247" s="8"/>
      <c r="B1247" s="8"/>
      <c r="C1247" s="8"/>
      <c r="D1247" s="8"/>
      <c r="E1247" s="8"/>
      <c r="F1247" s="8"/>
      <c r="G1247" s="8"/>
      <c r="H1247" s="8"/>
      <c r="I1247" s="8"/>
      <c r="J1247" s="8"/>
      <c r="K1247" s="8"/>
      <c r="L1247" s="8"/>
      <c r="M1247" s="8"/>
      <c r="N1247" s="8"/>
      <c r="O1247" s="9"/>
      <c r="P1247" s="10"/>
    </row>
    <row r="1248">
      <c r="A1248" s="8"/>
      <c r="B1248" s="8"/>
      <c r="C1248" s="8"/>
      <c r="D1248" s="8"/>
      <c r="E1248" s="8"/>
      <c r="F1248" s="8"/>
      <c r="G1248" s="8"/>
      <c r="H1248" s="8"/>
      <c r="I1248" s="8"/>
      <c r="J1248" s="8"/>
      <c r="K1248" s="8"/>
      <c r="L1248" s="8"/>
      <c r="M1248" s="8"/>
      <c r="N1248" s="8"/>
      <c r="O1248" s="9"/>
      <c r="P1248" s="10"/>
    </row>
    <row r="1249">
      <c r="A1249" s="8"/>
      <c r="B1249" s="8"/>
      <c r="C1249" s="8"/>
      <c r="D1249" s="8"/>
      <c r="E1249" s="8"/>
      <c r="F1249" s="8"/>
      <c r="G1249" s="8"/>
      <c r="H1249" s="8"/>
      <c r="I1249" s="8"/>
      <c r="J1249" s="8"/>
      <c r="K1249" s="8"/>
      <c r="L1249" s="8"/>
      <c r="M1249" s="8"/>
      <c r="N1249" s="8"/>
      <c r="O1249" s="9"/>
      <c r="P1249" s="10"/>
    </row>
    <row r="1250">
      <c r="A1250" s="8"/>
      <c r="B1250" s="8"/>
      <c r="C1250" s="8"/>
      <c r="D1250" s="8"/>
      <c r="E1250" s="8"/>
      <c r="F1250" s="8"/>
      <c r="G1250" s="8"/>
      <c r="H1250" s="8"/>
      <c r="I1250" s="8"/>
      <c r="J1250" s="8"/>
      <c r="K1250" s="8"/>
      <c r="L1250" s="8"/>
      <c r="M1250" s="8"/>
      <c r="N1250" s="8"/>
      <c r="O1250" s="9"/>
      <c r="P1250" s="10"/>
    </row>
    <row r="1251">
      <c r="A1251" s="8"/>
      <c r="B1251" s="8"/>
      <c r="C1251" s="8"/>
      <c r="D1251" s="8"/>
      <c r="E1251" s="8"/>
      <c r="F1251" s="8"/>
      <c r="G1251" s="8"/>
      <c r="H1251" s="8"/>
      <c r="I1251" s="8"/>
      <c r="J1251" s="8"/>
      <c r="K1251" s="8"/>
      <c r="L1251" s="8"/>
      <c r="M1251" s="8"/>
      <c r="N1251" s="8"/>
      <c r="O1251" s="9"/>
      <c r="P1251" s="10"/>
    </row>
    <row r="1252">
      <c r="A1252" s="8"/>
      <c r="B1252" s="8"/>
      <c r="C1252" s="8"/>
      <c r="D1252" s="8"/>
      <c r="E1252" s="8"/>
      <c r="F1252" s="8"/>
      <c r="G1252" s="8"/>
      <c r="H1252" s="8"/>
      <c r="I1252" s="8"/>
      <c r="J1252" s="8"/>
      <c r="K1252" s="8"/>
      <c r="L1252" s="8"/>
      <c r="M1252" s="8"/>
      <c r="N1252" s="8"/>
      <c r="O1252" s="9"/>
      <c r="P1252" s="10"/>
    </row>
    <row r="1253">
      <c r="A1253" s="8"/>
      <c r="B1253" s="8"/>
      <c r="C1253" s="8"/>
      <c r="D1253" s="8"/>
      <c r="E1253" s="8"/>
      <c r="F1253" s="8"/>
      <c r="G1253" s="8"/>
      <c r="H1253" s="8"/>
      <c r="I1253" s="8"/>
      <c r="J1253" s="8"/>
      <c r="K1253" s="8"/>
      <c r="L1253" s="8"/>
      <c r="M1253" s="8"/>
      <c r="N1253" s="8"/>
      <c r="O1253" s="9"/>
      <c r="P1253" s="10"/>
    </row>
    <row r="1254">
      <c r="A1254" s="8"/>
      <c r="B1254" s="8"/>
      <c r="C1254" s="8"/>
      <c r="D1254" s="8"/>
      <c r="E1254" s="8"/>
      <c r="F1254" s="8"/>
      <c r="G1254" s="8"/>
      <c r="H1254" s="8"/>
      <c r="I1254" s="8"/>
      <c r="J1254" s="8"/>
      <c r="K1254" s="8"/>
      <c r="L1254" s="8"/>
      <c r="M1254" s="8"/>
      <c r="N1254" s="8"/>
      <c r="O1254" s="9"/>
      <c r="P1254" s="10"/>
    </row>
    <row r="1255">
      <c r="A1255" s="8"/>
      <c r="B1255" s="8"/>
      <c r="C1255" s="8"/>
      <c r="D1255" s="8"/>
      <c r="E1255" s="8"/>
      <c r="F1255" s="8"/>
      <c r="G1255" s="8"/>
      <c r="H1255" s="8"/>
      <c r="I1255" s="8"/>
      <c r="J1255" s="8"/>
      <c r="K1255" s="8"/>
      <c r="L1255" s="8"/>
      <c r="M1255" s="8"/>
      <c r="N1255" s="8"/>
      <c r="O1255" s="9"/>
      <c r="P1255" s="10"/>
    </row>
    <row r="1256">
      <c r="A1256" s="8"/>
      <c r="B1256" s="8"/>
      <c r="C1256" s="8"/>
      <c r="D1256" s="8"/>
      <c r="E1256" s="8"/>
      <c r="F1256" s="8"/>
      <c r="G1256" s="8"/>
      <c r="H1256" s="8"/>
      <c r="I1256" s="8"/>
      <c r="J1256" s="8"/>
      <c r="K1256" s="8"/>
      <c r="L1256" s="8"/>
      <c r="M1256" s="8"/>
      <c r="N1256" s="8"/>
      <c r="O1256" s="9"/>
      <c r="P1256" s="10"/>
    </row>
    <row r="1257">
      <c r="A1257" s="8"/>
      <c r="B1257" s="8"/>
      <c r="C1257" s="8"/>
      <c r="D1257" s="8"/>
      <c r="E1257" s="8"/>
      <c r="F1257" s="8"/>
      <c r="G1257" s="8"/>
      <c r="H1257" s="8"/>
      <c r="I1257" s="8"/>
      <c r="J1257" s="8"/>
      <c r="K1257" s="8"/>
      <c r="L1257" s="8"/>
      <c r="M1257" s="8"/>
      <c r="N1257" s="8"/>
      <c r="O1257" s="9"/>
      <c r="P1257" s="10"/>
    </row>
    <row r="1258">
      <c r="A1258" s="8"/>
      <c r="B1258" s="8"/>
      <c r="C1258" s="8"/>
      <c r="D1258" s="8"/>
      <c r="E1258" s="8"/>
      <c r="F1258" s="8"/>
      <c r="G1258" s="8"/>
      <c r="H1258" s="8"/>
      <c r="I1258" s="8"/>
      <c r="J1258" s="8"/>
      <c r="K1258" s="8"/>
      <c r="L1258" s="8"/>
      <c r="M1258" s="8"/>
      <c r="N1258" s="8"/>
      <c r="O1258" s="9"/>
      <c r="P1258" s="10"/>
    </row>
    <row r="1259">
      <c r="A1259" s="8"/>
      <c r="B1259" s="8"/>
      <c r="C1259" s="8"/>
      <c r="D1259" s="8"/>
      <c r="E1259" s="8"/>
      <c r="F1259" s="8"/>
      <c r="G1259" s="8"/>
      <c r="H1259" s="8"/>
      <c r="I1259" s="8"/>
      <c r="J1259" s="8"/>
      <c r="K1259" s="8"/>
      <c r="L1259" s="8"/>
      <c r="M1259" s="8"/>
      <c r="N1259" s="8"/>
      <c r="O1259" s="9"/>
      <c r="P1259" s="10"/>
    </row>
    <row r="1260">
      <c r="A1260" s="8"/>
      <c r="B1260" s="8"/>
      <c r="C1260" s="8"/>
      <c r="D1260" s="8"/>
      <c r="E1260" s="8"/>
      <c r="F1260" s="8"/>
      <c r="G1260" s="8"/>
      <c r="H1260" s="8"/>
      <c r="I1260" s="8"/>
      <c r="J1260" s="8"/>
      <c r="K1260" s="8"/>
      <c r="L1260" s="8"/>
      <c r="M1260" s="8"/>
      <c r="N1260" s="8"/>
      <c r="O1260" s="9"/>
      <c r="P1260" s="10"/>
    </row>
    <row r="1261">
      <c r="A1261" s="8"/>
      <c r="B1261" s="8"/>
      <c r="C1261" s="8"/>
      <c r="D1261" s="8"/>
      <c r="E1261" s="8"/>
      <c r="F1261" s="8"/>
      <c r="G1261" s="8"/>
      <c r="H1261" s="8"/>
      <c r="I1261" s="8"/>
      <c r="J1261" s="8"/>
      <c r="K1261" s="8"/>
      <c r="L1261" s="8"/>
      <c r="M1261" s="8"/>
      <c r="N1261" s="8"/>
      <c r="O1261" s="9"/>
      <c r="P1261" s="10"/>
    </row>
    <row r="1262">
      <c r="A1262" s="8"/>
      <c r="B1262" s="8"/>
      <c r="C1262" s="8"/>
      <c r="D1262" s="8"/>
      <c r="E1262" s="8"/>
      <c r="F1262" s="8"/>
      <c r="G1262" s="8"/>
      <c r="H1262" s="8"/>
      <c r="I1262" s="8"/>
      <c r="J1262" s="8"/>
      <c r="K1262" s="8"/>
      <c r="L1262" s="8"/>
      <c r="M1262" s="8"/>
      <c r="N1262" s="8"/>
      <c r="O1262" s="9"/>
      <c r="P1262" s="10"/>
    </row>
    <row r="1263">
      <c r="A1263" s="8"/>
      <c r="B1263" s="8"/>
      <c r="C1263" s="8"/>
      <c r="D1263" s="8"/>
      <c r="E1263" s="8"/>
      <c r="F1263" s="8"/>
      <c r="G1263" s="8"/>
      <c r="H1263" s="8"/>
      <c r="I1263" s="8"/>
      <c r="J1263" s="8"/>
      <c r="K1263" s="8"/>
      <c r="L1263" s="8"/>
      <c r="M1263" s="8"/>
      <c r="N1263" s="8"/>
      <c r="O1263" s="9"/>
      <c r="P1263" s="10"/>
    </row>
    <row r="1264">
      <c r="A1264" s="8"/>
      <c r="B1264" s="8"/>
      <c r="C1264" s="8"/>
      <c r="D1264" s="8"/>
      <c r="E1264" s="8"/>
      <c r="F1264" s="8"/>
      <c r="G1264" s="8"/>
      <c r="H1264" s="8"/>
      <c r="I1264" s="8"/>
      <c r="J1264" s="8"/>
      <c r="K1264" s="8"/>
      <c r="L1264" s="8"/>
      <c r="M1264" s="8"/>
      <c r="N1264" s="8"/>
      <c r="O1264" s="9"/>
      <c r="P1264" s="10"/>
    </row>
    <row r="1265">
      <c r="A1265" s="8"/>
      <c r="B1265" s="8"/>
      <c r="C1265" s="8"/>
      <c r="D1265" s="8"/>
      <c r="E1265" s="8"/>
      <c r="F1265" s="8"/>
      <c r="G1265" s="8"/>
      <c r="H1265" s="8"/>
      <c r="I1265" s="8"/>
      <c r="J1265" s="8"/>
      <c r="K1265" s="8"/>
      <c r="L1265" s="8"/>
      <c r="M1265" s="8"/>
      <c r="N1265" s="8"/>
      <c r="O1265" s="9"/>
      <c r="P1265" s="10"/>
    </row>
    <row r="1266">
      <c r="A1266" s="8"/>
      <c r="B1266" s="8"/>
      <c r="C1266" s="8"/>
      <c r="D1266" s="8"/>
      <c r="E1266" s="8"/>
      <c r="F1266" s="8"/>
      <c r="G1266" s="8"/>
      <c r="H1266" s="8"/>
      <c r="I1266" s="8"/>
      <c r="J1266" s="8"/>
      <c r="K1266" s="8"/>
      <c r="L1266" s="8"/>
      <c r="M1266" s="8"/>
      <c r="N1266" s="8"/>
      <c r="O1266" s="9"/>
      <c r="P1266" s="10"/>
    </row>
    <row r="1267">
      <c r="A1267" s="8"/>
      <c r="B1267" s="8"/>
      <c r="C1267" s="8"/>
      <c r="D1267" s="8"/>
      <c r="E1267" s="8"/>
      <c r="F1267" s="8"/>
      <c r="G1267" s="8"/>
      <c r="H1267" s="8"/>
      <c r="I1267" s="8"/>
      <c r="J1267" s="8"/>
      <c r="K1267" s="8"/>
      <c r="L1267" s="8"/>
      <c r="M1267" s="8"/>
      <c r="N1267" s="8"/>
      <c r="O1267" s="9"/>
      <c r="P1267" s="10"/>
    </row>
    <row r="1268">
      <c r="A1268" s="8"/>
      <c r="B1268" s="8"/>
      <c r="C1268" s="8"/>
      <c r="D1268" s="8"/>
      <c r="E1268" s="8"/>
      <c r="F1268" s="8"/>
      <c r="G1268" s="8"/>
      <c r="H1268" s="8"/>
      <c r="I1268" s="8"/>
      <c r="J1268" s="8"/>
      <c r="K1268" s="8"/>
      <c r="L1268" s="8"/>
      <c r="M1268" s="8"/>
      <c r="N1268" s="8"/>
      <c r="O1268" s="9"/>
      <c r="P1268" s="10"/>
    </row>
    <row r="1269">
      <c r="A1269" s="8"/>
      <c r="B1269" s="8"/>
      <c r="C1269" s="8"/>
      <c r="D1269" s="8"/>
      <c r="E1269" s="8"/>
      <c r="F1269" s="8"/>
      <c r="G1269" s="8"/>
      <c r="H1269" s="8"/>
      <c r="I1269" s="8"/>
      <c r="J1269" s="8"/>
      <c r="K1269" s="8"/>
      <c r="L1269" s="8"/>
      <c r="M1269" s="8"/>
      <c r="N1269" s="8"/>
      <c r="O1269" s="9"/>
      <c r="P1269" s="10"/>
    </row>
    <row r="1270">
      <c r="A1270" s="8"/>
      <c r="B1270" s="8"/>
      <c r="C1270" s="8"/>
      <c r="D1270" s="8"/>
      <c r="E1270" s="8"/>
      <c r="F1270" s="8"/>
      <c r="G1270" s="8"/>
      <c r="H1270" s="8"/>
      <c r="I1270" s="8"/>
      <c r="J1270" s="8"/>
      <c r="K1270" s="8"/>
      <c r="L1270" s="8"/>
      <c r="M1270" s="8"/>
      <c r="N1270" s="8"/>
      <c r="O1270" s="9"/>
      <c r="P1270" s="10"/>
    </row>
    <row r="1271">
      <c r="A1271" s="8"/>
      <c r="B1271" s="8"/>
      <c r="C1271" s="8"/>
      <c r="D1271" s="8"/>
      <c r="E1271" s="8"/>
      <c r="F1271" s="8"/>
      <c r="G1271" s="8"/>
      <c r="H1271" s="8"/>
      <c r="I1271" s="8"/>
      <c r="J1271" s="8"/>
      <c r="K1271" s="8"/>
      <c r="L1271" s="8"/>
      <c r="M1271" s="8"/>
      <c r="N1271" s="8"/>
      <c r="O1271" s="9"/>
      <c r="P1271" s="10"/>
    </row>
    <row r="1272">
      <c r="A1272" s="8"/>
      <c r="B1272" s="8"/>
      <c r="C1272" s="8"/>
      <c r="D1272" s="8"/>
      <c r="E1272" s="8"/>
      <c r="F1272" s="8"/>
      <c r="G1272" s="8"/>
      <c r="H1272" s="8"/>
      <c r="I1272" s="8"/>
      <c r="J1272" s="8"/>
      <c r="K1272" s="8"/>
      <c r="L1272" s="8"/>
      <c r="M1272" s="8"/>
      <c r="N1272" s="8"/>
      <c r="O1272" s="9"/>
      <c r="P1272" s="10"/>
    </row>
    <row r="1273">
      <c r="A1273" s="8"/>
      <c r="B1273" s="8"/>
      <c r="C1273" s="8"/>
      <c r="D1273" s="8"/>
      <c r="E1273" s="8"/>
      <c r="F1273" s="8"/>
      <c r="G1273" s="8"/>
      <c r="H1273" s="8"/>
      <c r="I1273" s="8"/>
      <c r="J1273" s="8"/>
      <c r="K1273" s="8"/>
      <c r="L1273" s="8"/>
      <c r="M1273" s="8"/>
      <c r="N1273" s="8"/>
      <c r="O1273" s="9"/>
      <c r="P1273" s="10"/>
    </row>
    <row r="1274">
      <c r="A1274" s="8"/>
      <c r="B1274" s="8"/>
      <c r="C1274" s="8"/>
      <c r="D1274" s="8"/>
      <c r="E1274" s="8"/>
      <c r="F1274" s="8"/>
      <c r="G1274" s="8"/>
      <c r="H1274" s="8"/>
      <c r="I1274" s="8"/>
      <c r="J1274" s="8"/>
      <c r="K1274" s="8"/>
      <c r="L1274" s="8"/>
      <c r="M1274" s="8"/>
      <c r="N1274" s="8"/>
      <c r="O1274" s="9"/>
      <c r="P1274" s="10"/>
    </row>
    <row r="1275">
      <c r="A1275" s="8"/>
      <c r="B1275" s="8"/>
      <c r="C1275" s="8"/>
      <c r="D1275" s="8"/>
      <c r="E1275" s="8"/>
      <c r="F1275" s="8"/>
      <c r="G1275" s="8"/>
      <c r="H1275" s="8"/>
      <c r="I1275" s="8"/>
      <c r="J1275" s="8"/>
      <c r="K1275" s="8"/>
      <c r="L1275" s="8"/>
      <c r="M1275" s="8"/>
      <c r="N1275" s="8"/>
      <c r="O1275" s="9"/>
      <c r="P1275" s="10"/>
    </row>
    <row r="1276">
      <c r="A1276" s="8"/>
      <c r="B1276" s="8"/>
      <c r="C1276" s="8"/>
      <c r="D1276" s="8"/>
      <c r="E1276" s="8"/>
      <c r="F1276" s="8"/>
      <c r="G1276" s="8"/>
      <c r="H1276" s="8"/>
      <c r="I1276" s="8"/>
      <c r="J1276" s="8"/>
      <c r="K1276" s="8"/>
      <c r="L1276" s="8"/>
      <c r="M1276" s="8"/>
      <c r="N1276" s="8"/>
      <c r="O1276" s="9"/>
      <c r="P1276" s="10"/>
    </row>
    <row r="1277">
      <c r="A1277" s="8"/>
      <c r="B1277" s="8"/>
      <c r="C1277" s="8"/>
      <c r="D1277" s="8"/>
      <c r="E1277" s="8"/>
      <c r="F1277" s="8"/>
      <c r="G1277" s="8"/>
      <c r="H1277" s="8"/>
      <c r="I1277" s="8"/>
      <c r="J1277" s="8"/>
      <c r="K1277" s="8"/>
      <c r="L1277" s="8"/>
      <c r="M1277" s="8"/>
      <c r="N1277" s="8"/>
      <c r="O1277" s="9"/>
      <c r="P1277" s="10"/>
    </row>
    <row r="1278">
      <c r="A1278" s="8"/>
      <c r="B1278" s="8"/>
      <c r="C1278" s="8"/>
      <c r="D1278" s="8"/>
      <c r="E1278" s="8"/>
      <c r="F1278" s="8"/>
      <c r="G1278" s="8"/>
      <c r="H1278" s="8"/>
      <c r="I1278" s="8"/>
      <c r="J1278" s="8"/>
      <c r="K1278" s="8"/>
      <c r="L1278" s="8"/>
      <c r="M1278" s="8"/>
      <c r="N1278" s="8"/>
      <c r="O1278" s="9"/>
      <c r="P1278" s="10"/>
    </row>
    <row r="1279">
      <c r="A1279" s="8"/>
      <c r="B1279" s="8"/>
      <c r="C1279" s="8"/>
      <c r="D1279" s="8"/>
      <c r="E1279" s="8"/>
      <c r="F1279" s="8"/>
      <c r="G1279" s="8"/>
      <c r="H1279" s="8"/>
      <c r="I1279" s="8"/>
      <c r="J1279" s="8"/>
      <c r="K1279" s="8"/>
      <c r="L1279" s="8"/>
      <c r="M1279" s="8"/>
      <c r="N1279" s="8"/>
      <c r="O1279" s="9"/>
      <c r="P1279" s="10"/>
    </row>
    <row r="1280">
      <c r="A1280" s="8"/>
      <c r="B1280" s="8"/>
      <c r="C1280" s="8"/>
      <c r="D1280" s="8"/>
      <c r="E1280" s="8"/>
      <c r="F1280" s="8"/>
      <c r="G1280" s="8"/>
      <c r="H1280" s="8"/>
      <c r="I1280" s="8"/>
      <c r="J1280" s="8"/>
      <c r="K1280" s="8"/>
      <c r="L1280" s="8"/>
      <c r="M1280" s="8"/>
      <c r="N1280" s="8"/>
      <c r="O1280" s="9"/>
      <c r="P1280" s="10"/>
    </row>
    <row r="1281">
      <c r="A1281" s="8"/>
      <c r="B1281" s="8"/>
      <c r="C1281" s="8"/>
      <c r="D1281" s="8"/>
      <c r="E1281" s="8"/>
      <c r="F1281" s="8"/>
      <c r="G1281" s="8"/>
      <c r="H1281" s="8"/>
      <c r="I1281" s="8"/>
      <c r="J1281" s="8"/>
      <c r="K1281" s="8"/>
      <c r="L1281" s="8"/>
      <c r="M1281" s="8"/>
      <c r="N1281" s="8"/>
      <c r="O1281" s="9"/>
      <c r="P1281" s="10"/>
    </row>
    <row r="1282">
      <c r="A1282" s="8"/>
      <c r="B1282" s="8"/>
      <c r="C1282" s="8"/>
      <c r="D1282" s="8"/>
      <c r="E1282" s="8"/>
      <c r="F1282" s="8"/>
      <c r="G1282" s="8"/>
      <c r="H1282" s="8"/>
      <c r="I1282" s="8"/>
      <c r="J1282" s="8"/>
      <c r="K1282" s="8"/>
      <c r="L1282" s="8"/>
      <c r="M1282" s="8"/>
      <c r="N1282" s="8"/>
      <c r="O1282" s="9"/>
      <c r="P1282" s="10"/>
    </row>
    <row r="1283">
      <c r="A1283" s="8"/>
      <c r="B1283" s="8"/>
      <c r="C1283" s="8"/>
      <c r="D1283" s="8"/>
      <c r="E1283" s="8"/>
      <c r="F1283" s="8"/>
      <c r="G1283" s="8"/>
      <c r="H1283" s="8"/>
      <c r="I1283" s="8"/>
      <c r="J1283" s="8"/>
      <c r="K1283" s="8"/>
      <c r="L1283" s="8"/>
      <c r="M1283" s="8"/>
      <c r="N1283" s="8"/>
      <c r="O1283" s="9"/>
      <c r="P1283" s="10"/>
    </row>
    <row r="1284">
      <c r="A1284" s="8"/>
      <c r="B1284" s="8"/>
      <c r="C1284" s="8"/>
      <c r="D1284" s="8"/>
      <c r="E1284" s="8"/>
      <c r="F1284" s="8"/>
      <c r="G1284" s="8"/>
      <c r="H1284" s="8"/>
      <c r="I1284" s="8"/>
      <c r="J1284" s="8"/>
      <c r="K1284" s="8"/>
      <c r="L1284" s="8"/>
      <c r="M1284" s="8"/>
      <c r="N1284" s="8"/>
      <c r="O1284" s="9"/>
      <c r="P1284" s="10"/>
    </row>
    <row r="1285">
      <c r="A1285" s="8"/>
      <c r="B1285" s="8"/>
      <c r="C1285" s="8"/>
      <c r="D1285" s="8"/>
      <c r="E1285" s="8"/>
      <c r="F1285" s="8"/>
      <c r="G1285" s="8"/>
      <c r="H1285" s="8"/>
      <c r="I1285" s="8"/>
      <c r="J1285" s="8"/>
      <c r="K1285" s="8"/>
      <c r="L1285" s="8"/>
      <c r="M1285" s="8"/>
      <c r="N1285" s="8"/>
      <c r="O1285" s="9"/>
      <c r="P1285" s="10"/>
    </row>
    <row r="1286">
      <c r="A1286" s="8"/>
      <c r="B1286" s="8"/>
      <c r="C1286" s="8"/>
      <c r="D1286" s="8"/>
      <c r="E1286" s="8"/>
      <c r="F1286" s="8"/>
      <c r="G1286" s="8"/>
      <c r="H1286" s="8"/>
      <c r="I1286" s="8"/>
      <c r="J1286" s="8"/>
      <c r="K1286" s="8"/>
      <c r="L1286" s="8"/>
      <c r="M1286" s="8"/>
      <c r="N1286" s="8"/>
      <c r="O1286" s="9"/>
      <c r="P1286" s="10"/>
    </row>
    <row r="1287">
      <c r="A1287" s="8"/>
      <c r="B1287" s="8"/>
      <c r="C1287" s="8"/>
      <c r="D1287" s="8"/>
      <c r="E1287" s="8"/>
      <c r="F1287" s="8"/>
      <c r="G1287" s="8"/>
      <c r="H1287" s="8"/>
      <c r="I1287" s="8"/>
      <c r="J1287" s="8"/>
      <c r="K1287" s="8"/>
      <c r="L1287" s="8"/>
      <c r="M1287" s="8"/>
      <c r="N1287" s="8"/>
      <c r="O1287" s="9"/>
      <c r="P1287" s="10"/>
    </row>
    <row r="1288">
      <c r="A1288" s="8"/>
      <c r="B1288" s="8"/>
      <c r="C1288" s="8"/>
      <c r="D1288" s="8"/>
      <c r="E1288" s="8"/>
      <c r="F1288" s="8"/>
      <c r="G1288" s="8"/>
      <c r="H1288" s="8"/>
      <c r="I1288" s="8"/>
      <c r="J1288" s="8"/>
      <c r="K1288" s="8"/>
      <c r="L1288" s="8"/>
      <c r="M1288" s="8"/>
      <c r="N1288" s="8"/>
      <c r="O1288" s="9"/>
      <c r="P1288" s="10"/>
    </row>
    <row r="1289">
      <c r="A1289" s="8"/>
      <c r="B1289" s="8"/>
      <c r="C1289" s="8"/>
      <c r="D1289" s="8"/>
      <c r="E1289" s="8"/>
      <c r="F1289" s="8"/>
      <c r="G1289" s="8"/>
      <c r="H1289" s="8"/>
      <c r="I1289" s="8"/>
      <c r="J1289" s="8"/>
      <c r="K1289" s="8"/>
      <c r="L1289" s="8"/>
      <c r="M1289" s="8"/>
      <c r="N1289" s="8"/>
      <c r="O1289" s="9"/>
      <c r="P1289" s="10"/>
    </row>
    <row r="1290">
      <c r="A1290" s="8"/>
      <c r="B1290" s="8"/>
      <c r="C1290" s="8"/>
      <c r="D1290" s="8"/>
      <c r="E1290" s="8"/>
      <c r="F1290" s="8"/>
      <c r="G1290" s="8"/>
      <c r="H1290" s="8"/>
      <c r="I1290" s="8"/>
      <c r="J1290" s="8"/>
      <c r="K1290" s="8"/>
      <c r="L1290" s="8"/>
      <c r="M1290" s="8"/>
      <c r="N1290" s="8"/>
      <c r="O1290" s="9"/>
      <c r="P1290" s="10"/>
    </row>
    <row r="1291">
      <c r="A1291" s="8"/>
      <c r="B1291" s="8"/>
      <c r="C1291" s="8"/>
      <c r="D1291" s="8"/>
      <c r="E1291" s="8"/>
      <c r="F1291" s="8"/>
      <c r="G1291" s="8"/>
      <c r="H1291" s="8"/>
      <c r="I1291" s="8"/>
      <c r="J1291" s="8"/>
      <c r="K1291" s="8"/>
      <c r="L1291" s="8"/>
      <c r="M1291" s="8"/>
      <c r="N1291" s="8"/>
      <c r="O1291" s="9"/>
      <c r="P1291" s="10"/>
    </row>
    <row r="1292">
      <c r="A1292" s="8"/>
      <c r="B1292" s="8"/>
      <c r="C1292" s="8"/>
      <c r="D1292" s="8"/>
      <c r="E1292" s="8"/>
      <c r="F1292" s="8"/>
      <c r="G1292" s="8"/>
      <c r="H1292" s="8"/>
      <c r="I1292" s="8"/>
      <c r="J1292" s="8"/>
      <c r="K1292" s="8"/>
      <c r="L1292" s="8"/>
      <c r="M1292" s="8"/>
      <c r="N1292" s="8"/>
      <c r="O1292" s="9"/>
      <c r="P1292" s="10"/>
    </row>
    <row r="1293">
      <c r="A1293" s="8"/>
      <c r="B1293" s="8"/>
      <c r="C1293" s="8"/>
      <c r="D1293" s="8"/>
      <c r="E1293" s="8"/>
      <c r="F1293" s="8"/>
      <c r="G1293" s="8"/>
      <c r="H1293" s="8"/>
      <c r="I1293" s="8"/>
      <c r="J1293" s="8"/>
      <c r="K1293" s="8"/>
      <c r="L1293" s="8"/>
      <c r="M1293" s="8"/>
      <c r="N1293" s="8"/>
      <c r="O1293" s="9"/>
      <c r="P1293" s="10"/>
    </row>
    <row r="1294">
      <c r="A1294" s="8"/>
      <c r="B1294" s="8"/>
      <c r="C1294" s="8"/>
      <c r="D1294" s="8"/>
      <c r="E1294" s="8"/>
      <c r="F1294" s="8"/>
      <c r="G1294" s="8"/>
      <c r="H1294" s="8"/>
      <c r="I1294" s="8"/>
      <c r="J1294" s="8"/>
      <c r="K1294" s="8"/>
      <c r="L1294" s="8"/>
      <c r="M1294" s="8"/>
      <c r="N1294" s="8"/>
      <c r="O1294" s="9"/>
      <c r="P1294" s="10"/>
    </row>
    <row r="1295">
      <c r="A1295" s="8"/>
      <c r="B1295" s="8"/>
      <c r="C1295" s="8"/>
      <c r="D1295" s="8"/>
      <c r="E1295" s="8"/>
      <c r="F1295" s="8"/>
      <c r="G1295" s="8"/>
      <c r="H1295" s="8"/>
      <c r="I1295" s="8"/>
      <c r="J1295" s="8"/>
      <c r="K1295" s="8"/>
      <c r="L1295" s="8"/>
      <c r="M1295" s="8"/>
      <c r="N1295" s="8"/>
      <c r="O1295" s="9"/>
      <c r="P1295" s="10"/>
    </row>
    <row r="1296">
      <c r="A1296" s="8"/>
      <c r="B1296" s="8"/>
      <c r="C1296" s="8"/>
      <c r="D1296" s="8"/>
      <c r="E1296" s="8"/>
      <c r="F1296" s="8"/>
      <c r="G1296" s="8"/>
      <c r="H1296" s="8"/>
      <c r="I1296" s="8"/>
      <c r="J1296" s="8"/>
      <c r="K1296" s="8"/>
      <c r="L1296" s="8"/>
      <c r="M1296" s="8"/>
      <c r="N1296" s="8"/>
      <c r="O1296" s="9"/>
      <c r="P1296" s="10"/>
    </row>
    <row r="1297">
      <c r="A1297" s="8"/>
      <c r="B1297" s="8"/>
      <c r="C1297" s="8"/>
      <c r="D1297" s="8"/>
      <c r="E1297" s="8"/>
      <c r="F1297" s="8"/>
      <c r="G1297" s="8"/>
      <c r="H1297" s="8"/>
      <c r="I1297" s="8"/>
      <c r="J1297" s="8"/>
      <c r="K1297" s="8"/>
      <c r="L1297" s="8"/>
      <c r="M1297" s="8"/>
      <c r="N1297" s="8"/>
      <c r="O1297" s="9"/>
      <c r="P1297" s="10"/>
    </row>
    <row r="1298">
      <c r="A1298" s="8"/>
      <c r="B1298" s="8"/>
      <c r="C1298" s="8"/>
      <c r="D1298" s="8"/>
      <c r="E1298" s="8"/>
      <c r="F1298" s="8"/>
      <c r="G1298" s="8"/>
      <c r="H1298" s="8"/>
      <c r="I1298" s="8"/>
      <c r="J1298" s="8"/>
      <c r="K1298" s="8"/>
      <c r="L1298" s="8"/>
      <c r="M1298" s="8"/>
      <c r="N1298" s="8"/>
      <c r="O1298" s="9"/>
      <c r="P1298" s="10"/>
    </row>
    <row r="1299">
      <c r="A1299" s="8"/>
      <c r="B1299" s="8"/>
      <c r="C1299" s="8"/>
      <c r="D1299" s="8"/>
      <c r="E1299" s="8"/>
      <c r="F1299" s="8"/>
      <c r="G1299" s="8"/>
      <c r="H1299" s="8"/>
      <c r="I1299" s="8"/>
      <c r="J1299" s="8"/>
      <c r="K1299" s="8"/>
      <c r="L1299" s="8"/>
      <c r="M1299" s="8"/>
      <c r="N1299" s="8"/>
      <c r="O1299" s="9"/>
      <c r="P1299" s="10"/>
    </row>
    <row r="1300">
      <c r="A1300" s="8"/>
      <c r="B1300" s="8"/>
      <c r="C1300" s="8"/>
      <c r="D1300" s="8"/>
      <c r="E1300" s="8"/>
      <c r="F1300" s="8"/>
      <c r="G1300" s="8"/>
      <c r="H1300" s="8"/>
      <c r="I1300" s="8"/>
      <c r="J1300" s="8"/>
      <c r="K1300" s="8"/>
      <c r="L1300" s="8"/>
      <c r="M1300" s="8"/>
      <c r="N1300" s="8"/>
      <c r="O1300" s="9"/>
      <c r="P1300" s="10"/>
    </row>
    <row r="1301">
      <c r="A1301" s="8"/>
      <c r="B1301" s="8"/>
      <c r="C1301" s="8"/>
      <c r="D1301" s="8"/>
      <c r="E1301" s="8"/>
      <c r="F1301" s="8"/>
      <c r="G1301" s="8"/>
      <c r="H1301" s="8"/>
      <c r="I1301" s="8"/>
      <c r="J1301" s="8"/>
      <c r="K1301" s="8"/>
      <c r="L1301" s="8"/>
      <c r="M1301" s="8"/>
      <c r="N1301" s="8"/>
      <c r="O1301" s="9"/>
      <c r="P1301" s="10"/>
    </row>
    <row r="1302">
      <c r="A1302" s="8"/>
      <c r="B1302" s="8"/>
      <c r="C1302" s="8"/>
      <c r="D1302" s="8"/>
      <c r="E1302" s="8"/>
      <c r="F1302" s="8"/>
      <c r="G1302" s="8"/>
      <c r="H1302" s="8"/>
      <c r="I1302" s="8"/>
      <c r="J1302" s="8"/>
      <c r="K1302" s="8"/>
      <c r="L1302" s="8"/>
      <c r="M1302" s="8"/>
      <c r="N1302" s="8"/>
      <c r="O1302" s="9"/>
      <c r="P1302" s="10"/>
    </row>
    <row r="1303">
      <c r="A1303" s="8"/>
      <c r="B1303" s="8"/>
      <c r="C1303" s="8"/>
      <c r="D1303" s="8"/>
      <c r="E1303" s="8"/>
      <c r="F1303" s="8"/>
      <c r="G1303" s="8"/>
      <c r="H1303" s="8"/>
      <c r="I1303" s="8"/>
      <c r="J1303" s="8"/>
      <c r="K1303" s="8"/>
      <c r="L1303" s="8"/>
      <c r="M1303" s="8"/>
      <c r="N1303" s="8"/>
      <c r="O1303" s="9"/>
      <c r="P1303" s="10"/>
    </row>
    <row r="1304">
      <c r="A1304" s="8"/>
      <c r="B1304" s="8"/>
      <c r="C1304" s="8"/>
      <c r="D1304" s="8"/>
      <c r="E1304" s="8"/>
      <c r="F1304" s="8"/>
      <c r="G1304" s="8"/>
      <c r="H1304" s="8"/>
      <c r="I1304" s="8"/>
      <c r="J1304" s="8"/>
      <c r="K1304" s="8"/>
      <c r="L1304" s="8"/>
      <c r="M1304" s="8"/>
      <c r="N1304" s="8"/>
      <c r="O1304" s="9"/>
      <c r="P1304" s="10"/>
    </row>
    <row r="1305">
      <c r="A1305" s="8"/>
      <c r="B1305" s="8"/>
      <c r="C1305" s="8"/>
      <c r="D1305" s="8"/>
      <c r="E1305" s="8"/>
      <c r="F1305" s="8"/>
      <c r="G1305" s="8"/>
      <c r="H1305" s="8"/>
      <c r="I1305" s="8"/>
      <c r="J1305" s="8"/>
      <c r="K1305" s="8"/>
      <c r="L1305" s="8"/>
      <c r="M1305" s="8"/>
      <c r="N1305" s="8"/>
      <c r="O1305" s="9"/>
      <c r="P1305" s="10"/>
    </row>
    <row r="1306">
      <c r="A1306" s="8"/>
      <c r="B1306" s="8"/>
      <c r="C1306" s="8"/>
      <c r="D1306" s="8"/>
      <c r="E1306" s="8"/>
      <c r="F1306" s="8"/>
      <c r="G1306" s="8"/>
      <c r="H1306" s="8"/>
      <c r="I1306" s="8"/>
      <c r="J1306" s="8"/>
      <c r="K1306" s="8"/>
      <c r="L1306" s="8"/>
      <c r="M1306" s="8"/>
      <c r="N1306" s="8"/>
      <c r="O1306" s="9"/>
      <c r="P1306" s="10"/>
    </row>
    <row r="1307">
      <c r="A1307" s="8"/>
      <c r="B1307" s="8"/>
      <c r="C1307" s="8"/>
      <c r="D1307" s="8"/>
      <c r="E1307" s="8"/>
      <c r="F1307" s="8"/>
      <c r="G1307" s="8"/>
      <c r="H1307" s="8"/>
      <c r="I1307" s="8"/>
      <c r="J1307" s="8"/>
      <c r="K1307" s="8"/>
      <c r="L1307" s="8"/>
      <c r="M1307" s="8"/>
      <c r="N1307" s="8"/>
      <c r="O1307" s="9"/>
      <c r="P1307" s="10"/>
    </row>
    <row r="1308">
      <c r="A1308" s="8"/>
      <c r="B1308" s="8"/>
      <c r="C1308" s="8"/>
      <c r="D1308" s="8"/>
      <c r="E1308" s="8"/>
      <c r="F1308" s="8"/>
      <c r="G1308" s="8"/>
      <c r="H1308" s="8"/>
      <c r="I1308" s="8"/>
      <c r="J1308" s="8"/>
      <c r="K1308" s="8"/>
      <c r="L1308" s="8"/>
      <c r="M1308" s="8"/>
      <c r="N1308" s="8"/>
      <c r="O1308" s="9"/>
      <c r="P1308" s="10"/>
    </row>
    <row r="1309">
      <c r="A1309" s="8"/>
      <c r="B1309" s="8"/>
      <c r="C1309" s="8"/>
      <c r="D1309" s="8"/>
      <c r="E1309" s="8"/>
      <c r="F1309" s="8"/>
      <c r="G1309" s="8"/>
      <c r="H1309" s="8"/>
      <c r="I1309" s="8"/>
      <c r="J1309" s="8"/>
      <c r="K1309" s="8"/>
      <c r="L1309" s="8"/>
      <c r="M1309" s="8"/>
      <c r="N1309" s="8"/>
      <c r="O1309" s="9"/>
      <c r="P1309" s="10"/>
    </row>
    <row r="1310">
      <c r="A1310" s="8"/>
      <c r="B1310" s="8"/>
      <c r="C1310" s="8"/>
      <c r="D1310" s="8"/>
      <c r="E1310" s="8"/>
      <c r="F1310" s="8"/>
      <c r="G1310" s="8"/>
      <c r="H1310" s="8"/>
      <c r="I1310" s="8"/>
      <c r="J1310" s="8"/>
      <c r="K1310" s="8"/>
      <c r="L1310" s="8"/>
      <c r="M1310" s="8"/>
      <c r="N1310" s="8"/>
      <c r="O1310" s="9"/>
      <c r="P1310" s="10"/>
    </row>
    <row r="1311">
      <c r="A1311" s="8"/>
      <c r="B1311" s="8"/>
      <c r="C1311" s="8"/>
      <c r="D1311" s="8"/>
      <c r="E1311" s="8"/>
      <c r="F1311" s="8"/>
      <c r="G1311" s="8"/>
      <c r="H1311" s="8"/>
      <c r="I1311" s="8"/>
      <c r="J1311" s="8"/>
      <c r="K1311" s="8"/>
      <c r="L1311" s="8"/>
      <c r="M1311" s="8"/>
      <c r="N1311" s="8"/>
      <c r="O1311" s="9"/>
      <c r="P1311" s="10"/>
    </row>
    <row r="1312">
      <c r="A1312" s="8"/>
      <c r="B1312" s="8"/>
      <c r="C1312" s="8"/>
      <c r="D1312" s="8"/>
      <c r="E1312" s="8"/>
      <c r="F1312" s="8"/>
      <c r="G1312" s="8"/>
      <c r="H1312" s="8"/>
      <c r="I1312" s="8"/>
      <c r="J1312" s="8"/>
      <c r="K1312" s="8"/>
      <c r="L1312" s="8"/>
      <c r="M1312" s="8"/>
      <c r="N1312" s="8"/>
      <c r="O1312" s="9"/>
      <c r="P1312" s="10"/>
    </row>
    <row r="1313">
      <c r="A1313" s="8"/>
      <c r="B1313" s="8"/>
      <c r="C1313" s="8"/>
      <c r="D1313" s="8"/>
      <c r="E1313" s="8"/>
      <c r="F1313" s="8"/>
      <c r="G1313" s="8"/>
      <c r="H1313" s="8"/>
      <c r="I1313" s="8"/>
      <c r="J1313" s="8"/>
      <c r="K1313" s="8"/>
      <c r="L1313" s="8"/>
      <c r="M1313" s="8"/>
      <c r="N1313" s="8"/>
      <c r="O1313" s="9"/>
      <c r="P1313" s="10"/>
    </row>
    <row r="1314">
      <c r="A1314" s="8"/>
      <c r="B1314" s="8"/>
      <c r="C1314" s="8"/>
      <c r="D1314" s="8"/>
      <c r="E1314" s="8"/>
      <c r="F1314" s="8"/>
      <c r="G1314" s="8"/>
      <c r="H1314" s="8"/>
      <c r="I1314" s="8"/>
      <c r="J1314" s="8"/>
      <c r="K1314" s="8"/>
      <c r="L1314" s="8"/>
      <c r="M1314" s="8"/>
      <c r="N1314" s="8"/>
      <c r="O1314" s="9"/>
      <c r="P1314" s="10"/>
    </row>
    <row r="1315">
      <c r="A1315" s="8"/>
      <c r="B1315" s="8"/>
      <c r="C1315" s="8"/>
      <c r="D1315" s="8"/>
      <c r="E1315" s="8"/>
      <c r="F1315" s="8"/>
      <c r="G1315" s="8"/>
      <c r="H1315" s="8"/>
      <c r="I1315" s="8"/>
      <c r="J1315" s="8"/>
      <c r="K1315" s="8"/>
      <c r="L1315" s="8"/>
      <c r="M1315" s="8"/>
      <c r="N1315" s="8"/>
      <c r="O1315" s="9"/>
      <c r="P1315" s="10"/>
    </row>
    <row r="1316">
      <c r="A1316" s="8"/>
      <c r="B1316" s="8"/>
      <c r="C1316" s="8"/>
      <c r="D1316" s="8"/>
      <c r="E1316" s="8"/>
      <c r="F1316" s="8"/>
      <c r="G1316" s="8"/>
      <c r="H1316" s="8"/>
      <c r="I1316" s="8"/>
      <c r="J1316" s="8"/>
      <c r="K1316" s="8"/>
      <c r="L1316" s="8"/>
      <c r="M1316" s="8"/>
      <c r="N1316" s="8"/>
      <c r="O1316" s="9"/>
      <c r="P1316" s="10"/>
    </row>
    <row r="1317">
      <c r="A1317" s="8"/>
      <c r="B1317" s="8"/>
      <c r="C1317" s="8"/>
      <c r="D1317" s="8"/>
      <c r="E1317" s="8"/>
      <c r="F1317" s="8"/>
      <c r="G1317" s="8"/>
      <c r="H1317" s="8"/>
      <c r="I1317" s="8"/>
      <c r="J1317" s="8"/>
      <c r="K1317" s="8"/>
      <c r="L1317" s="8"/>
      <c r="M1317" s="8"/>
      <c r="N1317" s="8"/>
      <c r="O1317" s="9"/>
      <c r="P1317" s="10"/>
    </row>
    <row r="1318">
      <c r="A1318" s="8"/>
      <c r="B1318" s="8"/>
      <c r="C1318" s="8"/>
      <c r="D1318" s="8"/>
      <c r="E1318" s="8"/>
      <c r="F1318" s="8"/>
      <c r="G1318" s="8"/>
      <c r="H1318" s="8"/>
      <c r="I1318" s="8"/>
      <c r="J1318" s="8"/>
      <c r="K1318" s="8"/>
      <c r="L1318" s="8"/>
      <c r="M1318" s="8"/>
      <c r="N1318" s="8"/>
      <c r="O1318" s="9"/>
      <c r="P1318" s="10"/>
    </row>
    <row r="1319">
      <c r="A1319" s="8"/>
      <c r="B1319" s="8"/>
      <c r="C1319" s="8"/>
      <c r="D1319" s="8"/>
      <c r="E1319" s="8"/>
      <c r="F1319" s="8"/>
      <c r="G1319" s="8"/>
      <c r="H1319" s="8"/>
      <c r="I1319" s="8"/>
      <c r="J1319" s="8"/>
      <c r="K1319" s="8"/>
      <c r="L1319" s="8"/>
      <c r="M1319" s="8"/>
      <c r="N1319" s="8"/>
      <c r="O1319" s="9"/>
      <c r="P1319" s="10"/>
    </row>
    <row r="1320">
      <c r="A1320" s="8"/>
      <c r="B1320" s="8"/>
      <c r="C1320" s="8"/>
      <c r="D1320" s="8"/>
      <c r="E1320" s="8"/>
      <c r="F1320" s="8"/>
      <c r="G1320" s="8"/>
      <c r="H1320" s="8"/>
      <c r="I1320" s="8"/>
      <c r="J1320" s="8"/>
      <c r="K1320" s="8"/>
      <c r="L1320" s="8"/>
      <c r="M1320" s="8"/>
      <c r="N1320" s="8"/>
      <c r="O1320" s="9"/>
      <c r="P1320" s="10"/>
    </row>
    <row r="1321">
      <c r="A1321" s="8"/>
      <c r="B1321" s="8"/>
      <c r="C1321" s="8"/>
      <c r="D1321" s="8"/>
      <c r="E1321" s="8"/>
      <c r="F1321" s="8"/>
      <c r="G1321" s="8"/>
      <c r="H1321" s="8"/>
      <c r="I1321" s="8"/>
      <c r="J1321" s="8"/>
      <c r="K1321" s="8"/>
      <c r="L1321" s="8"/>
      <c r="M1321" s="8"/>
      <c r="N1321" s="8"/>
      <c r="O1321" s="9"/>
      <c r="P1321" s="10"/>
    </row>
    <row r="1322">
      <c r="A1322" s="8"/>
      <c r="B1322" s="8"/>
      <c r="C1322" s="8"/>
      <c r="D1322" s="8"/>
      <c r="E1322" s="8"/>
      <c r="F1322" s="8"/>
      <c r="G1322" s="8"/>
      <c r="H1322" s="8"/>
      <c r="I1322" s="8"/>
      <c r="J1322" s="8"/>
      <c r="K1322" s="8"/>
      <c r="L1322" s="8"/>
      <c r="M1322" s="8"/>
      <c r="N1322" s="8"/>
      <c r="O1322" s="9"/>
      <c r="P1322" s="10"/>
    </row>
    <row r="1323">
      <c r="A1323" s="8"/>
      <c r="B1323" s="8"/>
      <c r="C1323" s="8"/>
      <c r="D1323" s="8"/>
      <c r="E1323" s="8"/>
      <c r="F1323" s="8"/>
      <c r="G1323" s="8"/>
      <c r="H1323" s="8"/>
      <c r="I1323" s="8"/>
      <c r="J1323" s="8"/>
      <c r="K1323" s="8"/>
      <c r="L1323" s="8"/>
      <c r="M1323" s="8"/>
      <c r="N1323" s="8"/>
      <c r="O1323" s="9"/>
      <c r="P1323" s="10"/>
    </row>
    <row r="1324">
      <c r="A1324" s="8"/>
      <c r="B1324" s="8"/>
      <c r="C1324" s="8"/>
      <c r="D1324" s="8"/>
      <c r="E1324" s="8"/>
      <c r="F1324" s="8"/>
      <c r="G1324" s="8"/>
      <c r="H1324" s="8"/>
      <c r="I1324" s="8"/>
      <c r="J1324" s="8"/>
      <c r="K1324" s="8"/>
      <c r="L1324" s="8"/>
      <c r="M1324" s="8"/>
      <c r="N1324" s="8"/>
      <c r="O1324" s="9"/>
      <c r="P1324" s="10"/>
    </row>
    <row r="1325">
      <c r="A1325" s="8"/>
      <c r="B1325" s="8"/>
      <c r="C1325" s="8"/>
      <c r="D1325" s="8"/>
      <c r="E1325" s="8"/>
      <c r="F1325" s="8"/>
      <c r="G1325" s="8"/>
      <c r="H1325" s="8"/>
      <c r="I1325" s="8"/>
      <c r="J1325" s="8"/>
      <c r="K1325" s="8"/>
      <c r="L1325" s="8"/>
      <c r="M1325" s="8"/>
      <c r="N1325" s="8"/>
      <c r="O1325" s="9"/>
      <c r="P1325" s="10"/>
    </row>
    <row r="1326">
      <c r="A1326" s="8"/>
      <c r="B1326" s="8"/>
      <c r="C1326" s="8"/>
      <c r="D1326" s="8"/>
      <c r="E1326" s="8"/>
      <c r="F1326" s="8"/>
      <c r="G1326" s="8"/>
      <c r="H1326" s="8"/>
      <c r="I1326" s="8"/>
      <c r="J1326" s="8"/>
      <c r="K1326" s="8"/>
      <c r="L1326" s="8"/>
      <c r="M1326" s="8"/>
      <c r="N1326" s="8"/>
      <c r="O1326" s="9"/>
      <c r="P1326" s="10"/>
    </row>
    <row r="1327">
      <c r="A1327" s="8"/>
      <c r="B1327" s="8"/>
      <c r="C1327" s="8"/>
      <c r="D1327" s="8"/>
      <c r="E1327" s="8"/>
      <c r="F1327" s="8"/>
      <c r="G1327" s="8"/>
      <c r="H1327" s="8"/>
      <c r="I1327" s="8"/>
      <c r="J1327" s="8"/>
      <c r="K1327" s="8"/>
      <c r="L1327" s="8"/>
      <c r="M1327" s="8"/>
      <c r="N1327" s="8"/>
      <c r="O1327" s="9"/>
      <c r="P1327" s="10"/>
    </row>
    <row r="1328">
      <c r="A1328" s="8"/>
      <c r="B1328" s="8"/>
      <c r="C1328" s="8"/>
      <c r="D1328" s="8"/>
      <c r="E1328" s="8"/>
      <c r="F1328" s="8"/>
      <c r="G1328" s="8"/>
      <c r="H1328" s="8"/>
      <c r="I1328" s="8"/>
      <c r="J1328" s="8"/>
      <c r="K1328" s="8"/>
      <c r="L1328" s="8"/>
      <c r="M1328" s="8"/>
      <c r="N1328" s="8"/>
      <c r="O1328" s="9"/>
      <c r="P1328" s="10"/>
    </row>
    <row r="1329">
      <c r="A1329" s="8"/>
      <c r="B1329" s="8"/>
      <c r="C1329" s="8"/>
      <c r="D1329" s="8"/>
      <c r="E1329" s="8"/>
      <c r="F1329" s="8"/>
      <c r="G1329" s="8"/>
      <c r="H1329" s="8"/>
      <c r="I1329" s="8"/>
      <c r="J1329" s="8"/>
      <c r="K1329" s="8"/>
      <c r="L1329" s="8"/>
      <c r="M1329" s="8"/>
      <c r="N1329" s="8"/>
      <c r="O1329" s="9"/>
      <c r="P1329" s="10"/>
    </row>
    <row r="1330">
      <c r="A1330" s="8"/>
      <c r="B1330" s="8"/>
      <c r="C1330" s="8"/>
      <c r="D1330" s="8"/>
      <c r="E1330" s="8"/>
      <c r="F1330" s="8"/>
      <c r="G1330" s="8"/>
      <c r="H1330" s="8"/>
      <c r="I1330" s="8"/>
      <c r="J1330" s="8"/>
      <c r="K1330" s="8"/>
      <c r="L1330" s="8"/>
      <c r="M1330" s="8"/>
      <c r="N1330" s="8"/>
      <c r="O1330" s="9"/>
      <c r="P1330" s="10"/>
    </row>
    <row r="1331">
      <c r="A1331" s="8"/>
      <c r="B1331" s="8"/>
      <c r="C1331" s="8"/>
      <c r="D1331" s="8"/>
      <c r="E1331" s="8"/>
      <c r="F1331" s="8"/>
      <c r="G1331" s="8"/>
      <c r="H1331" s="8"/>
      <c r="I1331" s="8"/>
      <c r="J1331" s="8"/>
      <c r="K1331" s="8"/>
      <c r="L1331" s="8"/>
      <c r="M1331" s="8"/>
      <c r="N1331" s="8"/>
      <c r="O1331" s="9"/>
      <c r="P1331" s="10"/>
    </row>
    <row r="1332">
      <c r="A1332" s="8"/>
      <c r="B1332" s="8"/>
      <c r="C1332" s="8"/>
      <c r="D1332" s="8"/>
      <c r="E1332" s="8"/>
      <c r="F1332" s="8"/>
      <c r="G1332" s="8"/>
      <c r="H1332" s="8"/>
      <c r="I1332" s="8"/>
      <c r="J1332" s="8"/>
      <c r="K1332" s="8"/>
      <c r="L1332" s="8"/>
      <c r="M1332" s="8"/>
      <c r="N1332" s="8"/>
      <c r="O1332" s="9"/>
      <c r="P1332" s="10"/>
    </row>
    <row r="1333">
      <c r="A1333" s="8"/>
      <c r="B1333" s="8"/>
      <c r="C1333" s="8"/>
      <c r="D1333" s="8"/>
      <c r="E1333" s="8"/>
      <c r="F1333" s="8"/>
      <c r="G1333" s="8"/>
      <c r="H1333" s="8"/>
      <c r="I1333" s="8"/>
      <c r="J1333" s="8"/>
      <c r="K1333" s="8"/>
      <c r="L1333" s="8"/>
      <c r="M1333" s="8"/>
      <c r="N1333" s="8"/>
      <c r="O1333" s="9"/>
      <c r="P1333" s="10"/>
    </row>
    <row r="1334">
      <c r="A1334" s="8"/>
      <c r="B1334" s="8"/>
      <c r="C1334" s="8"/>
      <c r="D1334" s="8"/>
      <c r="E1334" s="8"/>
      <c r="F1334" s="8"/>
      <c r="G1334" s="8"/>
      <c r="H1334" s="8"/>
      <c r="I1334" s="8"/>
      <c r="J1334" s="8"/>
      <c r="K1334" s="8"/>
      <c r="L1334" s="8"/>
      <c r="M1334" s="8"/>
      <c r="N1334" s="8"/>
      <c r="O1334" s="9"/>
      <c r="P1334" s="10"/>
    </row>
    <row r="1335">
      <c r="A1335" s="8"/>
      <c r="B1335" s="8"/>
      <c r="C1335" s="8"/>
      <c r="D1335" s="8"/>
      <c r="E1335" s="8"/>
      <c r="F1335" s="8"/>
      <c r="G1335" s="8"/>
      <c r="H1335" s="8"/>
      <c r="I1335" s="8"/>
      <c r="J1335" s="8"/>
      <c r="K1335" s="8"/>
      <c r="L1335" s="8"/>
      <c r="M1335" s="8"/>
      <c r="N1335" s="8"/>
      <c r="O1335" s="9"/>
      <c r="P1335" s="10"/>
    </row>
    <row r="1336">
      <c r="A1336" s="8"/>
      <c r="B1336" s="8"/>
      <c r="C1336" s="8"/>
      <c r="D1336" s="8"/>
      <c r="E1336" s="8"/>
      <c r="F1336" s="8"/>
      <c r="G1336" s="8"/>
      <c r="H1336" s="8"/>
      <c r="I1336" s="8"/>
      <c r="J1336" s="8"/>
      <c r="K1336" s="8"/>
      <c r="L1336" s="8"/>
      <c r="M1336" s="8"/>
      <c r="N1336" s="8"/>
      <c r="O1336" s="9"/>
      <c r="P1336" s="10"/>
    </row>
    <row r="1337">
      <c r="A1337" s="8"/>
      <c r="B1337" s="8"/>
      <c r="C1337" s="8"/>
      <c r="D1337" s="8"/>
      <c r="E1337" s="8"/>
      <c r="F1337" s="8"/>
      <c r="G1337" s="8"/>
      <c r="H1337" s="8"/>
      <c r="I1337" s="8"/>
      <c r="J1337" s="8"/>
      <c r="K1337" s="8"/>
      <c r="L1337" s="8"/>
      <c r="M1337" s="8"/>
      <c r="N1337" s="8"/>
      <c r="O1337" s="9"/>
      <c r="P1337" s="10"/>
    </row>
    <row r="1338">
      <c r="A1338" s="8"/>
      <c r="B1338" s="8"/>
      <c r="C1338" s="8"/>
      <c r="D1338" s="8"/>
      <c r="E1338" s="8"/>
      <c r="F1338" s="8"/>
      <c r="G1338" s="8"/>
      <c r="H1338" s="8"/>
      <c r="I1338" s="8"/>
      <c r="J1338" s="8"/>
      <c r="K1338" s="8"/>
      <c r="L1338" s="8"/>
      <c r="M1338" s="8"/>
      <c r="N1338" s="8"/>
      <c r="O1338" s="9"/>
      <c r="P1338" s="10"/>
    </row>
    <row r="1339">
      <c r="A1339" s="8"/>
      <c r="B1339" s="8"/>
      <c r="C1339" s="8"/>
      <c r="D1339" s="8"/>
      <c r="E1339" s="8"/>
      <c r="F1339" s="8"/>
      <c r="G1339" s="8"/>
      <c r="H1339" s="8"/>
      <c r="I1339" s="8"/>
      <c r="J1339" s="8"/>
      <c r="K1339" s="8"/>
      <c r="L1339" s="8"/>
      <c r="M1339" s="8"/>
      <c r="N1339" s="8"/>
      <c r="O1339" s="9"/>
      <c r="P1339" s="10"/>
    </row>
    <row r="1340">
      <c r="A1340" s="8"/>
      <c r="B1340" s="8"/>
      <c r="C1340" s="8"/>
      <c r="D1340" s="8"/>
      <c r="E1340" s="8"/>
      <c r="F1340" s="8"/>
      <c r="G1340" s="8"/>
      <c r="H1340" s="8"/>
      <c r="I1340" s="8"/>
      <c r="J1340" s="8"/>
      <c r="K1340" s="8"/>
      <c r="L1340" s="8"/>
      <c r="M1340" s="8"/>
      <c r="N1340" s="8"/>
      <c r="O1340" s="9"/>
      <c r="P1340" s="10"/>
    </row>
    <row r="1341">
      <c r="A1341" s="8"/>
      <c r="B1341" s="8"/>
      <c r="C1341" s="8"/>
      <c r="D1341" s="8"/>
      <c r="E1341" s="8"/>
      <c r="F1341" s="8"/>
      <c r="G1341" s="8"/>
      <c r="H1341" s="8"/>
      <c r="I1341" s="8"/>
      <c r="J1341" s="8"/>
      <c r="K1341" s="8"/>
      <c r="L1341" s="8"/>
      <c r="M1341" s="8"/>
      <c r="N1341" s="8"/>
      <c r="O1341" s="9"/>
      <c r="P1341" s="10"/>
    </row>
    <row r="1342">
      <c r="A1342" s="8"/>
      <c r="B1342" s="8"/>
      <c r="C1342" s="8"/>
      <c r="D1342" s="8"/>
      <c r="E1342" s="8"/>
      <c r="F1342" s="8"/>
      <c r="G1342" s="8"/>
      <c r="H1342" s="8"/>
      <c r="I1342" s="8"/>
      <c r="J1342" s="8"/>
      <c r="K1342" s="8"/>
      <c r="L1342" s="8"/>
      <c r="M1342" s="8"/>
      <c r="N1342" s="8"/>
      <c r="O1342" s="9"/>
      <c r="P1342" s="10"/>
    </row>
    <row r="1343">
      <c r="A1343" s="8"/>
      <c r="B1343" s="8"/>
      <c r="C1343" s="8"/>
      <c r="D1343" s="8"/>
      <c r="E1343" s="8"/>
      <c r="F1343" s="8"/>
      <c r="G1343" s="8"/>
      <c r="H1343" s="8"/>
      <c r="I1343" s="8"/>
      <c r="J1343" s="8"/>
      <c r="K1343" s="8"/>
      <c r="L1343" s="8"/>
      <c r="M1343" s="8"/>
      <c r="N1343" s="8"/>
      <c r="O1343" s="9"/>
      <c r="P1343" s="10"/>
    </row>
    <row r="1344">
      <c r="A1344" s="8"/>
      <c r="B1344" s="8"/>
      <c r="C1344" s="8"/>
      <c r="D1344" s="8"/>
      <c r="E1344" s="8"/>
      <c r="F1344" s="8"/>
      <c r="G1344" s="8"/>
      <c r="H1344" s="8"/>
      <c r="I1344" s="8"/>
      <c r="J1344" s="8"/>
      <c r="K1344" s="8"/>
      <c r="L1344" s="8"/>
      <c r="M1344" s="8"/>
      <c r="N1344" s="8"/>
      <c r="O1344" s="9"/>
      <c r="P1344" s="10"/>
    </row>
    <row r="1345">
      <c r="A1345" s="8"/>
      <c r="B1345" s="8"/>
      <c r="C1345" s="8"/>
      <c r="D1345" s="8"/>
      <c r="E1345" s="8"/>
      <c r="F1345" s="8"/>
      <c r="G1345" s="8"/>
      <c r="H1345" s="8"/>
      <c r="I1345" s="8"/>
      <c r="J1345" s="8"/>
      <c r="K1345" s="8"/>
      <c r="L1345" s="8"/>
      <c r="M1345" s="8"/>
      <c r="N1345" s="8"/>
      <c r="O1345" s="9"/>
      <c r="P1345" s="10"/>
    </row>
    <row r="1346">
      <c r="A1346" s="8"/>
      <c r="B1346" s="8"/>
      <c r="C1346" s="8"/>
      <c r="D1346" s="8"/>
      <c r="E1346" s="8"/>
      <c r="F1346" s="8"/>
      <c r="G1346" s="8"/>
      <c r="H1346" s="8"/>
      <c r="I1346" s="8"/>
      <c r="J1346" s="8"/>
      <c r="K1346" s="8"/>
      <c r="L1346" s="8"/>
      <c r="M1346" s="8"/>
      <c r="N1346" s="8"/>
      <c r="O1346" s="9"/>
      <c r="P1346" s="10"/>
    </row>
    <row r="1347">
      <c r="A1347" s="8"/>
      <c r="B1347" s="8"/>
      <c r="C1347" s="8"/>
      <c r="D1347" s="8"/>
      <c r="E1347" s="8"/>
      <c r="F1347" s="8"/>
      <c r="G1347" s="8"/>
      <c r="H1347" s="8"/>
      <c r="I1347" s="8"/>
      <c r="J1347" s="8"/>
      <c r="K1347" s="8"/>
      <c r="L1347" s="8"/>
      <c r="M1347" s="8"/>
      <c r="N1347" s="8"/>
      <c r="O1347" s="9"/>
      <c r="P1347" s="10"/>
    </row>
    <row r="1348">
      <c r="A1348" s="8"/>
      <c r="B1348" s="8"/>
      <c r="C1348" s="8"/>
      <c r="D1348" s="8"/>
      <c r="E1348" s="8"/>
      <c r="F1348" s="8"/>
      <c r="G1348" s="8"/>
      <c r="H1348" s="8"/>
      <c r="I1348" s="8"/>
      <c r="J1348" s="8"/>
      <c r="K1348" s="8"/>
      <c r="L1348" s="8"/>
      <c r="M1348" s="8"/>
      <c r="N1348" s="8"/>
      <c r="O1348" s="9"/>
      <c r="P1348" s="10"/>
    </row>
    <row r="1349">
      <c r="A1349" s="8"/>
      <c r="B1349" s="8"/>
      <c r="C1349" s="8"/>
      <c r="D1349" s="8"/>
      <c r="E1349" s="8"/>
      <c r="F1349" s="8"/>
      <c r="G1349" s="8"/>
      <c r="H1349" s="8"/>
      <c r="I1349" s="8"/>
      <c r="J1349" s="8"/>
      <c r="K1349" s="8"/>
      <c r="L1349" s="8"/>
      <c r="M1349" s="8"/>
      <c r="N1349" s="8"/>
      <c r="O1349" s="9"/>
      <c r="P1349" s="10"/>
    </row>
    <row r="1350">
      <c r="A1350" s="8"/>
      <c r="B1350" s="8"/>
      <c r="C1350" s="8"/>
      <c r="D1350" s="8"/>
      <c r="E1350" s="8"/>
      <c r="F1350" s="8"/>
      <c r="G1350" s="8"/>
      <c r="H1350" s="8"/>
      <c r="I1350" s="8"/>
      <c r="J1350" s="8"/>
      <c r="K1350" s="8"/>
      <c r="L1350" s="8"/>
      <c r="M1350" s="8"/>
      <c r="N1350" s="8"/>
      <c r="O1350" s="9"/>
      <c r="P1350" s="10"/>
    </row>
    <row r="1351">
      <c r="A1351" s="8"/>
      <c r="B1351" s="8"/>
      <c r="C1351" s="8"/>
      <c r="D1351" s="8"/>
      <c r="E1351" s="8"/>
      <c r="F1351" s="8"/>
      <c r="G1351" s="8"/>
      <c r="H1351" s="8"/>
      <c r="I1351" s="8"/>
      <c r="J1351" s="8"/>
      <c r="K1351" s="8"/>
      <c r="L1351" s="8"/>
      <c r="M1351" s="8"/>
      <c r="N1351" s="8"/>
      <c r="O1351" s="9"/>
      <c r="P1351" s="10"/>
    </row>
    <row r="1352">
      <c r="A1352" s="8"/>
      <c r="B1352" s="8"/>
      <c r="C1352" s="8"/>
      <c r="D1352" s="8"/>
      <c r="E1352" s="8"/>
      <c r="F1352" s="8"/>
      <c r="G1352" s="8"/>
      <c r="H1352" s="8"/>
      <c r="I1352" s="8"/>
      <c r="J1352" s="8"/>
      <c r="K1352" s="8"/>
      <c r="L1352" s="8"/>
      <c r="M1352" s="8"/>
      <c r="N1352" s="8"/>
      <c r="O1352" s="9"/>
      <c r="P1352" s="10"/>
    </row>
    <row r="1353">
      <c r="A1353" s="8"/>
      <c r="B1353" s="8"/>
      <c r="C1353" s="8"/>
      <c r="D1353" s="8"/>
      <c r="E1353" s="8"/>
      <c r="F1353" s="8"/>
      <c r="G1353" s="8"/>
      <c r="H1353" s="8"/>
      <c r="I1353" s="8"/>
      <c r="J1353" s="8"/>
      <c r="K1353" s="8"/>
      <c r="L1353" s="8"/>
      <c r="M1353" s="8"/>
      <c r="N1353" s="8"/>
      <c r="O1353" s="9"/>
      <c r="P1353" s="10"/>
    </row>
    <row r="1354">
      <c r="A1354" s="8"/>
      <c r="B1354" s="8"/>
      <c r="C1354" s="8"/>
      <c r="D1354" s="8"/>
      <c r="E1354" s="8"/>
      <c r="F1354" s="8"/>
      <c r="G1354" s="8"/>
      <c r="H1354" s="8"/>
      <c r="I1354" s="8"/>
      <c r="J1354" s="8"/>
      <c r="K1354" s="8"/>
      <c r="L1354" s="8"/>
      <c r="M1354" s="8"/>
      <c r="N1354" s="8"/>
      <c r="O1354" s="9"/>
      <c r="P1354" s="10"/>
    </row>
    <row r="1355">
      <c r="A1355" s="8"/>
      <c r="B1355" s="8"/>
      <c r="C1355" s="8"/>
      <c r="D1355" s="8"/>
      <c r="E1355" s="8"/>
      <c r="F1355" s="8"/>
      <c r="G1355" s="8"/>
      <c r="H1355" s="8"/>
      <c r="I1355" s="8"/>
      <c r="J1355" s="8"/>
      <c r="K1355" s="8"/>
      <c r="L1355" s="8"/>
      <c r="M1355" s="8"/>
      <c r="N1355" s="8"/>
      <c r="O1355" s="9"/>
      <c r="P1355" s="10"/>
    </row>
    <row r="1356">
      <c r="A1356" s="8"/>
      <c r="B1356" s="8"/>
      <c r="C1356" s="8"/>
      <c r="D1356" s="8"/>
      <c r="E1356" s="8"/>
      <c r="F1356" s="8"/>
      <c r="G1356" s="8"/>
      <c r="H1356" s="8"/>
      <c r="I1356" s="8"/>
      <c r="J1356" s="8"/>
      <c r="K1356" s="8"/>
      <c r="L1356" s="8"/>
      <c r="M1356" s="8"/>
      <c r="N1356" s="8"/>
      <c r="O1356" s="9"/>
      <c r="P1356" s="10"/>
    </row>
  </sheetData>
  <mergeCells count="115">
    <mergeCell ref="A1:D1"/>
    <mergeCell ref="E1:H3"/>
    <mergeCell ref="A2:D2"/>
    <mergeCell ref="A3:D3"/>
    <mergeCell ref="C4:D4"/>
    <mergeCell ref="E4:F4"/>
    <mergeCell ref="G4:H4"/>
    <mergeCell ref="E6:F6"/>
    <mergeCell ref="G6:H6"/>
    <mergeCell ref="A4:B4"/>
    <mergeCell ref="A5:B5"/>
    <mergeCell ref="C5:D5"/>
    <mergeCell ref="E5:F5"/>
    <mergeCell ref="G5:H5"/>
    <mergeCell ref="A6:B6"/>
    <mergeCell ref="C6:D6"/>
    <mergeCell ref="A8:B8"/>
    <mergeCell ref="A9:B9"/>
    <mergeCell ref="C9:D9"/>
    <mergeCell ref="A10:D10"/>
    <mergeCell ref="A11:D11"/>
    <mergeCell ref="A13:D13"/>
    <mergeCell ref="A14:R14"/>
    <mergeCell ref="O15:P15"/>
    <mergeCell ref="Q15:R15"/>
    <mergeCell ref="A15:B15"/>
    <mergeCell ref="C15:D15"/>
    <mergeCell ref="E15:F15"/>
    <mergeCell ref="G15:H15"/>
    <mergeCell ref="I15:J15"/>
    <mergeCell ref="K15:L15"/>
    <mergeCell ref="M15:N15"/>
    <mergeCell ref="A7:B7"/>
    <mergeCell ref="C7:D7"/>
    <mergeCell ref="E7:F7"/>
    <mergeCell ref="G7:H7"/>
    <mergeCell ref="C8:D8"/>
    <mergeCell ref="E8:F8"/>
    <mergeCell ref="G8:H8"/>
    <mergeCell ref="K36:L36"/>
    <mergeCell ref="M36:N36"/>
    <mergeCell ref="A41:D41"/>
    <mergeCell ref="A42:R42"/>
    <mergeCell ref="A43:B43"/>
    <mergeCell ref="C43:D43"/>
    <mergeCell ref="E43:F43"/>
    <mergeCell ref="G43:H43"/>
    <mergeCell ref="I43:J43"/>
    <mergeCell ref="A95:D95"/>
    <mergeCell ref="A96:R96"/>
    <mergeCell ref="A97:B97"/>
    <mergeCell ref="C97:D97"/>
    <mergeCell ref="E97:F97"/>
    <mergeCell ref="K149:L149"/>
    <mergeCell ref="M149:N149"/>
    <mergeCell ref="O149:P149"/>
    <mergeCell ref="Q149:R149"/>
    <mergeCell ref="G97:H97"/>
    <mergeCell ref="I97:J97"/>
    <mergeCell ref="A147:D147"/>
    <mergeCell ref="A148:R148"/>
    <mergeCell ref="A149:B149"/>
    <mergeCell ref="C149:D149"/>
    <mergeCell ref="E149:F149"/>
    <mergeCell ref="K189:L189"/>
    <mergeCell ref="M189:N189"/>
    <mergeCell ref="O189:P189"/>
    <mergeCell ref="Q189:R189"/>
    <mergeCell ref="G149:H149"/>
    <mergeCell ref="I149:J149"/>
    <mergeCell ref="A187:D187"/>
    <mergeCell ref="A188:R188"/>
    <mergeCell ref="A189:B189"/>
    <mergeCell ref="C189:D189"/>
    <mergeCell ref="E189:F189"/>
    <mergeCell ref="M212:N212"/>
    <mergeCell ref="O212:P212"/>
    <mergeCell ref="G189:H189"/>
    <mergeCell ref="I189:J189"/>
    <mergeCell ref="A210:D210"/>
    <mergeCell ref="A211:R211"/>
    <mergeCell ref="A212:B212"/>
    <mergeCell ref="C212:D212"/>
    <mergeCell ref="G212:H212"/>
    <mergeCell ref="Q212:R212"/>
    <mergeCell ref="K255:L255"/>
    <mergeCell ref="M255:N255"/>
    <mergeCell ref="O255:P255"/>
    <mergeCell ref="Q255:R255"/>
    <mergeCell ref="I212:J212"/>
    <mergeCell ref="K212:L212"/>
    <mergeCell ref="A253:D253"/>
    <mergeCell ref="A254:R254"/>
    <mergeCell ref="A255:B255"/>
    <mergeCell ref="C255:D255"/>
    <mergeCell ref="E255:F255"/>
    <mergeCell ref="O36:P36"/>
    <mergeCell ref="Q36:R36"/>
    <mergeCell ref="A34:D34"/>
    <mergeCell ref="A35:R35"/>
    <mergeCell ref="A36:B36"/>
    <mergeCell ref="C36:D36"/>
    <mergeCell ref="E36:F36"/>
    <mergeCell ref="G36:H36"/>
    <mergeCell ref="I36:J36"/>
    <mergeCell ref="K43:L43"/>
    <mergeCell ref="M43:N43"/>
    <mergeCell ref="O43:P43"/>
    <mergeCell ref="Q43:R43"/>
    <mergeCell ref="K97:L97"/>
    <mergeCell ref="M97:N97"/>
    <mergeCell ref="O97:P97"/>
    <mergeCell ref="Q97:R97"/>
    <mergeCell ref="G255:H255"/>
    <mergeCell ref="I255:J255"/>
  </mergeCells>
  <hyperlinks>
    <hyperlink r:id="rId1" location="3/-61.40/-86.40" ref="A4"/>
    <hyperlink r:id="rId2" ref="C4"/>
    <hyperlink r:id="rId3" location="3/183.94/113.63/m=215.328,105.031" ref="A5"/>
    <hyperlink r:id="rId4" location="2/175.6/97.5" ref="C5"/>
    <hyperlink r:id="rId5" location="4/-38.10/-20.26" ref="A6"/>
    <hyperlink r:id="rId6" location="3/72.00/77.00" ref="C6"/>
    <hyperlink r:id="rId7" location="3/85.06/63.94" ref="A7"/>
    <hyperlink r:id="rId8" location="3/-33.94/-46.85" ref="C7"/>
    <hyperlink r:id="rId9" ref="G7"/>
    <hyperlink r:id="rId10" location="3/7.00/22.00" ref="A8"/>
    <hyperlink r:id="rId11" ref="C8"/>
    <hyperlink r:id="rId12" location="Alchemy_Tank_Build_Best_Survivability" ref="G8"/>
    <hyperlink r:id="rId13" ref="Q16"/>
    <hyperlink r:id="rId14" ref="Q17"/>
    <hyperlink r:id="rId15" ref="Q19"/>
    <hyperlink r:id="rId16" ref="O20"/>
    <hyperlink r:id="rId17" ref="Q21"/>
    <hyperlink r:id="rId18" ref="Q22"/>
    <hyperlink r:id="rId19" ref="O23"/>
    <hyperlink r:id="rId20" ref="O25"/>
    <hyperlink r:id="rId21" ref="O26"/>
    <hyperlink r:id="rId22" ref="O27"/>
    <hyperlink r:id="rId23" ref="Q27"/>
    <hyperlink r:id="rId24" ref="O28"/>
    <hyperlink r:id="rId25" ref="Q28"/>
    <hyperlink r:id="rId26" ref="O29"/>
    <hyperlink r:id="rId27" ref="Q29"/>
    <hyperlink r:id="rId28" ref="Q30"/>
    <hyperlink r:id="rId29" ref="Q31"/>
    <hyperlink r:id="rId30" ref="Q32"/>
    <hyperlink r:id="rId31" ref="O37"/>
    <hyperlink r:id="rId32" ref="Q37"/>
    <hyperlink r:id="rId33" ref="O39"/>
    <hyperlink r:id="rId34" ref="Q51"/>
    <hyperlink r:id="rId35" ref="O52"/>
    <hyperlink r:id="rId36" ref="O55"/>
    <hyperlink r:id="rId37" ref="Q55"/>
    <hyperlink r:id="rId38" ref="Q56"/>
    <hyperlink r:id="rId39" ref="Q57"/>
    <hyperlink r:id="rId40" ref="O58"/>
    <hyperlink r:id="rId41" ref="Q58"/>
    <hyperlink r:id="rId42" ref="O59"/>
    <hyperlink r:id="rId43" ref="Q59"/>
    <hyperlink r:id="rId44" ref="Q61"/>
    <hyperlink r:id="rId45" ref="Q62"/>
    <hyperlink r:id="rId46" ref="O63"/>
    <hyperlink r:id="rId47" ref="Q63"/>
    <hyperlink r:id="rId48" ref="Q64"/>
    <hyperlink r:id="rId49" ref="O65"/>
    <hyperlink r:id="rId50" ref="Q65"/>
    <hyperlink r:id="rId51" ref="Q66"/>
    <hyperlink r:id="rId52" ref="O67"/>
    <hyperlink r:id="rId53" ref="Q67"/>
    <hyperlink r:id="rId54" ref="Q68"/>
    <hyperlink r:id="rId55" ref="Q69"/>
    <hyperlink r:id="rId56" ref="O70"/>
    <hyperlink r:id="rId57" ref="Q70"/>
    <hyperlink r:id="rId58" ref="O71"/>
    <hyperlink r:id="rId59" ref="Q71"/>
    <hyperlink r:id="rId60" ref="O72"/>
    <hyperlink r:id="rId61" ref="Q72"/>
    <hyperlink r:id="rId62" ref="O73"/>
    <hyperlink r:id="rId63" ref="O75"/>
    <hyperlink r:id="rId64" ref="Q75"/>
    <hyperlink r:id="rId65" ref="O76"/>
    <hyperlink r:id="rId66" ref="Q76"/>
    <hyperlink r:id="rId67" ref="O77"/>
    <hyperlink r:id="rId68" ref="Q77"/>
    <hyperlink r:id="rId69" ref="O78"/>
    <hyperlink r:id="rId70" ref="O79"/>
    <hyperlink r:id="rId71" ref="Q79"/>
    <hyperlink r:id="rId72" ref="O80"/>
    <hyperlink r:id="rId73" ref="Q80"/>
    <hyperlink r:id="rId74" ref="O81"/>
    <hyperlink r:id="rId75" ref="Q82"/>
    <hyperlink r:id="rId76" ref="Q83"/>
    <hyperlink r:id="rId77" ref="Q84"/>
    <hyperlink r:id="rId78" ref="Q85"/>
    <hyperlink r:id="rId79" ref="Q86"/>
    <hyperlink r:id="rId80" ref="Q91"/>
    <hyperlink r:id="rId81" ref="O92"/>
    <hyperlink r:id="rId82" ref="Q92"/>
    <hyperlink r:id="rId83" ref="O93"/>
    <hyperlink r:id="rId84" ref="Q98"/>
    <hyperlink r:id="rId85" ref="Q99"/>
    <hyperlink r:id="rId86" ref="O100"/>
    <hyperlink r:id="rId87" ref="Q100"/>
    <hyperlink r:id="rId88" ref="Q102"/>
    <hyperlink r:id="rId89" ref="O104"/>
    <hyperlink r:id="rId90" ref="Q104"/>
    <hyperlink r:id="rId91" ref="O105"/>
    <hyperlink r:id="rId92" ref="Q105"/>
    <hyperlink r:id="rId93" ref="Q106"/>
    <hyperlink r:id="rId94" ref="O107"/>
    <hyperlink r:id="rId95" ref="Q107"/>
    <hyperlink r:id="rId96" ref="O108"/>
    <hyperlink r:id="rId97" ref="O109"/>
    <hyperlink r:id="rId98" ref="Q109"/>
    <hyperlink r:id="rId99" ref="O110"/>
    <hyperlink r:id="rId100" ref="Q110"/>
    <hyperlink r:id="rId101" ref="O111"/>
    <hyperlink r:id="rId102" ref="O112"/>
    <hyperlink r:id="rId103" ref="O114"/>
    <hyperlink r:id="rId104" ref="O115"/>
    <hyperlink r:id="rId105" ref="O116"/>
    <hyperlink r:id="rId106" ref="Q116"/>
    <hyperlink r:id="rId107" ref="Q117"/>
    <hyperlink r:id="rId108" ref="O119"/>
    <hyperlink r:id="rId109" ref="Q119"/>
    <hyperlink r:id="rId110" ref="Q120"/>
    <hyperlink r:id="rId111" ref="O121"/>
    <hyperlink r:id="rId112" ref="Q121"/>
    <hyperlink r:id="rId113" ref="Q122"/>
    <hyperlink r:id="rId114" ref="O128"/>
    <hyperlink r:id="rId115" ref="O129"/>
    <hyperlink r:id="rId116" ref="O131"/>
    <hyperlink r:id="rId117" ref="Q131"/>
    <hyperlink r:id="rId118" ref="Q132"/>
    <hyperlink r:id="rId119" ref="O133"/>
    <hyperlink r:id="rId120" ref="Q133"/>
    <hyperlink r:id="rId121" ref="Q134"/>
    <hyperlink r:id="rId122" ref="O135"/>
    <hyperlink r:id="rId123" ref="Q135"/>
    <hyperlink r:id="rId124" ref="Q136"/>
    <hyperlink r:id="rId125" ref="Q137"/>
    <hyperlink r:id="rId126" ref="O138"/>
    <hyperlink r:id="rId127" ref="O139"/>
    <hyperlink r:id="rId128" ref="Q141"/>
    <hyperlink r:id="rId129" ref="O142"/>
    <hyperlink r:id="rId130" ref="Q142"/>
    <hyperlink r:id="rId131" ref="O143"/>
    <hyperlink r:id="rId132" ref="Q143"/>
    <hyperlink r:id="rId133" ref="O144"/>
    <hyperlink r:id="rId134" ref="Q144"/>
    <hyperlink r:id="rId135" ref="O145"/>
    <hyperlink r:id="rId136" ref="Q150"/>
    <hyperlink r:id="rId137" ref="O151"/>
    <hyperlink r:id="rId138" ref="Q151"/>
    <hyperlink r:id="rId139" ref="Q154"/>
    <hyperlink r:id="rId140" ref="O155"/>
    <hyperlink r:id="rId141" ref="Q156"/>
    <hyperlink r:id="rId142" ref="O157"/>
    <hyperlink r:id="rId143" ref="Q158"/>
    <hyperlink r:id="rId144" ref="Q160"/>
    <hyperlink r:id="rId145" ref="O161"/>
    <hyperlink r:id="rId146" ref="O163"/>
    <hyperlink r:id="rId147" ref="Q163"/>
    <hyperlink r:id="rId148" ref="Q164"/>
    <hyperlink r:id="rId149" ref="O165"/>
    <hyperlink r:id="rId150" ref="Q165"/>
    <hyperlink r:id="rId151" ref="O166"/>
    <hyperlink r:id="rId152" ref="Q166"/>
    <hyperlink r:id="rId153" ref="O168"/>
    <hyperlink r:id="rId154" ref="Q168"/>
    <hyperlink r:id="rId155" ref="O170"/>
    <hyperlink r:id="rId156" ref="O171"/>
    <hyperlink r:id="rId157" ref="O172"/>
    <hyperlink r:id="rId158" ref="O174"/>
    <hyperlink r:id="rId159" ref="O175"/>
    <hyperlink r:id="rId160" ref="O177"/>
    <hyperlink r:id="rId161" ref="Q178"/>
    <hyperlink r:id="rId162" ref="O179"/>
    <hyperlink r:id="rId163" ref="O180"/>
    <hyperlink r:id="rId164" ref="Q180"/>
    <hyperlink r:id="rId165" ref="O181"/>
    <hyperlink r:id="rId166" ref="Q181"/>
    <hyperlink r:id="rId167" ref="O182"/>
    <hyperlink r:id="rId168" ref="Q182"/>
    <hyperlink r:id="rId169" ref="O183"/>
    <hyperlink r:id="rId170" ref="Q183"/>
    <hyperlink r:id="rId171" ref="O184"/>
    <hyperlink r:id="rId172" ref="Q184"/>
    <hyperlink r:id="rId173" ref="O190"/>
    <hyperlink r:id="rId174" ref="O192"/>
    <hyperlink r:id="rId175" ref="Q193"/>
    <hyperlink r:id="rId176" ref="Q194"/>
    <hyperlink r:id="rId177" ref="Q195"/>
    <hyperlink r:id="rId178" ref="Q196"/>
    <hyperlink r:id="rId179" ref="O197"/>
    <hyperlink r:id="rId180" ref="Q197"/>
    <hyperlink r:id="rId181" ref="Q198"/>
    <hyperlink r:id="rId182" ref="O199"/>
    <hyperlink r:id="rId183" ref="Q199"/>
    <hyperlink r:id="rId184" ref="Q200"/>
    <hyperlink r:id="rId185" ref="O201"/>
    <hyperlink r:id="rId186" ref="Q201"/>
    <hyperlink r:id="rId187" ref="O202"/>
    <hyperlink r:id="rId188" ref="Q202"/>
    <hyperlink r:id="rId189" ref="O203"/>
    <hyperlink r:id="rId190" ref="Q203"/>
    <hyperlink r:id="rId191" ref="O204"/>
    <hyperlink r:id="rId192" ref="Q204"/>
    <hyperlink r:id="rId193" ref="O205"/>
    <hyperlink r:id="rId194" ref="Q205"/>
    <hyperlink r:id="rId195" ref="Q206"/>
    <hyperlink r:id="rId196" ref="Q207"/>
    <hyperlink r:id="rId197" ref="O213"/>
    <hyperlink r:id="rId198" ref="Q213"/>
    <hyperlink r:id="rId199" ref="K214"/>
    <hyperlink r:id="rId200" ref="Q214"/>
    <hyperlink r:id="rId201" ref="Q216"/>
    <hyperlink r:id="rId202" ref="Q217"/>
    <hyperlink r:id="rId203" ref="O218"/>
    <hyperlink r:id="rId204" ref="Q218"/>
    <hyperlink r:id="rId205" ref="O219"/>
    <hyperlink r:id="rId206" ref="Q219"/>
    <hyperlink r:id="rId207" ref="Q220"/>
    <hyperlink r:id="rId208" ref="Q222"/>
    <hyperlink r:id="rId209" ref="Q223"/>
    <hyperlink r:id="rId210" ref="Q224"/>
    <hyperlink r:id="rId211" ref="Q225"/>
    <hyperlink r:id="rId212" ref="O226"/>
    <hyperlink r:id="rId213" ref="Q227"/>
    <hyperlink r:id="rId214" ref="O229"/>
    <hyperlink r:id="rId215" ref="O231"/>
    <hyperlink r:id="rId216" ref="O237"/>
    <hyperlink r:id="rId217" ref="O238"/>
    <hyperlink r:id="rId218" ref="O240"/>
    <hyperlink r:id="rId219" ref="O241"/>
    <hyperlink r:id="rId220" ref="O242"/>
    <hyperlink r:id="rId221" ref="O243"/>
    <hyperlink r:id="rId222" ref="O244"/>
    <hyperlink r:id="rId223" ref="O245"/>
    <hyperlink r:id="rId224" ref="O246"/>
    <hyperlink r:id="rId225" ref="Q246"/>
    <hyperlink r:id="rId226" ref="O247"/>
    <hyperlink r:id="rId227" ref="O248"/>
    <hyperlink r:id="rId228" ref="O249"/>
    <hyperlink r:id="rId229" ref="O250"/>
    <hyperlink r:id="rId230" ref="O251"/>
    <hyperlink r:id="rId231" ref="Q251"/>
    <hyperlink r:id="rId232" ref="Q256"/>
    <hyperlink r:id="rId233" ref="O257"/>
    <hyperlink r:id="rId234" ref="Q257"/>
    <hyperlink r:id="rId235" ref="O258"/>
    <hyperlink r:id="rId236" ref="O259"/>
    <hyperlink r:id="rId237" ref="O260"/>
    <hyperlink r:id="rId238" ref="O261"/>
    <hyperlink r:id="rId239" ref="O263"/>
    <hyperlink r:id="rId240" ref="O264"/>
    <hyperlink r:id="rId241" ref="O265"/>
    <hyperlink r:id="rId242" ref="Q266"/>
    <hyperlink r:id="rId243" ref="Q267"/>
    <hyperlink r:id="rId244" ref="Q268"/>
    <hyperlink r:id="rId245" ref="O269"/>
    <hyperlink r:id="rId246" ref="Q269"/>
    <hyperlink r:id="rId247" ref="O270"/>
    <hyperlink r:id="rId248" ref="O271"/>
    <hyperlink r:id="rId249" ref="O273"/>
    <hyperlink r:id="rId250" ref="O274"/>
    <hyperlink r:id="rId251" ref="O275"/>
    <hyperlink r:id="rId252" ref="O276"/>
    <hyperlink r:id="rId253" ref="Q276"/>
    <hyperlink r:id="rId254" ref="Q277"/>
    <hyperlink r:id="rId255" ref="Q278"/>
    <hyperlink r:id="rId256" ref="O279"/>
    <hyperlink r:id="rId257" ref="Q279"/>
    <hyperlink r:id="rId258" ref="O280"/>
    <hyperlink r:id="rId259" ref="O282"/>
    <hyperlink r:id="rId260" ref="O283"/>
    <hyperlink r:id="rId261" ref="O285"/>
    <hyperlink r:id="rId262" ref="O286"/>
    <hyperlink r:id="rId263" ref="O287"/>
    <hyperlink r:id="rId264" ref="Q293"/>
    <hyperlink r:id="rId265" ref="O294"/>
    <hyperlink r:id="rId266" ref="O295"/>
    <hyperlink r:id="rId267" ref="O296"/>
    <hyperlink r:id="rId268" ref="O299"/>
    <hyperlink r:id="rId269" ref="O301"/>
    <hyperlink r:id="rId270" ref="Q302"/>
    <hyperlink r:id="rId271" ref="O303"/>
    <hyperlink r:id="rId272" ref="Q303"/>
    <hyperlink r:id="rId273" location=":~:text=The%20Musicians%20of%20Blaviken%20are,is%20standing%20on%20a%20donkey." ref="Q305"/>
    <hyperlink r:id="rId274" ref="O306"/>
    <hyperlink r:id="rId275" ref="O308"/>
    <hyperlink r:id="rId276" ref="O310"/>
    <hyperlink r:id="rId277" ref="Q310"/>
    <hyperlink r:id="rId278" ref="O311"/>
    <hyperlink r:id="rId279" ref="O313"/>
    <hyperlink r:id="rId280" ref="O314"/>
    <hyperlink r:id="rId281" ref="O315"/>
    <hyperlink r:id="rId282" ref="O316"/>
    <hyperlink r:id="rId283" ref="Q316"/>
    <hyperlink r:id="rId284" ref="O317"/>
    <hyperlink r:id="rId285" ref="O322"/>
    <hyperlink r:id="rId286" ref="O323"/>
    <hyperlink r:id="rId287" ref="O324"/>
    <hyperlink r:id="rId288" ref="Q324"/>
    <hyperlink r:id="rId289" ref="O325"/>
    <hyperlink r:id="rId290" ref="Q325"/>
    <hyperlink r:id="rId291" ref="O326"/>
    <hyperlink r:id="rId292" ref="Q326"/>
    <hyperlink r:id="rId293" ref="O327"/>
    <hyperlink r:id="rId294" ref="Q327"/>
    <hyperlink r:id="rId295" ref="O328"/>
    <hyperlink r:id="rId296" ref="Q328"/>
    <hyperlink r:id="rId297" ref="O329"/>
    <hyperlink r:id="rId298" ref="Q329"/>
    <hyperlink r:id="rId299" ref="O330"/>
  </hyperlinks>
  <drawing r:id="rId300"/>
  <tableParts count="1">
    <tablePart r:id="rId30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9.63"/>
    <col customWidth="1" min="2" max="2" width="47.38"/>
    <col customWidth="1" min="3" max="3" width="5.63"/>
    <col customWidth="1" min="4" max="4" width="44.75"/>
    <col customWidth="1" min="5" max="5" width="39.25"/>
    <col customWidth="1" min="6" max="6" width="5.63"/>
    <col customWidth="1" min="7" max="7" width="4.25"/>
    <col customWidth="1" min="8" max="8" width="26.75"/>
    <col customWidth="1" min="9" max="9" width="30.63"/>
    <col customWidth="1" min="10" max="10" width="20.0"/>
    <col customWidth="1" min="11" max="11" width="20.88"/>
    <col customWidth="1" min="12" max="12" width="17.38"/>
  </cols>
  <sheetData>
    <row r="1">
      <c r="A1" s="310" t="str">
        <f>CONCATENATE("TOTAL QUEST COMPLETION =     ", ROUND((Countif(C10:C789, true)/379*100),1), "%")</f>
        <v>TOTAL QUEST COMPLETION =     0%</v>
      </c>
      <c r="B1" s="2"/>
      <c r="C1" s="2"/>
      <c r="D1" s="2"/>
      <c r="E1" s="2"/>
      <c r="F1" s="3"/>
    </row>
    <row r="2">
      <c r="A2" s="311" t="s">
        <v>1046</v>
      </c>
      <c r="B2" s="312" t="s">
        <v>1047</v>
      </c>
      <c r="C2" s="6"/>
      <c r="D2" s="312" t="s">
        <v>26</v>
      </c>
      <c r="E2" s="5"/>
      <c r="F2" s="6"/>
    </row>
    <row r="3">
      <c r="A3" s="313" t="s">
        <v>1048</v>
      </c>
      <c r="B3" s="314" t="s">
        <v>1049</v>
      </c>
      <c r="C3" s="315" t="s">
        <v>1050</v>
      </c>
      <c r="E3" s="316" t="s">
        <v>1051</v>
      </c>
      <c r="F3" s="13"/>
    </row>
    <row r="4">
      <c r="A4" s="317" t="s">
        <v>19</v>
      </c>
      <c r="B4" s="318" t="s">
        <v>20</v>
      </c>
      <c r="C4" s="319" t="s">
        <v>21</v>
      </c>
      <c r="D4" s="3"/>
      <c r="E4" s="320" t="s">
        <v>22</v>
      </c>
      <c r="F4" s="3"/>
    </row>
    <row r="5">
      <c r="A5" s="321" t="s">
        <v>1052</v>
      </c>
      <c r="B5" s="322" t="s">
        <v>1053</v>
      </c>
      <c r="C5" s="323" t="s">
        <v>1054</v>
      </c>
      <c r="E5" s="324" t="s">
        <v>1055</v>
      </c>
      <c r="F5" s="13"/>
      <c r="G5" s="325"/>
      <c r="H5" s="325"/>
      <c r="I5" s="325"/>
      <c r="J5" s="325"/>
      <c r="K5" s="325"/>
    </row>
    <row r="6">
      <c r="A6" s="326" t="s">
        <v>23</v>
      </c>
      <c r="B6" s="327" t="s">
        <v>24</v>
      </c>
      <c r="C6" s="328" t="s">
        <v>25</v>
      </c>
      <c r="D6" s="3"/>
      <c r="E6" s="329" t="s">
        <v>26</v>
      </c>
      <c r="F6" s="3"/>
      <c r="G6" s="325"/>
      <c r="H6" s="325"/>
      <c r="I6" s="325"/>
      <c r="J6" s="325"/>
      <c r="K6" s="325"/>
    </row>
    <row r="7" ht="31.5" customHeight="1">
      <c r="A7" s="330" t="s">
        <v>1056</v>
      </c>
      <c r="F7" s="13"/>
      <c r="G7" s="325"/>
      <c r="H7" s="325"/>
      <c r="I7" s="325"/>
      <c r="J7" s="325"/>
      <c r="K7" s="325"/>
      <c r="L7" s="112"/>
      <c r="M7" s="112"/>
      <c r="N7" s="112"/>
      <c r="O7" s="112"/>
      <c r="P7" s="112"/>
      <c r="Q7" s="112"/>
      <c r="R7" s="112"/>
      <c r="S7" s="112"/>
      <c r="T7" s="112"/>
      <c r="U7" s="112"/>
      <c r="V7" s="112"/>
      <c r="W7" s="112"/>
      <c r="X7" s="112"/>
      <c r="Y7" s="112"/>
      <c r="Z7" s="112"/>
      <c r="AA7" s="112"/>
      <c r="AB7" s="112"/>
      <c r="AC7" s="112"/>
    </row>
    <row r="8">
      <c r="A8" s="331" t="s">
        <v>1057</v>
      </c>
      <c r="B8" s="2"/>
      <c r="C8" s="2"/>
      <c r="D8" s="2"/>
      <c r="E8" s="2"/>
      <c r="F8" s="2"/>
      <c r="G8" s="332"/>
      <c r="H8" s="333"/>
      <c r="I8" s="334"/>
    </row>
    <row r="9">
      <c r="A9" s="335" t="s">
        <v>1058</v>
      </c>
      <c r="B9" s="19"/>
      <c r="C9" s="19"/>
      <c r="D9" s="19"/>
      <c r="E9" s="19"/>
      <c r="F9" s="19"/>
      <c r="G9" s="336"/>
      <c r="H9" s="337"/>
      <c r="I9" s="334"/>
    </row>
    <row r="10">
      <c r="A10" s="338" t="s">
        <v>1048</v>
      </c>
      <c r="B10" s="339" t="s">
        <v>27</v>
      </c>
      <c r="C10" s="340" t="b">
        <v>0</v>
      </c>
      <c r="D10" s="341" t="s">
        <v>1059</v>
      </c>
      <c r="E10" s="342"/>
      <c r="F10" s="343" t="b">
        <v>0</v>
      </c>
      <c r="G10" s="344"/>
      <c r="H10" s="344"/>
      <c r="I10" s="344"/>
    </row>
    <row r="11">
      <c r="A11" s="12"/>
      <c r="B11" s="12"/>
      <c r="C11" s="12"/>
      <c r="D11" s="345" t="s">
        <v>1060</v>
      </c>
      <c r="F11" s="346" t="b">
        <v>0</v>
      </c>
      <c r="G11" s="344"/>
      <c r="H11" s="344"/>
      <c r="I11" s="344"/>
    </row>
    <row r="12">
      <c r="A12" s="12"/>
      <c r="B12" s="12"/>
      <c r="C12" s="12"/>
      <c r="D12" s="347" t="s">
        <v>1061</v>
      </c>
      <c r="F12" s="348" t="b">
        <v>0</v>
      </c>
      <c r="G12" s="344"/>
      <c r="H12" s="344"/>
      <c r="I12" s="344"/>
    </row>
    <row r="13">
      <c r="A13" s="12"/>
      <c r="B13" s="12"/>
      <c r="C13" s="12"/>
      <c r="D13" s="349" t="str">
        <f>HYPERLINK("https://witcher.fandom.com/wiki/The_Witcher_3_Easter_eggs", "-Here is a list of many of the Easter Eggs that can be found in the game.")</f>
        <v>-Here is a list of many of the Easter Eggs that can be found in the game.</v>
      </c>
      <c r="E13" s="13"/>
      <c r="F13" s="350" t="b">
        <v>0</v>
      </c>
      <c r="G13" s="344"/>
      <c r="H13" s="344"/>
      <c r="I13" s="344"/>
    </row>
    <row r="14">
      <c r="A14" s="12"/>
      <c r="B14" s="12"/>
      <c r="C14" s="12"/>
      <c r="D14" s="351" t="s">
        <v>1062</v>
      </c>
      <c r="F14" s="348" t="b">
        <v>0</v>
      </c>
      <c r="G14" s="344"/>
      <c r="H14" s="344"/>
      <c r="I14" s="344"/>
    </row>
    <row r="15">
      <c r="A15" s="12"/>
      <c r="B15" s="12"/>
      <c r="C15" s="12"/>
      <c r="D15" s="352" t="s">
        <v>58</v>
      </c>
      <c r="E15" s="13"/>
      <c r="F15" s="350" t="b">
        <v>0</v>
      </c>
      <c r="G15" s="344"/>
      <c r="H15" s="344"/>
      <c r="I15" s="344"/>
    </row>
    <row r="16">
      <c r="A16" s="12"/>
      <c r="B16" s="12"/>
      <c r="C16" s="12"/>
      <c r="D16" s="353" t="s">
        <v>60</v>
      </c>
      <c r="E16" s="13"/>
      <c r="F16" s="354" t="b">
        <v>0</v>
      </c>
      <c r="G16" s="344"/>
      <c r="H16" s="344"/>
      <c r="I16" s="344"/>
    </row>
    <row r="17">
      <c r="A17" s="12"/>
      <c r="B17" s="12"/>
      <c r="C17" s="12"/>
      <c r="D17" s="355" t="s">
        <v>1063</v>
      </c>
      <c r="E17" s="13"/>
      <c r="F17" s="350" t="b">
        <v>0</v>
      </c>
      <c r="G17" s="344"/>
      <c r="H17" s="344"/>
      <c r="I17" s="344"/>
    </row>
    <row r="18">
      <c r="A18" s="12"/>
      <c r="B18" s="356"/>
      <c r="C18" s="356"/>
      <c r="D18" s="357" t="s">
        <v>53</v>
      </c>
      <c r="E18" s="358"/>
      <c r="F18" s="359" t="b">
        <v>0</v>
      </c>
      <c r="G18" s="344"/>
      <c r="H18" s="344"/>
      <c r="I18" s="344"/>
    </row>
    <row r="19">
      <c r="A19" s="360" t="s">
        <v>1050</v>
      </c>
      <c r="B19" s="361" t="s">
        <v>1064</v>
      </c>
      <c r="C19" s="45" t="b">
        <v>0</v>
      </c>
      <c r="D19" s="345" t="s">
        <v>1065</v>
      </c>
      <c r="E19" s="13"/>
      <c r="F19" s="346" t="b">
        <v>0</v>
      </c>
      <c r="G19" s="344"/>
      <c r="H19" s="344"/>
      <c r="I19" s="344"/>
    </row>
    <row r="20">
      <c r="A20" s="12"/>
      <c r="B20" s="12"/>
      <c r="C20" s="12"/>
      <c r="D20" s="362" t="s">
        <v>34</v>
      </c>
      <c r="E20" s="13"/>
      <c r="F20" s="363" t="b">
        <v>0</v>
      </c>
      <c r="G20" s="344"/>
      <c r="H20" s="344"/>
      <c r="I20" s="344"/>
    </row>
    <row r="21">
      <c r="A21" s="12"/>
      <c r="B21" s="12"/>
      <c r="C21" s="12"/>
      <c r="D21" s="352" t="s">
        <v>1066</v>
      </c>
      <c r="E21" s="13"/>
      <c r="F21" s="364" t="b">
        <v>0</v>
      </c>
      <c r="G21" s="344"/>
      <c r="H21" s="344"/>
      <c r="I21" s="344"/>
    </row>
    <row r="22">
      <c r="A22" s="12"/>
      <c r="B22" s="12"/>
      <c r="C22" s="12"/>
      <c r="D22" s="362" t="s">
        <v>40</v>
      </c>
      <c r="E22" s="13"/>
      <c r="F22" s="363" t="b">
        <v>0</v>
      </c>
      <c r="G22" s="344"/>
      <c r="H22" s="344"/>
      <c r="I22" s="344"/>
    </row>
    <row r="23">
      <c r="A23" s="12"/>
      <c r="B23" s="12"/>
      <c r="C23" s="12"/>
      <c r="D23" s="352" t="s">
        <v>1067</v>
      </c>
      <c r="E23" s="13"/>
      <c r="F23" s="364" t="b">
        <v>0</v>
      </c>
      <c r="G23" s="344"/>
      <c r="H23" s="344"/>
      <c r="I23" s="344"/>
    </row>
    <row r="24">
      <c r="A24" s="12"/>
      <c r="B24" s="12"/>
      <c r="C24" s="12"/>
      <c r="D24" s="365" t="s">
        <v>1068</v>
      </c>
      <c r="E24" s="13"/>
      <c r="F24" s="363" t="b">
        <v>0</v>
      </c>
      <c r="G24" s="344"/>
      <c r="H24" s="344"/>
      <c r="I24" s="344"/>
    </row>
    <row r="25">
      <c r="A25" s="12"/>
      <c r="B25" s="12"/>
      <c r="C25" s="12"/>
      <c r="D25" s="352" t="s">
        <v>1069</v>
      </c>
      <c r="E25" s="13"/>
      <c r="F25" s="346" t="b">
        <v>0</v>
      </c>
      <c r="G25" s="344"/>
      <c r="H25" s="344"/>
      <c r="I25" s="344"/>
    </row>
    <row r="26">
      <c r="A26" s="12"/>
      <c r="B26" s="12"/>
      <c r="C26" s="12"/>
      <c r="D26" s="366" t="s">
        <v>1070</v>
      </c>
      <c r="E26" s="13"/>
      <c r="F26" s="354" t="b">
        <v>0</v>
      </c>
      <c r="G26" s="344"/>
      <c r="H26" s="344"/>
      <c r="I26" s="344"/>
    </row>
    <row r="27">
      <c r="A27" s="12"/>
      <c r="B27" s="12"/>
      <c r="C27" s="12"/>
      <c r="D27" s="352" t="s">
        <v>1071</v>
      </c>
      <c r="E27" s="13"/>
      <c r="F27" s="350" t="b">
        <v>0</v>
      </c>
      <c r="G27" s="344"/>
      <c r="H27" s="344"/>
      <c r="I27" s="344"/>
    </row>
    <row r="28">
      <c r="A28" s="12"/>
      <c r="B28" s="12"/>
      <c r="C28" s="12"/>
      <c r="D28" s="366" t="s">
        <v>1072</v>
      </c>
      <c r="E28" s="13"/>
      <c r="F28" s="354" t="b">
        <v>0</v>
      </c>
      <c r="G28" s="344"/>
      <c r="H28" s="344"/>
      <c r="I28" s="344"/>
    </row>
    <row r="29">
      <c r="A29" s="12"/>
      <c r="B29" s="356"/>
      <c r="C29" s="356"/>
      <c r="D29" s="367" t="s">
        <v>75</v>
      </c>
      <c r="E29" s="358"/>
      <c r="F29" s="368" t="b">
        <v>0</v>
      </c>
      <c r="G29" s="344"/>
      <c r="H29" s="344"/>
      <c r="I29" s="344"/>
    </row>
    <row r="30">
      <c r="A30" s="360" t="s">
        <v>1050</v>
      </c>
      <c r="B30" s="369" t="s">
        <v>54</v>
      </c>
      <c r="C30" s="370" t="b">
        <v>0</v>
      </c>
      <c r="D30" s="353" t="s">
        <v>1073</v>
      </c>
      <c r="E30" s="13"/>
      <c r="F30" s="354" t="b">
        <v>0</v>
      </c>
      <c r="H30" s="344"/>
    </row>
    <row r="31">
      <c r="A31" s="360" t="s">
        <v>1050</v>
      </c>
      <c r="B31" s="369" t="s">
        <v>28</v>
      </c>
      <c r="C31" s="370" t="b">
        <v>0</v>
      </c>
      <c r="D31" s="355" t="s">
        <v>1073</v>
      </c>
      <c r="E31" s="13"/>
      <c r="F31" s="350" t="b">
        <v>0</v>
      </c>
      <c r="H31" s="344"/>
    </row>
    <row r="32">
      <c r="A32" s="12"/>
      <c r="B32" s="12"/>
      <c r="C32" s="12"/>
      <c r="D32" s="353" t="s">
        <v>1074</v>
      </c>
      <c r="E32" s="13"/>
      <c r="F32" s="354" t="b">
        <v>0</v>
      </c>
      <c r="G32" s="99"/>
      <c r="H32" s="99"/>
      <c r="I32" s="99"/>
    </row>
    <row r="33">
      <c r="A33" s="12"/>
      <c r="B33" s="12"/>
      <c r="C33" s="12"/>
      <c r="D33" s="355" t="s">
        <v>1075</v>
      </c>
      <c r="E33" s="13"/>
      <c r="F33" s="350" t="b">
        <v>0</v>
      </c>
      <c r="G33" s="99"/>
      <c r="H33" s="99"/>
      <c r="I33" s="99"/>
    </row>
    <row r="34">
      <c r="A34" s="360" t="s">
        <v>1050</v>
      </c>
      <c r="B34" s="369" t="s">
        <v>51</v>
      </c>
      <c r="C34" s="370" t="b">
        <v>0</v>
      </c>
      <c r="D34" s="353" t="s">
        <v>1073</v>
      </c>
      <c r="E34" s="13"/>
      <c r="F34" s="354" t="b">
        <v>0</v>
      </c>
      <c r="H34" s="344"/>
    </row>
    <row r="35">
      <c r="A35" s="360" t="s">
        <v>1050</v>
      </c>
      <c r="B35" s="369" t="s">
        <v>42</v>
      </c>
      <c r="C35" s="370" t="b">
        <v>0</v>
      </c>
      <c r="D35" s="355" t="s">
        <v>1073</v>
      </c>
      <c r="E35" s="13"/>
      <c r="F35" s="350" t="b">
        <v>0</v>
      </c>
      <c r="H35" s="344"/>
    </row>
    <row r="36">
      <c r="A36" s="12"/>
      <c r="B36" s="12"/>
      <c r="C36" s="12"/>
      <c r="D36" s="353" t="s">
        <v>73</v>
      </c>
      <c r="E36" s="13"/>
      <c r="F36" s="354" t="b">
        <v>0</v>
      </c>
      <c r="H36" s="344"/>
    </row>
    <row r="37">
      <c r="A37" s="360" t="s">
        <v>1050</v>
      </c>
      <c r="B37" s="371" t="s">
        <v>29</v>
      </c>
      <c r="C37" s="150" t="b">
        <v>0</v>
      </c>
      <c r="D37" s="355" t="s">
        <v>33</v>
      </c>
      <c r="E37" s="13"/>
      <c r="F37" s="346" t="b">
        <v>0</v>
      </c>
      <c r="H37" s="344"/>
    </row>
    <row r="38">
      <c r="A38" s="360" t="s">
        <v>1050</v>
      </c>
      <c r="B38" s="369" t="s">
        <v>47</v>
      </c>
      <c r="C38" s="370" t="b">
        <v>0</v>
      </c>
      <c r="D38" s="353" t="s">
        <v>1076</v>
      </c>
      <c r="E38" s="13"/>
      <c r="F38" s="354" t="b">
        <v>0</v>
      </c>
      <c r="H38" s="344"/>
    </row>
    <row r="39">
      <c r="A39" s="12"/>
      <c r="B39" s="356"/>
      <c r="C39" s="356"/>
      <c r="D39" s="372" t="s">
        <v>1077</v>
      </c>
      <c r="E39" s="358"/>
      <c r="F39" s="368" t="b">
        <v>0</v>
      </c>
      <c r="H39" s="344"/>
    </row>
    <row r="40">
      <c r="A40" s="360" t="s">
        <v>1050</v>
      </c>
      <c r="B40" s="361" t="s">
        <v>46</v>
      </c>
      <c r="C40" s="45" t="b">
        <v>0</v>
      </c>
      <c r="D40" s="351" t="s">
        <v>1078</v>
      </c>
      <c r="E40" s="13"/>
      <c r="F40" s="348" t="b">
        <v>0</v>
      </c>
      <c r="G40" s="344"/>
      <c r="H40" s="344"/>
      <c r="I40" s="344"/>
    </row>
    <row r="41">
      <c r="A41" s="12"/>
      <c r="B41" s="12"/>
      <c r="C41" s="12"/>
      <c r="D41" s="373" t="s">
        <v>1079</v>
      </c>
      <c r="E41" s="13"/>
      <c r="F41" s="346" t="b">
        <v>0</v>
      </c>
      <c r="G41" s="344"/>
      <c r="H41" s="344"/>
      <c r="I41" s="344"/>
    </row>
    <row r="42">
      <c r="A42" s="12"/>
      <c r="B42" s="12"/>
      <c r="C42" s="12"/>
      <c r="D42" s="374" t="s">
        <v>1080</v>
      </c>
      <c r="E42" s="13"/>
      <c r="F42" s="354" t="b">
        <v>0</v>
      </c>
      <c r="G42" s="344"/>
      <c r="H42" s="344"/>
      <c r="I42" s="344"/>
    </row>
    <row r="43">
      <c r="A43" s="12"/>
      <c r="B43" s="12"/>
      <c r="C43" s="12"/>
      <c r="D43" s="352" t="s">
        <v>1081</v>
      </c>
      <c r="F43" s="346" t="b">
        <v>0</v>
      </c>
      <c r="G43" s="344"/>
      <c r="H43" s="344"/>
      <c r="I43" s="344"/>
    </row>
    <row r="44">
      <c r="A44" s="12"/>
      <c r="B44" s="356"/>
      <c r="C44" s="356"/>
      <c r="D44" s="375" t="s">
        <v>1082</v>
      </c>
      <c r="E44" s="376"/>
      <c r="F44" s="377" t="b">
        <v>0</v>
      </c>
      <c r="G44" s="344"/>
      <c r="H44" s="344"/>
      <c r="I44" s="344"/>
    </row>
    <row r="45">
      <c r="A45" s="360" t="s">
        <v>1050</v>
      </c>
      <c r="B45" s="361" t="s">
        <v>1083</v>
      </c>
      <c r="C45" s="45" t="b">
        <v>0</v>
      </c>
      <c r="D45" s="355" t="s">
        <v>1084</v>
      </c>
      <c r="E45" s="13"/>
      <c r="F45" s="346" t="b">
        <v>0</v>
      </c>
      <c r="H45" s="344"/>
    </row>
    <row r="46">
      <c r="A46" s="360" t="s">
        <v>1050</v>
      </c>
      <c r="B46" s="361" t="s">
        <v>50</v>
      </c>
      <c r="C46" s="45" t="b">
        <v>0</v>
      </c>
      <c r="D46" s="378"/>
      <c r="E46" s="13"/>
      <c r="F46" s="379"/>
      <c r="H46" s="344"/>
    </row>
    <row r="47">
      <c r="A47" s="380" t="s">
        <v>1085</v>
      </c>
      <c r="B47" s="5"/>
      <c r="C47" s="5"/>
      <c r="D47" s="5"/>
      <c r="E47" s="5"/>
      <c r="F47" s="5"/>
      <c r="G47" s="381"/>
      <c r="H47" s="344"/>
    </row>
    <row r="48">
      <c r="A48" s="18"/>
      <c r="B48" s="19"/>
      <c r="C48" s="19"/>
      <c r="D48" s="19"/>
      <c r="E48" s="19"/>
      <c r="F48" s="19"/>
      <c r="G48" s="13"/>
      <c r="H48" s="344"/>
    </row>
    <row r="49">
      <c r="A49" s="360" t="s">
        <v>1050</v>
      </c>
      <c r="B49" s="382" t="s">
        <v>37</v>
      </c>
      <c r="C49" s="383" t="b">
        <v>0</v>
      </c>
      <c r="D49" s="378"/>
      <c r="E49" s="13"/>
      <c r="F49" s="379"/>
      <c r="G49" s="13"/>
      <c r="H49" s="344"/>
    </row>
    <row r="50">
      <c r="A50" s="360" t="s">
        <v>1050</v>
      </c>
      <c r="B50" s="382" t="s">
        <v>30</v>
      </c>
      <c r="C50" s="383" t="b">
        <v>0</v>
      </c>
      <c r="D50" s="12"/>
      <c r="E50" s="13"/>
      <c r="F50" s="384"/>
      <c r="G50" s="13"/>
      <c r="H50" s="344"/>
    </row>
    <row r="51">
      <c r="A51" s="360" t="s">
        <v>1050</v>
      </c>
      <c r="B51" s="382" t="s">
        <v>43</v>
      </c>
      <c r="C51" s="383" t="b">
        <v>0</v>
      </c>
      <c r="D51" s="12"/>
      <c r="E51" s="13"/>
      <c r="F51" s="384"/>
      <c r="G51" s="13"/>
      <c r="H51" s="344"/>
    </row>
    <row r="52">
      <c r="A52" s="360" t="s">
        <v>1050</v>
      </c>
      <c r="B52" s="385" t="s">
        <v>32</v>
      </c>
      <c r="C52" s="386" t="b">
        <v>0</v>
      </c>
      <c r="D52" s="12"/>
      <c r="E52" s="13"/>
      <c r="F52" s="384"/>
      <c r="G52" s="13"/>
      <c r="H52" s="344"/>
    </row>
    <row r="53">
      <c r="A53" s="360" t="s">
        <v>1050</v>
      </c>
      <c r="B53" s="385" t="s">
        <v>38</v>
      </c>
      <c r="C53" s="386" t="b">
        <v>0</v>
      </c>
      <c r="D53" s="12"/>
      <c r="E53" s="13"/>
      <c r="F53" s="384"/>
      <c r="G53" s="13"/>
      <c r="H53" s="344"/>
    </row>
    <row r="54">
      <c r="A54" s="360" t="s">
        <v>1050</v>
      </c>
      <c r="B54" s="387" t="s">
        <v>31</v>
      </c>
      <c r="C54" s="152" t="b">
        <v>0</v>
      </c>
      <c r="D54" s="12"/>
      <c r="E54" s="13"/>
      <c r="F54" s="384"/>
      <c r="G54" s="13"/>
      <c r="H54" s="344"/>
    </row>
    <row r="55">
      <c r="A55" s="380"/>
      <c r="B55" s="5"/>
      <c r="C55" s="5"/>
      <c r="D55" s="5"/>
      <c r="E55" s="5"/>
      <c r="F55" s="5"/>
      <c r="G55" s="13"/>
      <c r="H55" s="344"/>
    </row>
    <row r="56">
      <c r="A56" s="18"/>
      <c r="B56" s="19"/>
      <c r="C56" s="19"/>
      <c r="D56" s="19"/>
      <c r="E56" s="19"/>
      <c r="F56" s="19"/>
      <c r="G56" s="20"/>
      <c r="H56" s="344"/>
    </row>
    <row r="57">
      <c r="A57" s="388" t="s">
        <v>1049</v>
      </c>
      <c r="B57" s="361" t="s">
        <v>80</v>
      </c>
      <c r="C57" s="45" t="b">
        <v>0</v>
      </c>
      <c r="D57" s="353" t="s">
        <v>1086</v>
      </c>
      <c r="E57" s="13"/>
      <c r="F57" s="354" t="b">
        <v>0</v>
      </c>
      <c r="H57" s="344"/>
    </row>
    <row r="58">
      <c r="A58" s="12"/>
      <c r="B58" s="12"/>
      <c r="C58" s="12"/>
      <c r="D58" s="355" t="s">
        <v>1087</v>
      </c>
      <c r="E58" s="13"/>
      <c r="F58" s="350" t="b">
        <v>0</v>
      </c>
      <c r="H58" s="344"/>
    </row>
    <row r="59">
      <c r="A59" s="12"/>
      <c r="B59" s="12"/>
      <c r="C59" s="12"/>
      <c r="D59" s="389" t="s">
        <v>1088</v>
      </c>
      <c r="E59" s="13"/>
      <c r="F59" s="354" t="b">
        <v>0</v>
      </c>
      <c r="H59" s="344"/>
    </row>
    <row r="60">
      <c r="A60" s="12"/>
      <c r="B60" s="12"/>
      <c r="C60" s="12"/>
      <c r="D60" s="352" t="s">
        <v>1089</v>
      </c>
      <c r="E60" s="13"/>
      <c r="F60" s="346" t="b">
        <v>0</v>
      </c>
      <c r="H60" s="344"/>
    </row>
    <row r="61">
      <c r="A61" s="12"/>
      <c r="B61" s="12"/>
      <c r="C61" s="12"/>
      <c r="D61" s="366" t="s">
        <v>1090</v>
      </c>
      <c r="F61" s="348" t="b">
        <v>0</v>
      </c>
      <c r="H61" s="344"/>
    </row>
    <row r="62">
      <c r="A62" s="12"/>
      <c r="B62" s="356"/>
      <c r="C62" s="356"/>
      <c r="D62" s="372" t="s">
        <v>1091</v>
      </c>
      <c r="E62" s="358"/>
      <c r="F62" s="368" t="b">
        <v>0</v>
      </c>
      <c r="H62" s="344"/>
    </row>
    <row r="63">
      <c r="A63" s="388" t="s">
        <v>1049</v>
      </c>
      <c r="B63" s="387" t="s">
        <v>31</v>
      </c>
      <c r="C63" s="152" t="b">
        <v>0</v>
      </c>
      <c r="D63" s="390" t="s">
        <v>1092</v>
      </c>
      <c r="E63" s="13"/>
      <c r="F63" s="348" t="b">
        <v>0</v>
      </c>
      <c r="H63" s="344"/>
    </row>
    <row r="64">
      <c r="A64" s="391" t="s">
        <v>1051</v>
      </c>
      <c r="B64" s="339" t="s">
        <v>184</v>
      </c>
      <c r="C64" s="340" t="b">
        <v>0</v>
      </c>
      <c r="D64" s="392" t="s">
        <v>1093</v>
      </c>
      <c r="E64" s="342"/>
      <c r="F64" s="393" t="b">
        <v>0</v>
      </c>
      <c r="H64" s="344"/>
    </row>
    <row r="65">
      <c r="A65" s="12"/>
      <c r="B65" s="12"/>
      <c r="C65" s="12"/>
      <c r="D65" s="351" t="s">
        <v>148</v>
      </c>
      <c r="E65" s="13"/>
      <c r="F65" s="354" t="b">
        <v>0</v>
      </c>
      <c r="H65" s="344"/>
    </row>
    <row r="66">
      <c r="A66" s="12"/>
      <c r="B66" s="12"/>
      <c r="C66" s="12"/>
      <c r="D66" s="352" t="s">
        <v>155</v>
      </c>
      <c r="E66" s="13"/>
      <c r="F66" s="350" t="b">
        <v>0</v>
      </c>
      <c r="H66" s="344"/>
    </row>
    <row r="67">
      <c r="A67" s="12"/>
      <c r="B67" s="12"/>
      <c r="C67" s="12"/>
      <c r="D67" s="351" t="s">
        <v>1094</v>
      </c>
      <c r="E67" s="13"/>
      <c r="F67" s="354" t="b">
        <v>0</v>
      </c>
      <c r="H67" s="344"/>
    </row>
    <row r="68">
      <c r="A68" s="12"/>
      <c r="B68" s="356"/>
      <c r="C68" s="356"/>
      <c r="D68" s="394" t="s">
        <v>154</v>
      </c>
      <c r="E68" s="358"/>
      <c r="F68" s="395" t="b">
        <v>0</v>
      </c>
      <c r="H68" s="344"/>
    </row>
    <row r="69">
      <c r="A69" s="391" t="s">
        <v>1051</v>
      </c>
      <c r="B69" s="396" t="s">
        <v>95</v>
      </c>
      <c r="C69" s="173" t="b">
        <v>0</v>
      </c>
      <c r="D69" s="390" t="s">
        <v>1095</v>
      </c>
      <c r="E69" s="13"/>
      <c r="F69" s="348" t="b">
        <v>0</v>
      </c>
      <c r="H69" s="344"/>
    </row>
    <row r="70">
      <c r="A70" s="12"/>
      <c r="B70" s="12"/>
      <c r="C70" s="12"/>
      <c r="D70" s="397" t="s">
        <v>1096</v>
      </c>
      <c r="E70" s="13"/>
      <c r="F70" s="346" t="b">
        <v>0</v>
      </c>
      <c r="H70" s="344"/>
    </row>
    <row r="71">
      <c r="A71" s="391" t="s">
        <v>1051</v>
      </c>
      <c r="B71" s="396" t="s">
        <v>194</v>
      </c>
      <c r="C71" s="173" t="b">
        <v>0</v>
      </c>
      <c r="D71" s="398"/>
      <c r="E71" s="13"/>
      <c r="F71" s="379"/>
      <c r="H71" s="344"/>
    </row>
    <row r="72">
      <c r="A72" s="391" t="s">
        <v>1051</v>
      </c>
      <c r="B72" s="396" t="s">
        <v>130</v>
      </c>
      <c r="C72" s="173" t="b">
        <v>0</v>
      </c>
      <c r="D72" s="399" t="s">
        <v>1097</v>
      </c>
      <c r="E72" s="13"/>
      <c r="F72" s="346" t="b">
        <v>0</v>
      </c>
      <c r="G72" s="400"/>
      <c r="H72" s="344"/>
    </row>
    <row r="73">
      <c r="A73" s="12"/>
      <c r="B73" s="12"/>
      <c r="C73" s="12"/>
      <c r="D73" s="374" t="s">
        <v>1098</v>
      </c>
      <c r="E73" s="13"/>
      <c r="F73" s="354" t="b">
        <v>0</v>
      </c>
      <c r="H73" s="344"/>
    </row>
    <row r="74">
      <c r="A74" s="12"/>
      <c r="B74" s="12"/>
      <c r="C74" s="12"/>
      <c r="D74" s="352" t="s">
        <v>1099</v>
      </c>
      <c r="E74" s="13"/>
      <c r="F74" s="346" t="b">
        <v>0</v>
      </c>
      <c r="H74" s="344"/>
    </row>
    <row r="75">
      <c r="A75" s="12"/>
      <c r="B75" s="12"/>
      <c r="C75" s="12"/>
      <c r="D75" s="389" t="s">
        <v>1100</v>
      </c>
      <c r="E75" s="13"/>
      <c r="F75" s="348" t="b">
        <v>0</v>
      </c>
      <c r="H75" s="344"/>
    </row>
    <row r="76">
      <c r="A76" s="12"/>
      <c r="B76" s="12"/>
      <c r="C76" s="12"/>
      <c r="D76" s="401" t="s">
        <v>1101</v>
      </c>
      <c r="E76" s="13"/>
      <c r="F76" s="346" t="b">
        <v>0</v>
      </c>
      <c r="H76" s="344"/>
    </row>
    <row r="77">
      <c r="A77" s="391" t="s">
        <v>1051</v>
      </c>
      <c r="B77" s="396" t="s">
        <v>103</v>
      </c>
      <c r="C77" s="173" t="b">
        <v>0</v>
      </c>
      <c r="D77" s="398" t="s">
        <v>281</v>
      </c>
      <c r="E77" s="13"/>
      <c r="F77" s="348" t="b">
        <v>0</v>
      </c>
      <c r="H77" s="344"/>
    </row>
    <row r="78">
      <c r="A78" s="391" t="s">
        <v>1051</v>
      </c>
      <c r="B78" s="396" t="s">
        <v>153</v>
      </c>
      <c r="C78" s="173" t="b">
        <v>0</v>
      </c>
      <c r="D78" s="352" t="s">
        <v>1102</v>
      </c>
      <c r="E78" s="13"/>
      <c r="F78" s="350" t="b">
        <v>0</v>
      </c>
      <c r="H78" s="344"/>
    </row>
    <row r="79">
      <c r="A79" s="391" t="s">
        <v>1051</v>
      </c>
      <c r="B79" s="396" t="s">
        <v>174</v>
      </c>
      <c r="C79" s="173" t="b">
        <v>0</v>
      </c>
      <c r="D79" s="398"/>
      <c r="E79" s="13"/>
      <c r="F79" s="379"/>
      <c r="H79" s="344"/>
    </row>
    <row r="80">
      <c r="A80" s="391" t="s">
        <v>1051</v>
      </c>
      <c r="B80" s="402" t="s">
        <v>146</v>
      </c>
      <c r="C80" s="403" t="b">
        <v>0</v>
      </c>
      <c r="D80" s="367" t="s">
        <v>1103</v>
      </c>
      <c r="E80" s="358"/>
      <c r="F80" s="368" t="b">
        <v>0</v>
      </c>
      <c r="H80" s="344"/>
    </row>
    <row r="81">
      <c r="A81" s="391" t="s">
        <v>1051</v>
      </c>
      <c r="B81" s="361" t="s">
        <v>106</v>
      </c>
      <c r="C81" s="45" t="b">
        <v>0</v>
      </c>
      <c r="D81" s="351" t="s">
        <v>1104</v>
      </c>
      <c r="E81" s="13"/>
      <c r="F81" s="348" t="b">
        <v>0</v>
      </c>
      <c r="H81" s="344"/>
    </row>
    <row r="82">
      <c r="A82" s="12"/>
      <c r="B82" s="12"/>
      <c r="C82" s="12"/>
      <c r="D82" s="404" t="s">
        <v>262</v>
      </c>
      <c r="E82" s="13"/>
      <c r="F82" s="350" t="b">
        <v>0</v>
      </c>
      <c r="H82" s="344"/>
    </row>
    <row r="83">
      <c r="A83" s="12"/>
      <c r="B83" s="12"/>
      <c r="C83" s="12"/>
      <c r="D83" s="366" t="s">
        <v>215</v>
      </c>
      <c r="E83" s="13"/>
      <c r="F83" s="348" t="b">
        <v>0</v>
      </c>
      <c r="H83" s="344"/>
    </row>
    <row r="84">
      <c r="A84" s="12"/>
      <c r="B84" s="12"/>
      <c r="C84" s="12"/>
      <c r="D84" s="352" t="s">
        <v>218</v>
      </c>
      <c r="E84" s="13"/>
      <c r="F84" s="350" t="b">
        <v>0</v>
      </c>
      <c r="H84" s="344"/>
    </row>
    <row r="85">
      <c r="A85" s="12"/>
      <c r="B85" s="12"/>
      <c r="C85" s="12"/>
      <c r="D85" s="351" t="s">
        <v>1105</v>
      </c>
      <c r="E85" s="13"/>
      <c r="F85" s="348" t="b">
        <v>0</v>
      </c>
      <c r="H85" s="344"/>
    </row>
    <row r="86">
      <c r="A86" s="12"/>
      <c r="B86" s="356"/>
      <c r="C86" s="356"/>
      <c r="D86" s="405" t="s">
        <v>1106</v>
      </c>
      <c r="E86" s="358"/>
      <c r="F86" s="395" t="b">
        <v>0</v>
      </c>
      <c r="H86" s="344"/>
    </row>
    <row r="87">
      <c r="A87" s="391" t="s">
        <v>1051</v>
      </c>
      <c r="B87" s="361" t="s">
        <v>133</v>
      </c>
      <c r="C87" s="45" t="b">
        <v>0</v>
      </c>
      <c r="D87" s="406" t="s">
        <v>1107</v>
      </c>
      <c r="E87" s="13"/>
      <c r="F87" s="348" t="b">
        <v>0</v>
      </c>
      <c r="H87" s="344"/>
    </row>
    <row r="88">
      <c r="A88" s="391" t="s">
        <v>1051</v>
      </c>
      <c r="B88" s="339" t="s">
        <v>149</v>
      </c>
      <c r="C88" s="340" t="b">
        <v>0</v>
      </c>
      <c r="D88" s="407" t="s">
        <v>1108</v>
      </c>
      <c r="E88" s="408"/>
      <c r="F88" s="393" t="b">
        <v>0</v>
      </c>
      <c r="H88" s="344"/>
    </row>
    <row r="89">
      <c r="A89" s="12"/>
      <c r="B89" s="12"/>
      <c r="C89" s="12"/>
      <c r="D89" s="353" t="s">
        <v>1109</v>
      </c>
      <c r="E89" s="13"/>
      <c r="F89" s="348" t="b">
        <v>0</v>
      </c>
      <c r="H89" s="344"/>
    </row>
    <row r="90">
      <c r="A90" s="12"/>
      <c r="B90" s="12"/>
      <c r="C90" s="12"/>
      <c r="D90" s="355" t="s">
        <v>1110</v>
      </c>
      <c r="E90" s="13"/>
      <c r="F90" s="346" t="b">
        <v>0</v>
      </c>
      <c r="H90" s="344"/>
    </row>
    <row r="91">
      <c r="A91" s="12"/>
      <c r="B91" s="12"/>
      <c r="C91" s="12"/>
      <c r="D91" s="353" t="s">
        <v>1111</v>
      </c>
      <c r="E91" s="13"/>
      <c r="F91" s="348" t="b">
        <v>0</v>
      </c>
      <c r="H91" s="344"/>
    </row>
    <row r="92">
      <c r="A92" s="12"/>
      <c r="B92" s="12"/>
      <c r="C92" s="12"/>
      <c r="D92" s="409" t="s">
        <v>1112</v>
      </c>
      <c r="E92" s="13"/>
      <c r="F92" s="350" t="b">
        <v>0</v>
      </c>
      <c r="H92" s="344"/>
    </row>
    <row r="93">
      <c r="A93" s="12"/>
      <c r="B93" s="356"/>
      <c r="C93" s="356"/>
      <c r="D93" s="410" t="s">
        <v>1113</v>
      </c>
      <c r="E93" s="358"/>
      <c r="F93" s="359" t="b">
        <v>0</v>
      </c>
      <c r="H93" s="344"/>
    </row>
    <row r="94">
      <c r="A94" s="411" t="s">
        <v>1051</v>
      </c>
      <c r="B94" s="412" t="s">
        <v>157</v>
      </c>
      <c r="C94" s="182" t="b">
        <v>0</v>
      </c>
      <c r="D94" s="355" t="s">
        <v>1114</v>
      </c>
      <c r="E94" s="13"/>
      <c r="F94" s="346" t="b">
        <v>0</v>
      </c>
      <c r="H94" s="344"/>
    </row>
    <row r="95">
      <c r="A95" s="413" t="s">
        <v>1115</v>
      </c>
      <c r="G95" s="381"/>
      <c r="H95" s="344"/>
    </row>
    <row r="96">
      <c r="A96" s="18"/>
      <c r="B96" s="19"/>
      <c r="C96" s="19"/>
      <c r="D96" s="19"/>
      <c r="E96" s="19"/>
      <c r="F96" s="19"/>
      <c r="G96" s="13"/>
      <c r="H96" s="344"/>
    </row>
    <row r="97">
      <c r="A97" s="414" t="s">
        <v>1053</v>
      </c>
      <c r="B97" s="415" t="s">
        <v>632</v>
      </c>
      <c r="C97" s="182" t="b">
        <v>0</v>
      </c>
      <c r="D97" s="352" t="s">
        <v>1116</v>
      </c>
      <c r="E97" s="13"/>
      <c r="F97" s="346" t="b">
        <v>0</v>
      </c>
      <c r="G97" s="13"/>
      <c r="H97" s="344"/>
    </row>
    <row r="98">
      <c r="A98" s="380"/>
      <c r="B98" s="5"/>
      <c r="C98" s="5"/>
      <c r="D98" s="5"/>
      <c r="E98" s="5"/>
      <c r="F98" s="5"/>
      <c r="G98" s="13"/>
      <c r="H98" s="344"/>
    </row>
    <row r="99">
      <c r="A99" s="18"/>
      <c r="B99" s="19"/>
      <c r="C99" s="19"/>
      <c r="D99" s="19"/>
      <c r="E99" s="19"/>
      <c r="F99" s="19"/>
      <c r="G99" s="20"/>
      <c r="H99" s="344"/>
    </row>
    <row r="100">
      <c r="A100" s="391" t="s">
        <v>1051</v>
      </c>
      <c r="B100" s="396" t="s">
        <v>121</v>
      </c>
      <c r="C100" s="173" t="b">
        <v>0</v>
      </c>
      <c r="D100" s="398"/>
      <c r="E100" s="13"/>
      <c r="F100" s="379"/>
      <c r="H100" s="344"/>
    </row>
    <row r="101">
      <c r="A101" s="391" t="s">
        <v>1051</v>
      </c>
      <c r="B101" s="396" t="s">
        <v>160</v>
      </c>
      <c r="C101" s="173" t="b">
        <v>0</v>
      </c>
      <c r="D101" s="12"/>
      <c r="E101" s="13"/>
      <c r="F101" s="384"/>
      <c r="G101" s="416"/>
      <c r="H101" s="416"/>
    </row>
    <row r="102">
      <c r="A102" s="391" t="s">
        <v>1051</v>
      </c>
      <c r="B102" s="396" t="s">
        <v>167</v>
      </c>
      <c r="C102" s="173" t="b">
        <v>0</v>
      </c>
      <c r="D102" s="12"/>
      <c r="E102" s="13"/>
      <c r="F102" s="384"/>
      <c r="H102" s="344"/>
    </row>
    <row r="103">
      <c r="A103" s="391" t="s">
        <v>1051</v>
      </c>
      <c r="B103" s="361" t="s">
        <v>89</v>
      </c>
      <c r="C103" s="45" t="b">
        <v>0</v>
      </c>
      <c r="D103" s="352" t="s">
        <v>1117</v>
      </c>
      <c r="E103" s="13"/>
      <c r="F103" s="346" t="b">
        <v>0</v>
      </c>
      <c r="H103" s="344"/>
    </row>
    <row r="104">
      <c r="A104" s="391" t="s">
        <v>1051</v>
      </c>
      <c r="B104" s="396" t="s">
        <v>112</v>
      </c>
      <c r="C104" s="173" t="b">
        <v>0</v>
      </c>
      <c r="D104" s="390" t="s">
        <v>1118</v>
      </c>
      <c r="E104" s="13"/>
      <c r="F104" s="348" t="b">
        <v>0</v>
      </c>
      <c r="H104" s="344"/>
    </row>
    <row r="105">
      <c r="A105" s="391" t="s">
        <v>1051</v>
      </c>
      <c r="B105" s="417" t="s">
        <v>249</v>
      </c>
      <c r="C105" s="182" t="b">
        <v>0</v>
      </c>
      <c r="D105" s="418" t="s">
        <v>1119</v>
      </c>
      <c r="E105" s="13"/>
      <c r="F105" s="346" t="b">
        <v>0</v>
      </c>
      <c r="H105" s="344"/>
    </row>
    <row r="106">
      <c r="A106" s="391" t="s">
        <v>1051</v>
      </c>
      <c r="B106" s="396" t="s">
        <v>139</v>
      </c>
      <c r="C106" s="173" t="b">
        <v>0</v>
      </c>
      <c r="D106" s="398"/>
      <c r="E106" s="13"/>
      <c r="F106" s="379"/>
      <c r="H106" s="344"/>
    </row>
    <row r="107">
      <c r="A107" s="391" t="s">
        <v>1051</v>
      </c>
      <c r="B107" s="417" t="s">
        <v>164</v>
      </c>
      <c r="C107" s="182" t="b">
        <v>0</v>
      </c>
      <c r="D107" s="355" t="s">
        <v>1120</v>
      </c>
      <c r="E107" s="13"/>
      <c r="F107" s="346" t="b">
        <v>0</v>
      </c>
      <c r="H107" s="344"/>
    </row>
    <row r="108">
      <c r="A108" s="391" t="s">
        <v>1051</v>
      </c>
      <c r="B108" s="417" t="s">
        <v>225</v>
      </c>
      <c r="C108" s="182" t="b">
        <v>0</v>
      </c>
      <c r="D108" s="353" t="s">
        <v>1121</v>
      </c>
      <c r="E108" s="13"/>
      <c r="F108" s="348" t="b">
        <v>0</v>
      </c>
      <c r="G108" s="416"/>
      <c r="H108" s="416"/>
    </row>
    <row r="109">
      <c r="A109" s="419" t="s">
        <v>1052</v>
      </c>
      <c r="B109" s="396" t="s">
        <v>379</v>
      </c>
      <c r="C109" s="173" t="b">
        <v>0</v>
      </c>
      <c r="D109" s="420" t="s">
        <v>1122</v>
      </c>
      <c r="E109" s="421"/>
      <c r="F109" s="350" t="b">
        <v>0</v>
      </c>
      <c r="H109" s="344"/>
    </row>
    <row r="110">
      <c r="A110" s="391" t="s">
        <v>1051</v>
      </c>
      <c r="B110" s="339" t="s">
        <v>142</v>
      </c>
      <c r="C110" s="340" t="b">
        <v>0</v>
      </c>
      <c r="D110" s="422"/>
      <c r="E110" s="408"/>
      <c r="F110" s="423"/>
      <c r="H110" s="344"/>
    </row>
    <row r="111">
      <c r="A111" s="391" t="s">
        <v>1051</v>
      </c>
      <c r="B111" s="361" t="s">
        <v>163</v>
      </c>
      <c r="C111" s="45" t="b">
        <v>0</v>
      </c>
      <c r="D111" s="345" t="s">
        <v>1123</v>
      </c>
      <c r="E111" s="13"/>
      <c r="F111" s="346" t="b">
        <v>0</v>
      </c>
      <c r="H111" s="344"/>
    </row>
    <row r="112">
      <c r="A112" s="391" t="s">
        <v>1051</v>
      </c>
      <c r="B112" s="361" t="s">
        <v>197</v>
      </c>
      <c r="C112" s="45" t="b">
        <v>0</v>
      </c>
      <c r="D112" s="390" t="s">
        <v>1124</v>
      </c>
      <c r="E112" s="13"/>
      <c r="F112" s="348" t="b">
        <v>0</v>
      </c>
      <c r="H112" s="344"/>
    </row>
    <row r="113">
      <c r="A113" s="12"/>
      <c r="B113" s="356"/>
      <c r="C113" s="356"/>
      <c r="D113" s="405" t="s">
        <v>1125</v>
      </c>
      <c r="E113" s="358"/>
      <c r="F113" s="395" t="b">
        <v>0</v>
      </c>
      <c r="H113" s="344"/>
    </row>
    <row r="114">
      <c r="A114" s="391" t="s">
        <v>1051</v>
      </c>
      <c r="B114" s="417" t="s">
        <v>228</v>
      </c>
      <c r="C114" s="182" t="b">
        <v>0</v>
      </c>
      <c r="D114" s="353" t="s">
        <v>1126</v>
      </c>
      <c r="E114" s="13"/>
      <c r="F114" s="348" t="b">
        <v>0</v>
      </c>
      <c r="H114" s="344"/>
    </row>
    <row r="115">
      <c r="A115" s="391" t="s">
        <v>1051</v>
      </c>
      <c r="B115" s="387" t="s">
        <v>128</v>
      </c>
      <c r="C115" s="152" t="b">
        <v>0</v>
      </c>
      <c r="D115" s="355" t="s">
        <v>1114</v>
      </c>
      <c r="E115" s="13"/>
      <c r="F115" s="346" t="b">
        <v>0</v>
      </c>
      <c r="H115" s="344"/>
    </row>
    <row r="116">
      <c r="A116" s="391" t="s">
        <v>1051</v>
      </c>
      <c r="B116" s="417" t="s">
        <v>213</v>
      </c>
      <c r="C116" s="182" t="b">
        <v>0</v>
      </c>
      <c r="D116" s="351" t="s">
        <v>1127</v>
      </c>
      <c r="E116" s="13"/>
      <c r="F116" s="348" t="b">
        <v>0</v>
      </c>
      <c r="H116" s="344"/>
    </row>
    <row r="117">
      <c r="A117" s="12"/>
      <c r="B117" s="12"/>
      <c r="C117" s="12"/>
      <c r="D117" s="373" t="s">
        <v>1128</v>
      </c>
      <c r="E117" s="13"/>
      <c r="F117" s="346" t="b">
        <v>0</v>
      </c>
      <c r="H117" s="344"/>
    </row>
    <row r="118">
      <c r="A118" s="391" t="s">
        <v>1051</v>
      </c>
      <c r="B118" s="417" t="s">
        <v>125</v>
      </c>
      <c r="C118" s="182" t="b">
        <v>0</v>
      </c>
      <c r="D118" s="353" t="s">
        <v>1129</v>
      </c>
      <c r="E118" s="13"/>
      <c r="F118" s="348" t="b">
        <v>0</v>
      </c>
      <c r="H118" s="344"/>
    </row>
    <row r="119">
      <c r="A119" s="391" t="s">
        <v>1051</v>
      </c>
      <c r="B119" s="424" t="s">
        <v>116</v>
      </c>
      <c r="C119" s="425" t="b">
        <v>0</v>
      </c>
      <c r="D119" s="407" t="s">
        <v>1129</v>
      </c>
      <c r="E119" s="408"/>
      <c r="F119" s="393" t="b">
        <v>0</v>
      </c>
      <c r="H119" s="344"/>
    </row>
    <row r="120">
      <c r="A120" s="12"/>
      <c r="B120" s="12"/>
      <c r="C120" s="12"/>
      <c r="D120" s="426" t="s">
        <v>1130</v>
      </c>
      <c r="F120" s="348" t="b">
        <v>0</v>
      </c>
      <c r="H120" s="344"/>
    </row>
    <row r="121">
      <c r="A121" s="12"/>
      <c r="B121" s="12"/>
      <c r="C121" s="12"/>
      <c r="D121" s="427" t="s">
        <v>257</v>
      </c>
      <c r="E121" s="421"/>
      <c r="F121" s="350" t="b">
        <v>0</v>
      </c>
      <c r="H121" s="344"/>
    </row>
    <row r="122">
      <c r="A122" s="12"/>
      <c r="B122" s="12"/>
      <c r="C122" s="12"/>
      <c r="D122" s="366" t="s">
        <v>1131</v>
      </c>
      <c r="F122" s="348" t="b">
        <v>0</v>
      </c>
      <c r="H122" s="344"/>
    </row>
    <row r="123">
      <c r="A123" s="12"/>
      <c r="B123" s="12"/>
      <c r="C123" s="12"/>
      <c r="D123" s="352" t="s">
        <v>265</v>
      </c>
      <c r="F123" s="346" t="b">
        <v>0</v>
      </c>
      <c r="H123" s="344"/>
    </row>
    <row r="124">
      <c r="A124" s="12"/>
      <c r="B124" s="12"/>
      <c r="C124" s="12"/>
      <c r="D124" s="351" t="s">
        <v>1132</v>
      </c>
      <c r="F124" s="348" t="b">
        <v>0</v>
      </c>
      <c r="H124" s="344"/>
    </row>
    <row r="125">
      <c r="A125" s="12"/>
      <c r="B125" s="356"/>
      <c r="C125" s="356"/>
      <c r="D125" s="372" t="s">
        <v>1133</v>
      </c>
      <c r="E125" s="358"/>
      <c r="F125" s="368" t="b">
        <v>0</v>
      </c>
      <c r="H125" s="344"/>
    </row>
    <row r="126">
      <c r="A126" s="391" t="s">
        <v>1051</v>
      </c>
      <c r="B126" s="417" t="s">
        <v>99</v>
      </c>
      <c r="C126" s="182" t="b">
        <v>0</v>
      </c>
      <c r="D126" s="353" t="s">
        <v>1129</v>
      </c>
      <c r="E126" s="13"/>
      <c r="F126" s="354" t="b">
        <v>0</v>
      </c>
      <c r="G126" s="344"/>
      <c r="H126" s="344"/>
    </row>
    <row r="127">
      <c r="A127" s="12"/>
      <c r="B127" s="12"/>
      <c r="C127" s="12"/>
      <c r="D127" s="355" t="s">
        <v>1134</v>
      </c>
      <c r="E127" s="13"/>
      <c r="F127" s="346" t="b">
        <v>0</v>
      </c>
      <c r="G127" s="344"/>
      <c r="H127" s="344"/>
    </row>
    <row r="128">
      <c r="A128" s="391" t="s">
        <v>1051</v>
      </c>
      <c r="B128" s="417" t="s">
        <v>198</v>
      </c>
      <c r="C128" s="182" t="b">
        <v>0</v>
      </c>
      <c r="D128" s="353" t="s">
        <v>1135</v>
      </c>
      <c r="E128" s="13"/>
      <c r="F128" s="348" t="b">
        <v>0</v>
      </c>
      <c r="G128" s="428"/>
      <c r="H128" s="428"/>
    </row>
    <row r="129">
      <c r="A129" s="12"/>
      <c r="B129" s="12"/>
      <c r="C129" s="12"/>
      <c r="D129" s="355" t="s">
        <v>1136</v>
      </c>
      <c r="E129" s="13"/>
      <c r="F129" s="346" t="b">
        <v>0</v>
      </c>
      <c r="G129" s="428"/>
      <c r="H129" s="428"/>
    </row>
    <row r="130">
      <c r="A130" s="391" t="s">
        <v>1051</v>
      </c>
      <c r="B130" s="396" t="s">
        <v>181</v>
      </c>
      <c r="C130" s="173" t="b">
        <v>0</v>
      </c>
      <c r="D130" s="429" t="s">
        <v>260</v>
      </c>
      <c r="E130" s="430"/>
      <c r="F130" s="348" t="b">
        <v>0</v>
      </c>
      <c r="G130" s="428"/>
      <c r="H130" s="428"/>
    </row>
    <row r="131">
      <c r="A131" s="391" t="s">
        <v>1051</v>
      </c>
      <c r="B131" s="424" t="s">
        <v>171</v>
      </c>
      <c r="C131" s="425" t="b">
        <v>0</v>
      </c>
      <c r="D131" s="431" t="s">
        <v>1137</v>
      </c>
      <c r="E131" s="13"/>
      <c r="F131" s="432" t="b">
        <v>0</v>
      </c>
      <c r="G131" s="428"/>
      <c r="H131" s="428"/>
    </row>
    <row r="132">
      <c r="A132" s="12"/>
      <c r="B132" s="12"/>
      <c r="C132" s="12"/>
      <c r="D132" s="433" t="s">
        <v>1138</v>
      </c>
      <c r="E132" s="13"/>
      <c r="F132" s="354" t="b">
        <v>0</v>
      </c>
      <c r="G132" s="428"/>
      <c r="H132" s="428"/>
    </row>
    <row r="133">
      <c r="A133" s="12"/>
      <c r="B133" s="12"/>
      <c r="C133" s="12"/>
      <c r="D133" s="434" t="s">
        <v>1139</v>
      </c>
      <c r="E133" s="13"/>
      <c r="F133" s="350" t="b">
        <v>0</v>
      </c>
      <c r="G133" s="428"/>
      <c r="H133" s="428"/>
    </row>
    <row r="134">
      <c r="A134" s="391" t="s">
        <v>1051</v>
      </c>
      <c r="B134" s="417" t="s">
        <v>178</v>
      </c>
      <c r="C134" s="182" t="b">
        <v>0</v>
      </c>
      <c r="D134" s="433" t="s">
        <v>1137</v>
      </c>
      <c r="E134" s="13"/>
      <c r="F134" s="354" t="b">
        <v>0</v>
      </c>
      <c r="G134" s="428"/>
      <c r="H134" s="428"/>
    </row>
    <row r="135">
      <c r="A135" s="12"/>
      <c r="B135" s="12"/>
      <c r="C135" s="12"/>
      <c r="D135" s="431" t="s">
        <v>1138</v>
      </c>
      <c r="E135" s="13"/>
      <c r="F135" s="350" t="b">
        <v>0</v>
      </c>
      <c r="G135" s="428"/>
      <c r="H135" s="428"/>
    </row>
    <row r="136">
      <c r="A136" s="391" t="s">
        <v>1051</v>
      </c>
      <c r="B136" s="417" t="s">
        <v>90</v>
      </c>
      <c r="C136" s="182" t="b">
        <v>0</v>
      </c>
      <c r="D136" s="353" t="s">
        <v>1140</v>
      </c>
      <c r="E136" s="13"/>
      <c r="F136" s="348" t="b">
        <v>0</v>
      </c>
      <c r="H136" s="344"/>
    </row>
    <row r="137">
      <c r="A137" s="391" t="s">
        <v>1051</v>
      </c>
      <c r="B137" s="424" t="s">
        <v>240</v>
      </c>
      <c r="C137" s="425" t="b">
        <v>0</v>
      </c>
      <c r="D137" s="407" t="s">
        <v>1129</v>
      </c>
      <c r="E137" s="408"/>
      <c r="F137" s="393" t="b">
        <v>0</v>
      </c>
      <c r="H137" s="344"/>
    </row>
    <row r="138">
      <c r="A138" s="12"/>
      <c r="B138" s="12"/>
      <c r="C138" s="12"/>
      <c r="D138" s="353" t="s">
        <v>1141</v>
      </c>
      <c r="E138" s="13"/>
      <c r="F138" s="348" t="b">
        <v>0</v>
      </c>
      <c r="H138" s="344"/>
    </row>
    <row r="139">
      <c r="A139" s="12"/>
      <c r="B139" s="12"/>
      <c r="C139" s="12"/>
      <c r="D139" s="352" t="s">
        <v>1142</v>
      </c>
      <c r="E139" s="13"/>
      <c r="F139" s="346" t="b">
        <v>0</v>
      </c>
      <c r="H139" s="344"/>
    </row>
    <row r="140">
      <c r="A140" s="12"/>
      <c r="B140" s="12"/>
      <c r="C140" s="12"/>
      <c r="D140" s="353" t="s">
        <v>1143</v>
      </c>
      <c r="E140" s="13"/>
      <c r="F140" s="348" t="b">
        <v>0</v>
      </c>
      <c r="H140" s="344"/>
    </row>
    <row r="141">
      <c r="A141" s="12"/>
      <c r="B141" s="12"/>
      <c r="C141" s="12"/>
      <c r="D141" s="355" t="s">
        <v>1144</v>
      </c>
      <c r="E141" s="13"/>
      <c r="F141" s="346" t="b">
        <v>0</v>
      </c>
      <c r="H141" s="344"/>
    </row>
    <row r="142">
      <c r="A142" s="12"/>
      <c r="B142" s="356"/>
      <c r="C142" s="356"/>
      <c r="D142" s="375" t="s">
        <v>1145</v>
      </c>
      <c r="E142" s="358"/>
      <c r="F142" s="377" t="b">
        <v>0</v>
      </c>
      <c r="H142" s="344"/>
    </row>
    <row r="143">
      <c r="A143" s="391" t="s">
        <v>1051</v>
      </c>
      <c r="B143" s="417" t="s">
        <v>210</v>
      </c>
      <c r="C143" s="182" t="b">
        <v>0</v>
      </c>
      <c r="D143" s="355" t="s">
        <v>1114</v>
      </c>
      <c r="E143" s="13"/>
      <c r="F143" s="346" t="b">
        <v>0</v>
      </c>
      <c r="H143" s="344"/>
    </row>
    <row r="144">
      <c r="A144" s="12"/>
      <c r="B144" s="12"/>
      <c r="C144" s="12"/>
      <c r="D144" s="353" t="s">
        <v>105</v>
      </c>
      <c r="E144" s="13"/>
      <c r="F144" s="348" t="b">
        <v>0</v>
      </c>
      <c r="H144" s="344"/>
    </row>
    <row r="145">
      <c r="A145" s="12"/>
      <c r="B145" s="12"/>
      <c r="C145" s="12"/>
      <c r="D145" s="355" t="s">
        <v>1146</v>
      </c>
      <c r="E145" s="13"/>
      <c r="F145" s="346" t="b">
        <v>0</v>
      </c>
      <c r="H145" s="344"/>
    </row>
    <row r="146">
      <c r="A146" s="12"/>
      <c r="B146" s="12"/>
      <c r="C146" s="12"/>
      <c r="D146" s="353" t="s">
        <v>1147</v>
      </c>
      <c r="E146" s="13"/>
      <c r="F146" s="348" t="b">
        <v>0</v>
      </c>
      <c r="H146" s="344"/>
    </row>
    <row r="147">
      <c r="A147" s="435" t="s">
        <v>1051</v>
      </c>
      <c r="B147" s="436" t="s">
        <v>216</v>
      </c>
      <c r="C147" s="437" t="b">
        <v>0</v>
      </c>
      <c r="D147" s="407" t="s">
        <v>1148</v>
      </c>
      <c r="E147" s="408"/>
      <c r="F147" s="438" t="b">
        <v>0</v>
      </c>
      <c r="H147" s="344"/>
    </row>
    <row r="148">
      <c r="A148" s="384"/>
      <c r="B148" s="13"/>
      <c r="C148" s="13"/>
      <c r="D148" s="353" t="s">
        <v>1149</v>
      </c>
      <c r="F148" s="439" t="b">
        <v>0</v>
      </c>
      <c r="H148" s="344"/>
    </row>
    <row r="149">
      <c r="A149" s="384"/>
      <c r="B149" s="13"/>
      <c r="C149" s="13"/>
      <c r="D149" s="355" t="s">
        <v>1150</v>
      </c>
      <c r="F149" s="440" t="b">
        <v>0</v>
      </c>
      <c r="H149" s="344"/>
    </row>
    <row r="150">
      <c r="A150" s="384"/>
      <c r="B150" s="13"/>
      <c r="C150" s="13"/>
      <c r="D150" s="441" t="s">
        <v>1151</v>
      </c>
      <c r="F150" s="439" t="b">
        <v>0</v>
      </c>
      <c r="H150" s="344"/>
    </row>
    <row r="151">
      <c r="A151" s="384"/>
      <c r="B151" s="13"/>
      <c r="C151" s="13"/>
      <c r="D151" s="442" t="s">
        <v>1152</v>
      </c>
      <c r="F151" s="440" t="b">
        <v>0</v>
      </c>
      <c r="H151" s="344"/>
    </row>
    <row r="152">
      <c r="A152" s="384"/>
      <c r="B152" s="13"/>
      <c r="C152" s="13"/>
      <c r="D152" s="441" t="s">
        <v>1153</v>
      </c>
      <c r="F152" s="439" t="b">
        <v>0</v>
      </c>
      <c r="H152" s="344"/>
    </row>
    <row r="153">
      <c r="A153" s="384"/>
      <c r="B153" s="13"/>
      <c r="C153" s="13"/>
      <c r="D153" s="442" t="s">
        <v>1154</v>
      </c>
      <c r="F153" s="440" t="b">
        <v>0</v>
      </c>
      <c r="H153" s="344"/>
    </row>
    <row r="154">
      <c r="A154" s="384"/>
      <c r="B154" s="13"/>
      <c r="C154" s="13"/>
      <c r="D154" s="441" t="s">
        <v>1155</v>
      </c>
      <c r="E154" s="13"/>
      <c r="F154" s="363" t="b">
        <v>0</v>
      </c>
      <c r="H154" s="344"/>
    </row>
    <row r="155">
      <c r="A155" s="384"/>
      <c r="B155" s="13"/>
      <c r="C155" s="13"/>
      <c r="D155" s="355" t="s">
        <v>1156</v>
      </c>
      <c r="E155" s="13"/>
      <c r="F155" s="364" t="b">
        <v>0</v>
      </c>
      <c r="H155" s="344"/>
    </row>
    <row r="156">
      <c r="A156" s="384"/>
      <c r="B156" s="358"/>
      <c r="C156" s="358"/>
      <c r="D156" s="443" t="s">
        <v>1157</v>
      </c>
      <c r="E156" s="358"/>
      <c r="F156" s="444" t="b">
        <v>0</v>
      </c>
      <c r="H156" s="344"/>
    </row>
    <row r="157">
      <c r="A157" s="391" t="s">
        <v>1051</v>
      </c>
      <c r="B157" s="387" t="s">
        <v>119</v>
      </c>
      <c r="C157" s="152" t="b">
        <v>0</v>
      </c>
      <c r="D157" s="355" t="s">
        <v>1158</v>
      </c>
      <c r="E157" s="13"/>
      <c r="F157" s="346" t="b">
        <v>0</v>
      </c>
      <c r="H157" s="344"/>
    </row>
    <row r="158">
      <c r="A158" s="391" t="s">
        <v>1051</v>
      </c>
      <c r="B158" s="396" t="s">
        <v>188</v>
      </c>
      <c r="C158" s="173" t="b">
        <v>0</v>
      </c>
      <c r="D158" s="398"/>
      <c r="E158" s="13"/>
      <c r="F158" s="348"/>
      <c r="H158" s="344"/>
    </row>
    <row r="159">
      <c r="A159" s="391" t="s">
        <v>1051</v>
      </c>
      <c r="B159" s="417" t="s">
        <v>134</v>
      </c>
      <c r="C159" s="182" t="b">
        <v>0</v>
      </c>
      <c r="D159" s="355" t="s">
        <v>1159</v>
      </c>
      <c r="E159" s="13"/>
      <c r="F159" s="346" t="b">
        <v>0</v>
      </c>
      <c r="H159" s="344"/>
    </row>
    <row r="160">
      <c r="A160" s="12"/>
      <c r="B160" s="12"/>
      <c r="C160" s="12"/>
      <c r="D160" s="353" t="s">
        <v>1160</v>
      </c>
      <c r="E160" s="13"/>
      <c r="F160" s="348" t="b">
        <v>0</v>
      </c>
      <c r="H160" s="344"/>
    </row>
    <row r="161">
      <c r="A161" s="391" t="s">
        <v>1051</v>
      </c>
      <c r="B161" s="417" t="s">
        <v>185</v>
      </c>
      <c r="C161" s="182" t="b">
        <v>0</v>
      </c>
      <c r="D161" s="355" t="s">
        <v>1161</v>
      </c>
      <c r="E161" s="13"/>
      <c r="F161" s="346" t="b">
        <v>0</v>
      </c>
      <c r="H161" s="344"/>
    </row>
    <row r="162">
      <c r="A162" s="391" t="s">
        <v>1051</v>
      </c>
      <c r="B162" s="339" t="s">
        <v>177</v>
      </c>
      <c r="C162" s="340" t="b">
        <v>0</v>
      </c>
      <c r="D162" s="445" t="s">
        <v>1162</v>
      </c>
      <c r="E162" s="408"/>
      <c r="F162" s="343" t="b">
        <v>0</v>
      </c>
      <c r="H162" s="344"/>
    </row>
    <row r="163">
      <c r="A163" s="12"/>
      <c r="B163" s="356"/>
      <c r="C163" s="356"/>
      <c r="D163" s="372" t="s">
        <v>1163</v>
      </c>
      <c r="E163" s="358"/>
      <c r="F163" s="395" t="b">
        <v>0</v>
      </c>
      <c r="H163" s="344"/>
    </row>
    <row r="164">
      <c r="A164" s="391" t="s">
        <v>1051</v>
      </c>
      <c r="B164" s="361" t="s">
        <v>191</v>
      </c>
      <c r="C164" s="45" t="b">
        <v>0</v>
      </c>
      <c r="D164" s="353" t="s">
        <v>123</v>
      </c>
      <c r="E164" s="13"/>
      <c r="F164" s="348" t="b">
        <v>0</v>
      </c>
      <c r="H164" s="344"/>
    </row>
    <row r="165">
      <c r="A165" s="12"/>
      <c r="B165" s="12"/>
      <c r="C165" s="12"/>
      <c r="D165" s="355" t="s">
        <v>1164</v>
      </c>
      <c r="E165" s="13"/>
      <c r="F165" s="346" t="b">
        <v>0</v>
      </c>
      <c r="H165" s="344"/>
    </row>
    <row r="166">
      <c r="A166" s="391" t="s">
        <v>1051</v>
      </c>
      <c r="B166" s="361" t="s">
        <v>115</v>
      </c>
      <c r="C166" s="45" t="b">
        <v>0</v>
      </c>
      <c r="D166" s="366" t="s">
        <v>1165</v>
      </c>
      <c r="E166" s="446"/>
      <c r="F166" s="348" t="b">
        <v>0</v>
      </c>
      <c r="H166" s="344"/>
    </row>
    <row r="167">
      <c r="A167" s="391" t="s">
        <v>1051</v>
      </c>
      <c r="B167" s="361" t="s">
        <v>156</v>
      </c>
      <c r="C167" s="45" t="b">
        <v>0</v>
      </c>
      <c r="D167" s="447" t="s">
        <v>1166</v>
      </c>
      <c r="E167" s="448"/>
      <c r="F167" s="346" t="b">
        <v>0</v>
      </c>
      <c r="H167" s="344"/>
    </row>
    <row r="168">
      <c r="A168" s="12"/>
      <c r="B168" s="12"/>
      <c r="C168" s="12"/>
      <c r="D168" s="449" t="s">
        <v>1167</v>
      </c>
      <c r="E168" s="446"/>
      <c r="F168" s="348" t="b">
        <v>0</v>
      </c>
      <c r="H168" s="344"/>
    </row>
    <row r="169">
      <c r="A169" s="391" t="s">
        <v>1051</v>
      </c>
      <c r="B169" s="361" t="s">
        <v>124</v>
      </c>
      <c r="C169" s="45" t="b">
        <v>0</v>
      </c>
      <c r="D169" s="397" t="s">
        <v>1168</v>
      </c>
      <c r="E169" s="448"/>
      <c r="F169" s="346" t="b">
        <v>0</v>
      </c>
      <c r="H169" s="344"/>
    </row>
    <row r="170">
      <c r="A170" s="391" t="s">
        <v>1051</v>
      </c>
      <c r="B170" s="450" t="s">
        <v>170</v>
      </c>
      <c r="C170" s="451" t="b">
        <v>0</v>
      </c>
      <c r="D170" s="452"/>
      <c r="E170" s="453"/>
      <c r="F170" s="454"/>
      <c r="H170" s="344"/>
    </row>
    <row r="171">
      <c r="A171" s="391" t="s">
        <v>1051</v>
      </c>
      <c r="B171" s="417" t="s">
        <v>234</v>
      </c>
      <c r="C171" s="182" t="b">
        <v>0</v>
      </c>
      <c r="D171" s="355" t="s">
        <v>1114</v>
      </c>
      <c r="E171" s="448"/>
      <c r="F171" s="346" t="b">
        <v>0</v>
      </c>
      <c r="H171" s="344"/>
    </row>
    <row r="172">
      <c r="A172" s="391" t="s">
        <v>1051</v>
      </c>
      <c r="B172" s="396" t="s">
        <v>200</v>
      </c>
      <c r="C172" s="173" t="b">
        <v>0</v>
      </c>
      <c r="D172" s="390" t="s">
        <v>1169</v>
      </c>
      <c r="E172" s="446"/>
      <c r="F172" s="348" t="b">
        <v>0</v>
      </c>
      <c r="H172" s="344"/>
    </row>
    <row r="173">
      <c r="A173" s="391" t="s">
        <v>1051</v>
      </c>
      <c r="B173" s="396" t="s">
        <v>204</v>
      </c>
      <c r="C173" s="173" t="b">
        <v>0</v>
      </c>
      <c r="D173" s="397" t="s">
        <v>1170</v>
      </c>
      <c r="E173" s="448"/>
      <c r="F173" s="346" t="b">
        <v>0</v>
      </c>
      <c r="H173" s="344"/>
    </row>
    <row r="174">
      <c r="A174" s="380" t="s">
        <v>1085</v>
      </c>
      <c r="B174" s="5"/>
      <c r="C174" s="5"/>
      <c r="D174" s="5"/>
      <c r="E174" s="5"/>
      <c r="F174" s="5"/>
      <c r="G174" s="381"/>
      <c r="H174" s="344"/>
    </row>
    <row r="175">
      <c r="A175" s="18"/>
      <c r="B175" s="19"/>
      <c r="C175" s="19"/>
      <c r="D175" s="19"/>
      <c r="E175" s="19"/>
      <c r="F175" s="19"/>
      <c r="G175" s="13"/>
      <c r="H175" s="344"/>
    </row>
    <row r="176">
      <c r="A176" s="391" t="s">
        <v>1051</v>
      </c>
      <c r="B176" s="424" t="s">
        <v>243</v>
      </c>
      <c r="C176" s="425" t="b">
        <v>0</v>
      </c>
      <c r="D176" s="341" t="s">
        <v>1171</v>
      </c>
      <c r="E176" s="408"/>
      <c r="F176" s="455" t="b">
        <v>0</v>
      </c>
      <c r="G176" s="13"/>
      <c r="H176" s="344"/>
    </row>
    <row r="177">
      <c r="A177" s="391" t="s">
        <v>1051</v>
      </c>
      <c r="B177" s="417" t="s">
        <v>207</v>
      </c>
      <c r="C177" s="182" t="b">
        <v>0</v>
      </c>
      <c r="D177" s="352" t="s">
        <v>1172</v>
      </c>
      <c r="E177" s="13"/>
      <c r="F177" s="346" t="b">
        <v>0</v>
      </c>
      <c r="G177" s="13"/>
      <c r="H177" s="344"/>
    </row>
    <row r="178">
      <c r="A178" s="391" t="s">
        <v>1051</v>
      </c>
      <c r="B178" s="424" t="s">
        <v>192</v>
      </c>
      <c r="C178" s="425" t="b">
        <v>0</v>
      </c>
      <c r="D178" s="456" t="s">
        <v>1173</v>
      </c>
      <c r="E178" s="408"/>
      <c r="F178" s="343" t="b">
        <v>0</v>
      </c>
      <c r="G178" s="13"/>
      <c r="H178" s="344"/>
    </row>
    <row r="179">
      <c r="A179" s="12"/>
      <c r="B179" s="12"/>
      <c r="C179" s="12"/>
      <c r="D179" s="355" t="s">
        <v>1174</v>
      </c>
      <c r="E179" s="13"/>
      <c r="F179" s="346" t="b">
        <v>0</v>
      </c>
      <c r="G179" s="13"/>
      <c r="H179" s="344"/>
    </row>
    <row r="180">
      <c r="A180" s="12"/>
      <c r="B180" s="12"/>
      <c r="C180" s="12"/>
      <c r="D180" s="366" t="s">
        <v>1175</v>
      </c>
      <c r="E180" s="13"/>
      <c r="F180" s="354" t="b">
        <v>0</v>
      </c>
      <c r="G180" s="13"/>
      <c r="H180" s="344"/>
    </row>
    <row r="181">
      <c r="A181" s="12"/>
      <c r="B181" s="12"/>
      <c r="C181" s="12"/>
      <c r="D181" s="352" t="s">
        <v>1176</v>
      </c>
      <c r="F181" s="346" t="b">
        <v>0</v>
      </c>
      <c r="G181" s="13"/>
      <c r="H181" s="344"/>
    </row>
    <row r="182">
      <c r="A182" s="12"/>
      <c r="B182" s="356"/>
      <c r="C182" s="356"/>
      <c r="D182" s="429" t="s">
        <v>1177</v>
      </c>
      <c r="E182" s="358"/>
      <c r="F182" s="359" t="b">
        <v>0</v>
      </c>
      <c r="G182" s="13"/>
      <c r="H182" s="344"/>
    </row>
    <row r="183">
      <c r="A183" s="391" t="s">
        <v>1051</v>
      </c>
      <c r="B183" s="417" t="s">
        <v>255</v>
      </c>
      <c r="C183" s="182" t="b">
        <v>0</v>
      </c>
      <c r="D183" s="355" t="s">
        <v>1178</v>
      </c>
      <c r="E183" s="13"/>
      <c r="F183" s="346" t="b">
        <v>0</v>
      </c>
      <c r="G183" s="13"/>
      <c r="H183" s="344"/>
    </row>
    <row r="184">
      <c r="A184" s="391" t="s">
        <v>1051</v>
      </c>
      <c r="B184" s="417" t="s">
        <v>203</v>
      </c>
      <c r="C184" s="182" t="b">
        <v>0</v>
      </c>
      <c r="D184" s="378"/>
      <c r="E184" s="13"/>
      <c r="F184" s="379"/>
      <c r="G184" s="13"/>
      <c r="H184" s="344"/>
    </row>
    <row r="185">
      <c r="A185" s="391" t="s">
        <v>1051</v>
      </c>
      <c r="B185" s="417" t="s">
        <v>107</v>
      </c>
      <c r="C185" s="182" t="b">
        <v>0</v>
      </c>
      <c r="D185" s="355" t="s">
        <v>1179</v>
      </c>
      <c r="F185" s="346" t="b">
        <v>0</v>
      </c>
      <c r="G185" s="13"/>
      <c r="H185" s="344"/>
    </row>
    <row r="186">
      <c r="A186" s="391" t="s">
        <v>1051</v>
      </c>
      <c r="B186" s="417" t="s">
        <v>219</v>
      </c>
      <c r="C186" s="182" t="b">
        <v>0</v>
      </c>
      <c r="D186" s="353" t="s">
        <v>1180</v>
      </c>
      <c r="E186" s="13"/>
      <c r="F186" s="348" t="b">
        <v>0</v>
      </c>
      <c r="G186" s="13"/>
      <c r="H186" s="344"/>
    </row>
    <row r="187">
      <c r="A187" s="391" t="s">
        <v>1051</v>
      </c>
      <c r="B187" s="417" t="s">
        <v>222</v>
      </c>
      <c r="C187" s="182" t="b">
        <v>0</v>
      </c>
      <c r="D187" s="355" t="s">
        <v>1181</v>
      </c>
      <c r="E187" s="13"/>
      <c r="F187" s="346" t="b">
        <v>0</v>
      </c>
      <c r="G187" s="13"/>
      <c r="H187" s="344"/>
    </row>
    <row r="188">
      <c r="A188" s="12"/>
      <c r="B188" s="12"/>
      <c r="C188" s="12"/>
      <c r="D188" s="365" t="s">
        <v>1182</v>
      </c>
      <c r="F188" s="348" t="b">
        <v>0</v>
      </c>
      <c r="G188" s="13"/>
      <c r="H188" s="344"/>
    </row>
    <row r="189">
      <c r="A189" s="391" t="s">
        <v>1051</v>
      </c>
      <c r="B189" s="417" t="s">
        <v>258</v>
      </c>
      <c r="C189" s="182" t="b">
        <v>0</v>
      </c>
      <c r="D189" s="355" t="s">
        <v>1183</v>
      </c>
      <c r="E189" s="13"/>
      <c r="F189" s="346" t="b">
        <v>0</v>
      </c>
      <c r="G189" s="13"/>
      <c r="H189" s="344"/>
    </row>
    <row r="190">
      <c r="A190" s="391" t="s">
        <v>1051</v>
      </c>
      <c r="B190" s="417" t="s">
        <v>143</v>
      </c>
      <c r="C190" s="182" t="b">
        <v>0</v>
      </c>
      <c r="D190" s="353" t="s">
        <v>1184</v>
      </c>
      <c r="E190" s="13"/>
      <c r="F190" s="354" t="b">
        <v>0</v>
      </c>
      <c r="G190" s="13"/>
      <c r="H190" s="344"/>
    </row>
    <row r="191">
      <c r="A191" s="457" t="s">
        <v>1051</v>
      </c>
      <c r="B191" s="458" t="s">
        <v>246</v>
      </c>
      <c r="C191" s="459" t="b">
        <v>0</v>
      </c>
      <c r="D191" s="460" t="s">
        <v>285</v>
      </c>
      <c r="E191" s="13"/>
      <c r="F191" s="364" t="b">
        <v>0</v>
      </c>
      <c r="G191" s="13"/>
      <c r="H191" s="344"/>
    </row>
    <row r="192">
      <c r="A192" s="461" t="s">
        <v>1051</v>
      </c>
      <c r="B192" s="462" t="s">
        <v>231</v>
      </c>
      <c r="C192" s="463" t="b">
        <v>0</v>
      </c>
      <c r="D192" s="464" t="s">
        <v>1185</v>
      </c>
      <c r="E192" s="342"/>
      <c r="F192" s="343" t="b">
        <v>0</v>
      </c>
      <c r="G192" s="13"/>
      <c r="H192" s="344"/>
    </row>
    <row r="193">
      <c r="A193" s="391" t="s">
        <v>1051</v>
      </c>
      <c r="B193" s="371" t="s">
        <v>165</v>
      </c>
      <c r="C193" s="465" t="b">
        <v>0</v>
      </c>
      <c r="D193" s="466" t="s">
        <v>1186</v>
      </c>
      <c r="F193" s="346" t="b">
        <v>0</v>
      </c>
      <c r="G193" s="13"/>
      <c r="H193" s="344"/>
    </row>
    <row r="194">
      <c r="A194" s="391" t="s">
        <v>1051</v>
      </c>
      <c r="B194" s="467" t="s">
        <v>91</v>
      </c>
      <c r="C194" s="468" t="b">
        <v>0</v>
      </c>
      <c r="D194" s="469" t="s">
        <v>1187</v>
      </c>
      <c r="E194" s="376"/>
      <c r="F194" s="377" t="b">
        <v>0</v>
      </c>
      <c r="G194" s="13"/>
      <c r="H194" s="344"/>
    </row>
    <row r="195">
      <c r="A195" s="391" t="s">
        <v>1051</v>
      </c>
      <c r="B195" s="371" t="s">
        <v>158</v>
      </c>
      <c r="C195" s="150" t="b">
        <v>0</v>
      </c>
      <c r="D195" s="355" t="s">
        <v>1188</v>
      </c>
      <c r="E195" s="13"/>
      <c r="F195" s="350" t="b">
        <v>0</v>
      </c>
      <c r="G195" s="13"/>
      <c r="H195" s="344"/>
    </row>
    <row r="196">
      <c r="A196" s="470" t="s">
        <v>1051</v>
      </c>
      <c r="B196" s="417" t="s">
        <v>252</v>
      </c>
      <c r="C196" s="471" t="b">
        <v>0</v>
      </c>
      <c r="D196" s="472" t="s">
        <v>1189</v>
      </c>
      <c r="F196" s="348" t="b">
        <v>0</v>
      </c>
      <c r="G196" s="13"/>
      <c r="H196" s="344"/>
    </row>
    <row r="197">
      <c r="A197" s="12"/>
      <c r="B197" s="12"/>
      <c r="C197" s="384"/>
      <c r="D197" s="473" t="s">
        <v>1190</v>
      </c>
      <c r="F197" s="346" t="b">
        <v>0</v>
      </c>
      <c r="G197" s="13"/>
    </row>
    <row r="198">
      <c r="A198" s="12"/>
      <c r="B198" s="12"/>
      <c r="C198" s="384"/>
      <c r="D198" s="474" t="s">
        <v>1191</v>
      </c>
      <c r="F198" s="348" t="b">
        <v>0</v>
      </c>
      <c r="G198" s="13"/>
      <c r="H198" s="344"/>
    </row>
    <row r="199">
      <c r="A199" s="12"/>
      <c r="B199" s="12"/>
      <c r="C199" s="384"/>
      <c r="D199" s="473" t="s">
        <v>1192</v>
      </c>
      <c r="F199" s="346" t="b">
        <v>0</v>
      </c>
      <c r="G199" s="13"/>
      <c r="H199" s="344"/>
    </row>
    <row r="200">
      <c r="A200" s="391" t="s">
        <v>1051</v>
      </c>
      <c r="B200" s="417" t="s">
        <v>237</v>
      </c>
      <c r="C200" s="471" t="b">
        <v>0</v>
      </c>
      <c r="D200" s="475" t="s">
        <v>1193</v>
      </c>
      <c r="F200" s="348" t="b">
        <v>0</v>
      </c>
      <c r="G200" s="13"/>
      <c r="H200" s="344"/>
    </row>
    <row r="201">
      <c r="A201" s="391" t="s">
        <v>1051</v>
      </c>
      <c r="B201" s="476" t="s">
        <v>186</v>
      </c>
      <c r="C201" s="477" t="b">
        <v>0</v>
      </c>
      <c r="D201" s="478" t="s">
        <v>1194</v>
      </c>
      <c r="E201" s="342"/>
      <c r="F201" s="393" t="b">
        <v>0</v>
      </c>
      <c r="G201" s="13"/>
      <c r="H201" s="344"/>
    </row>
    <row r="202">
      <c r="A202" s="391" t="s">
        <v>1051</v>
      </c>
      <c r="B202" s="371" t="s">
        <v>126</v>
      </c>
      <c r="C202" s="150" t="b">
        <v>0</v>
      </c>
      <c r="D202" s="351" t="s">
        <v>1195</v>
      </c>
      <c r="E202" s="13"/>
      <c r="F202" s="348" t="b">
        <v>0</v>
      </c>
      <c r="G202" s="13"/>
      <c r="H202" s="344"/>
    </row>
    <row r="203">
      <c r="A203" s="12"/>
      <c r="B203" s="12"/>
      <c r="C203" s="12"/>
      <c r="D203" s="479" t="s">
        <v>1196</v>
      </c>
      <c r="E203" s="13"/>
      <c r="F203" s="350" t="b">
        <v>0</v>
      </c>
      <c r="G203" s="13"/>
      <c r="H203" s="344"/>
    </row>
    <row r="204">
      <c r="A204" s="391" t="s">
        <v>1051</v>
      </c>
      <c r="B204" s="371" t="s">
        <v>144</v>
      </c>
      <c r="C204" s="150" t="b">
        <v>0</v>
      </c>
      <c r="D204" s="353" t="s">
        <v>162</v>
      </c>
      <c r="E204" s="13"/>
      <c r="F204" s="348" t="b">
        <v>0</v>
      </c>
      <c r="G204" s="13"/>
      <c r="H204" s="344"/>
    </row>
    <row r="205">
      <c r="A205" s="391" t="s">
        <v>1051</v>
      </c>
      <c r="B205" s="371" t="s">
        <v>100</v>
      </c>
      <c r="C205" s="150" t="b">
        <v>0</v>
      </c>
      <c r="D205" s="480"/>
      <c r="E205" s="13"/>
      <c r="F205" s="481"/>
      <c r="G205" s="13"/>
      <c r="H205" s="344"/>
    </row>
    <row r="206">
      <c r="A206" s="391" t="s">
        <v>1051</v>
      </c>
      <c r="B206" s="371" t="s">
        <v>172</v>
      </c>
      <c r="C206" s="150" t="b">
        <v>0</v>
      </c>
      <c r="D206" s="353" t="s">
        <v>1197</v>
      </c>
      <c r="E206" s="13"/>
      <c r="F206" s="348" t="b">
        <v>0</v>
      </c>
      <c r="G206" s="13"/>
      <c r="H206" s="344"/>
    </row>
    <row r="207">
      <c r="A207" s="391" t="s">
        <v>1051</v>
      </c>
      <c r="B207" s="371" t="s">
        <v>151</v>
      </c>
      <c r="C207" s="150" t="b">
        <v>0</v>
      </c>
      <c r="D207" s="352" t="s">
        <v>1198</v>
      </c>
      <c r="F207" s="346" t="b">
        <v>0</v>
      </c>
      <c r="G207" s="13"/>
      <c r="H207" s="344"/>
    </row>
    <row r="208">
      <c r="A208" s="391" t="s">
        <v>1051</v>
      </c>
      <c r="B208" s="371" t="s">
        <v>117</v>
      </c>
      <c r="C208" s="150" t="b">
        <v>0</v>
      </c>
      <c r="D208" s="378"/>
      <c r="E208" s="13"/>
      <c r="F208" s="379"/>
      <c r="G208" s="13"/>
      <c r="H208" s="344"/>
    </row>
    <row r="209">
      <c r="A209" s="391" t="s">
        <v>1051</v>
      </c>
      <c r="B209" s="371" t="s">
        <v>179</v>
      </c>
      <c r="C209" s="150" t="b">
        <v>0</v>
      </c>
      <c r="D209" s="355" t="s">
        <v>1199</v>
      </c>
      <c r="E209" s="13"/>
      <c r="F209" s="350" t="b">
        <v>0</v>
      </c>
      <c r="G209" s="13"/>
      <c r="H209" s="344"/>
    </row>
    <row r="210">
      <c r="A210" s="391" t="s">
        <v>1051</v>
      </c>
      <c r="B210" s="371" t="s">
        <v>135</v>
      </c>
      <c r="C210" s="150" t="b">
        <v>0</v>
      </c>
      <c r="D210" s="378"/>
      <c r="E210" s="13"/>
      <c r="F210" s="379"/>
      <c r="G210" s="13"/>
      <c r="H210" s="344"/>
    </row>
    <row r="211">
      <c r="A211" s="391" t="s">
        <v>1051</v>
      </c>
      <c r="B211" s="482" t="s">
        <v>108</v>
      </c>
      <c r="C211" s="483" t="b">
        <v>0</v>
      </c>
      <c r="D211" s="484" t="s">
        <v>1200</v>
      </c>
      <c r="E211" s="358"/>
      <c r="F211" s="395" t="b">
        <v>0</v>
      </c>
      <c r="G211" s="13"/>
      <c r="H211" s="344"/>
    </row>
    <row r="212">
      <c r="A212" s="391" t="s">
        <v>1051</v>
      </c>
      <c r="B212" s="382" t="s">
        <v>166</v>
      </c>
      <c r="C212" s="383" t="b">
        <v>0</v>
      </c>
      <c r="D212" s="378"/>
      <c r="E212" s="13"/>
      <c r="F212" s="379"/>
      <c r="G212" s="13"/>
      <c r="H212" s="344"/>
    </row>
    <row r="213">
      <c r="A213" s="391" t="s">
        <v>1051</v>
      </c>
      <c r="B213" s="382" t="s">
        <v>152</v>
      </c>
      <c r="C213" s="383" t="b">
        <v>0</v>
      </c>
      <c r="D213" s="12"/>
      <c r="E213" s="13"/>
      <c r="F213" s="384"/>
      <c r="G213" s="13"/>
      <c r="H213" s="344"/>
    </row>
    <row r="214">
      <c r="A214" s="391" t="s">
        <v>1051</v>
      </c>
      <c r="B214" s="382" t="s">
        <v>159</v>
      </c>
      <c r="C214" s="383" t="b">
        <v>0</v>
      </c>
      <c r="D214" s="12"/>
      <c r="E214" s="13"/>
      <c r="F214" s="384"/>
      <c r="G214" s="13"/>
      <c r="H214" s="344"/>
    </row>
    <row r="215">
      <c r="A215" s="391" t="s">
        <v>1051</v>
      </c>
      <c r="B215" s="382" t="s">
        <v>180</v>
      </c>
      <c r="C215" s="383" t="b">
        <v>0</v>
      </c>
      <c r="D215" s="12"/>
      <c r="E215" s="13"/>
      <c r="F215" s="384"/>
      <c r="G215" s="13"/>
      <c r="H215" s="344"/>
    </row>
    <row r="216">
      <c r="A216" s="391" t="s">
        <v>1051</v>
      </c>
      <c r="B216" s="382" t="s">
        <v>101</v>
      </c>
      <c r="C216" s="383" t="b">
        <v>0</v>
      </c>
      <c r="D216" s="12"/>
      <c r="E216" s="13"/>
      <c r="F216" s="384"/>
      <c r="G216" s="13"/>
      <c r="H216" s="344"/>
    </row>
    <row r="217">
      <c r="A217" s="391" t="s">
        <v>1051</v>
      </c>
      <c r="B217" s="382" t="s">
        <v>173</v>
      </c>
      <c r="C217" s="383" t="b">
        <v>0</v>
      </c>
      <c r="D217" s="12"/>
      <c r="E217" s="13"/>
      <c r="F217" s="384"/>
      <c r="G217" s="13"/>
      <c r="H217" s="344"/>
    </row>
    <row r="218">
      <c r="A218" s="391" t="s">
        <v>1051</v>
      </c>
      <c r="B218" s="382" t="s">
        <v>145</v>
      </c>
      <c r="C218" s="383" t="b">
        <v>0</v>
      </c>
      <c r="D218" s="12"/>
      <c r="E218" s="13"/>
      <c r="F218" s="384"/>
      <c r="G218" s="13"/>
      <c r="H218" s="344"/>
    </row>
    <row r="219">
      <c r="A219" s="391" t="s">
        <v>1051</v>
      </c>
      <c r="B219" s="382" t="s">
        <v>187</v>
      </c>
      <c r="C219" s="383" t="b">
        <v>0</v>
      </c>
      <c r="D219" s="355" t="s">
        <v>176</v>
      </c>
      <c r="E219" s="13"/>
      <c r="F219" s="350" t="b">
        <v>0</v>
      </c>
      <c r="G219" s="13"/>
      <c r="H219" s="344"/>
    </row>
    <row r="220">
      <c r="A220" s="391" t="s">
        <v>1051</v>
      </c>
      <c r="B220" s="382" t="s">
        <v>193</v>
      </c>
      <c r="C220" s="383" t="b">
        <v>0</v>
      </c>
      <c r="D220" s="378"/>
      <c r="E220" s="485"/>
      <c r="F220" s="379"/>
      <c r="G220" s="13"/>
      <c r="H220" s="344"/>
    </row>
    <row r="221">
      <c r="A221" s="391" t="s">
        <v>1051</v>
      </c>
      <c r="B221" s="486" t="s">
        <v>127</v>
      </c>
      <c r="C221" s="487" t="b">
        <v>0</v>
      </c>
      <c r="D221" s="488" t="s">
        <v>1201</v>
      </c>
      <c r="E221" s="408"/>
      <c r="F221" s="432" t="b">
        <v>0</v>
      </c>
      <c r="G221" s="13"/>
      <c r="H221" s="344"/>
    </row>
    <row r="222">
      <c r="A222" s="12"/>
      <c r="B222" s="356"/>
      <c r="C222" s="356"/>
      <c r="D222" s="489" t="s">
        <v>1202</v>
      </c>
      <c r="E222" s="358"/>
      <c r="F222" s="359" t="b">
        <v>0</v>
      </c>
      <c r="G222" s="13"/>
      <c r="H222" s="344"/>
    </row>
    <row r="223">
      <c r="A223" s="391" t="s">
        <v>1051</v>
      </c>
      <c r="B223" s="382" t="s">
        <v>118</v>
      </c>
      <c r="C223" s="383" t="b">
        <v>0</v>
      </c>
      <c r="D223" s="480"/>
      <c r="E223" s="13"/>
      <c r="F223" s="481"/>
      <c r="G223" s="13"/>
      <c r="H223" s="344"/>
    </row>
    <row r="224">
      <c r="A224" s="391" t="s">
        <v>1051</v>
      </c>
      <c r="B224" s="382" t="s">
        <v>109</v>
      </c>
      <c r="C224" s="383" t="b">
        <v>0</v>
      </c>
      <c r="D224" s="378"/>
      <c r="E224" s="13"/>
      <c r="F224" s="379"/>
      <c r="G224" s="13"/>
      <c r="H224" s="344"/>
    </row>
    <row r="225">
      <c r="A225" s="391" t="s">
        <v>1051</v>
      </c>
      <c r="B225" s="382" t="s">
        <v>199</v>
      </c>
      <c r="C225" s="383" t="b">
        <v>0</v>
      </c>
      <c r="D225" s="12"/>
      <c r="E225" s="13"/>
      <c r="F225" s="384"/>
      <c r="G225" s="13"/>
      <c r="H225" s="344"/>
    </row>
    <row r="226">
      <c r="A226" s="391" t="s">
        <v>1051</v>
      </c>
      <c r="B226" s="382" t="s">
        <v>92</v>
      </c>
      <c r="C226" s="383" t="b">
        <v>0</v>
      </c>
      <c r="D226" s="12"/>
      <c r="E226" s="13"/>
      <c r="F226" s="384"/>
      <c r="G226" s="13"/>
      <c r="H226" s="344"/>
    </row>
    <row r="227">
      <c r="A227" s="391" t="s">
        <v>1051</v>
      </c>
      <c r="B227" s="490" t="s">
        <v>136</v>
      </c>
      <c r="C227" s="491" t="b">
        <v>0</v>
      </c>
      <c r="D227" s="356"/>
      <c r="E227" s="358"/>
      <c r="F227" s="492"/>
      <c r="G227" s="13"/>
      <c r="H227" s="344"/>
    </row>
    <row r="228">
      <c r="A228" s="391" t="s">
        <v>1051</v>
      </c>
      <c r="B228" s="385" t="s">
        <v>120</v>
      </c>
      <c r="C228" s="386" t="b">
        <v>0</v>
      </c>
      <c r="D228" s="355" t="s">
        <v>1203</v>
      </c>
      <c r="E228" s="13"/>
      <c r="F228" s="346" t="b">
        <v>0</v>
      </c>
      <c r="G228" s="13"/>
      <c r="H228" s="344"/>
    </row>
    <row r="229">
      <c r="A229" s="12"/>
      <c r="B229" s="12"/>
      <c r="C229" s="12"/>
      <c r="D229" s="347" t="s">
        <v>242</v>
      </c>
      <c r="E229" s="13"/>
      <c r="F229" s="348" t="b">
        <v>0</v>
      </c>
      <c r="G229" s="13"/>
    </row>
    <row r="230">
      <c r="A230" s="391" t="s">
        <v>1051</v>
      </c>
      <c r="B230" s="385" t="s">
        <v>129</v>
      </c>
      <c r="C230" s="386" t="b">
        <v>0</v>
      </c>
      <c r="D230" s="355"/>
      <c r="E230" s="13"/>
      <c r="F230" s="346"/>
      <c r="G230" s="13"/>
    </row>
    <row r="231">
      <c r="A231" s="391" t="s">
        <v>1051</v>
      </c>
      <c r="B231" s="385" t="s">
        <v>138</v>
      </c>
      <c r="C231" s="386" t="b">
        <v>0</v>
      </c>
      <c r="D231" s="12"/>
      <c r="E231" s="13"/>
      <c r="F231" s="384"/>
      <c r="G231" s="13"/>
      <c r="H231" s="344"/>
    </row>
    <row r="232">
      <c r="A232" s="391" t="s">
        <v>1051</v>
      </c>
      <c r="B232" s="493" t="s">
        <v>111</v>
      </c>
      <c r="C232" s="494" t="b">
        <v>0</v>
      </c>
      <c r="D232" s="353" t="s">
        <v>1204</v>
      </c>
      <c r="E232" s="13"/>
      <c r="F232" s="348" t="b">
        <v>0</v>
      </c>
      <c r="G232" s="13"/>
      <c r="H232" s="344"/>
    </row>
    <row r="233">
      <c r="A233" s="391" t="s">
        <v>1051</v>
      </c>
      <c r="B233" s="385" t="s">
        <v>314</v>
      </c>
      <c r="C233" s="386" t="b">
        <v>0</v>
      </c>
      <c r="D233" s="355"/>
      <c r="E233" s="13"/>
      <c r="F233" s="346"/>
      <c r="G233" s="13"/>
      <c r="H233" s="344"/>
    </row>
    <row r="234">
      <c r="A234" s="391" t="s">
        <v>1051</v>
      </c>
      <c r="B234" s="385" t="s">
        <v>322</v>
      </c>
      <c r="C234" s="386" t="b">
        <v>0</v>
      </c>
      <c r="D234" s="353"/>
      <c r="E234" s="13"/>
      <c r="F234" s="348"/>
      <c r="G234" s="13"/>
      <c r="H234" s="344"/>
    </row>
    <row r="235">
      <c r="A235" s="391" t="s">
        <v>1051</v>
      </c>
      <c r="B235" s="385" t="s">
        <v>94</v>
      </c>
      <c r="C235" s="386" t="b">
        <v>0</v>
      </c>
      <c r="D235" s="355"/>
      <c r="E235" s="13"/>
      <c r="F235" s="346"/>
      <c r="G235" s="13"/>
      <c r="H235" s="344"/>
    </row>
    <row r="236">
      <c r="A236" s="391" t="s">
        <v>1051</v>
      </c>
      <c r="B236" s="385" t="s">
        <v>102</v>
      </c>
      <c r="C236" s="386" t="b">
        <v>0</v>
      </c>
      <c r="D236" s="12"/>
      <c r="E236" s="13"/>
      <c r="F236" s="384"/>
      <c r="G236" s="13"/>
      <c r="H236" s="344"/>
    </row>
    <row r="237">
      <c r="A237" s="391" t="s">
        <v>1051</v>
      </c>
      <c r="B237" s="387" t="s">
        <v>31</v>
      </c>
      <c r="C237" s="152" t="b">
        <v>0</v>
      </c>
      <c r="D237" s="12"/>
      <c r="E237" s="13"/>
      <c r="F237" s="384"/>
      <c r="G237" s="13"/>
      <c r="H237" s="344"/>
    </row>
    <row r="238">
      <c r="A238" s="391" t="s">
        <v>1051</v>
      </c>
      <c r="B238" s="495" t="s">
        <v>335</v>
      </c>
      <c r="C238" s="152" t="b">
        <v>0</v>
      </c>
      <c r="D238" s="353" t="s">
        <v>1205</v>
      </c>
      <c r="E238" s="13"/>
      <c r="F238" s="348" t="b">
        <v>0</v>
      </c>
      <c r="G238" s="13"/>
      <c r="H238" s="344"/>
    </row>
    <row r="239">
      <c r="A239" s="391" t="s">
        <v>1051</v>
      </c>
      <c r="B239" s="387" t="s">
        <v>110</v>
      </c>
      <c r="C239" s="152" t="b">
        <v>0</v>
      </c>
      <c r="D239" s="355"/>
      <c r="E239" s="13"/>
      <c r="F239" s="346"/>
      <c r="G239" s="13"/>
      <c r="H239" s="344"/>
    </row>
    <row r="240">
      <c r="A240" s="391" t="s">
        <v>1051</v>
      </c>
      <c r="B240" s="387" t="s">
        <v>93</v>
      </c>
      <c r="C240" s="152" t="b">
        <v>0</v>
      </c>
      <c r="D240" s="353" t="s">
        <v>1206</v>
      </c>
      <c r="E240" s="13"/>
      <c r="F240" s="348" t="b">
        <v>0</v>
      </c>
      <c r="G240" s="13"/>
      <c r="H240" s="344"/>
    </row>
    <row r="241">
      <c r="A241" s="380"/>
      <c r="B241" s="5"/>
      <c r="C241" s="5"/>
      <c r="D241" s="5"/>
      <c r="E241" s="5"/>
      <c r="F241" s="5"/>
      <c r="G241" s="13"/>
      <c r="H241" s="344"/>
    </row>
    <row r="242">
      <c r="A242" s="18"/>
      <c r="B242" s="19"/>
      <c r="C242" s="19"/>
      <c r="D242" s="19"/>
      <c r="E242" s="19"/>
      <c r="F242" s="19"/>
      <c r="G242" s="20"/>
      <c r="H242" s="344"/>
    </row>
    <row r="243">
      <c r="A243" s="419" t="s">
        <v>1052</v>
      </c>
      <c r="B243" s="396" t="s">
        <v>343</v>
      </c>
      <c r="C243" s="173" t="b">
        <v>0</v>
      </c>
      <c r="D243" s="366" t="s">
        <v>1207</v>
      </c>
      <c r="E243" s="13"/>
      <c r="F243" s="354" t="b">
        <v>0</v>
      </c>
    </row>
    <row r="244">
      <c r="A244" s="419" t="s">
        <v>1052</v>
      </c>
      <c r="B244" s="417" t="s">
        <v>347</v>
      </c>
      <c r="C244" s="182" t="b">
        <v>0</v>
      </c>
      <c r="D244" s="355" t="s">
        <v>1208</v>
      </c>
      <c r="E244" s="13"/>
      <c r="F244" s="346" t="b">
        <v>0</v>
      </c>
    </row>
    <row r="245">
      <c r="A245" s="12"/>
      <c r="B245" s="12"/>
      <c r="C245" s="12"/>
      <c r="D245" s="366" t="s">
        <v>1209</v>
      </c>
      <c r="E245" s="13"/>
      <c r="F245" s="348" t="b">
        <v>0</v>
      </c>
    </row>
    <row r="246">
      <c r="A246" s="419" t="s">
        <v>1052</v>
      </c>
      <c r="B246" s="417" t="s">
        <v>459</v>
      </c>
      <c r="C246" s="182" t="b">
        <v>0</v>
      </c>
      <c r="D246" s="355" t="s">
        <v>1210</v>
      </c>
      <c r="E246" s="13"/>
      <c r="F246" s="346" t="b">
        <v>0</v>
      </c>
    </row>
    <row r="247">
      <c r="A247" s="419" t="s">
        <v>1052</v>
      </c>
      <c r="B247" s="396" t="s">
        <v>359</v>
      </c>
      <c r="C247" s="173" t="b">
        <v>0</v>
      </c>
      <c r="D247" s="366" t="s">
        <v>1211</v>
      </c>
      <c r="E247" s="13"/>
      <c r="F247" s="354" t="b">
        <v>0</v>
      </c>
      <c r="H247" s="344"/>
    </row>
    <row r="248">
      <c r="A248" s="419" t="s">
        <v>1052</v>
      </c>
      <c r="B248" s="396" t="s">
        <v>349</v>
      </c>
      <c r="C248" s="173" t="b">
        <v>0</v>
      </c>
      <c r="D248" s="355" t="s">
        <v>1212</v>
      </c>
      <c r="E248" s="13"/>
      <c r="F248" s="346" t="b">
        <v>0</v>
      </c>
      <c r="H248" s="344"/>
    </row>
    <row r="249">
      <c r="A249" s="419" t="s">
        <v>1052</v>
      </c>
      <c r="B249" s="396" t="s">
        <v>329</v>
      </c>
      <c r="C249" s="173" t="b">
        <v>0</v>
      </c>
      <c r="D249" s="353" t="s">
        <v>1213</v>
      </c>
      <c r="E249" s="13"/>
      <c r="F249" s="348" t="b">
        <v>0</v>
      </c>
      <c r="H249" s="344"/>
    </row>
    <row r="250">
      <c r="A250" s="12"/>
      <c r="B250" s="12"/>
      <c r="C250" s="12"/>
      <c r="D250" s="355" t="s">
        <v>1214</v>
      </c>
      <c r="E250" s="13"/>
      <c r="F250" s="346" t="b">
        <v>0</v>
      </c>
      <c r="H250" s="344"/>
    </row>
    <row r="251">
      <c r="A251" s="419" t="s">
        <v>1052</v>
      </c>
      <c r="B251" s="396" t="s">
        <v>315</v>
      </c>
      <c r="C251" s="173" t="b">
        <v>0</v>
      </c>
      <c r="D251" s="378"/>
      <c r="E251" s="13"/>
      <c r="F251" s="379"/>
      <c r="H251" s="344"/>
    </row>
    <row r="252">
      <c r="A252" s="419" t="s">
        <v>1052</v>
      </c>
      <c r="B252" s="396" t="s">
        <v>308</v>
      </c>
      <c r="C252" s="173" t="b">
        <v>0</v>
      </c>
      <c r="D252" s="352" t="s">
        <v>1215</v>
      </c>
      <c r="E252" s="13"/>
      <c r="F252" s="395" t="b">
        <v>0</v>
      </c>
    </row>
    <row r="253">
      <c r="A253" s="419" t="s">
        <v>1052</v>
      </c>
      <c r="B253" s="339" t="s">
        <v>377</v>
      </c>
      <c r="C253" s="340" t="b">
        <v>0</v>
      </c>
      <c r="D253" s="496" t="s">
        <v>1216</v>
      </c>
      <c r="E253" s="408"/>
      <c r="F253" s="354" t="b">
        <v>0</v>
      </c>
    </row>
    <row r="254">
      <c r="A254" s="12"/>
      <c r="B254" s="12"/>
      <c r="C254" s="12"/>
      <c r="D254" s="355" t="s">
        <v>1217</v>
      </c>
      <c r="E254" s="13"/>
      <c r="F254" s="350" t="b">
        <v>0</v>
      </c>
      <c r="H254" s="344"/>
    </row>
    <row r="255">
      <c r="A255" s="12"/>
      <c r="B255" s="12"/>
      <c r="C255" s="12"/>
      <c r="D255" s="353" t="s">
        <v>1218</v>
      </c>
      <c r="E255" s="13"/>
      <c r="F255" s="354" t="b">
        <v>0</v>
      </c>
      <c r="H255" s="344"/>
    </row>
    <row r="256">
      <c r="A256" s="12"/>
      <c r="B256" s="12"/>
      <c r="C256" s="12"/>
      <c r="D256" s="352" t="s">
        <v>1219</v>
      </c>
      <c r="E256" s="13"/>
      <c r="F256" s="350" t="b">
        <v>0</v>
      </c>
      <c r="H256" s="344"/>
    </row>
    <row r="257">
      <c r="A257" s="12"/>
      <c r="B257" s="12"/>
      <c r="C257" s="12"/>
      <c r="D257" s="353" t="s">
        <v>1220</v>
      </c>
      <c r="E257" s="13"/>
      <c r="F257" s="354" t="b">
        <v>0</v>
      </c>
      <c r="H257" s="344"/>
    </row>
    <row r="258">
      <c r="A258" s="12"/>
      <c r="B258" s="12"/>
      <c r="C258" s="12"/>
      <c r="D258" s="352" t="s">
        <v>1221</v>
      </c>
      <c r="E258" s="13"/>
      <c r="F258" s="350" t="b">
        <v>0</v>
      </c>
      <c r="H258" s="344"/>
    </row>
    <row r="259">
      <c r="A259" s="12"/>
      <c r="B259" s="12"/>
      <c r="C259" s="12"/>
      <c r="D259" s="366" t="s">
        <v>1222</v>
      </c>
      <c r="E259" s="13"/>
      <c r="F259" s="354" t="b">
        <v>0</v>
      </c>
      <c r="H259" s="344"/>
    </row>
    <row r="260">
      <c r="A260" s="12"/>
      <c r="B260" s="12"/>
      <c r="C260" s="12"/>
      <c r="D260" s="352" t="s">
        <v>1223</v>
      </c>
      <c r="E260" s="13"/>
      <c r="F260" s="350" t="b">
        <v>0</v>
      </c>
      <c r="H260" s="344"/>
    </row>
    <row r="261">
      <c r="A261" s="12"/>
      <c r="B261" s="12"/>
      <c r="C261" s="12"/>
      <c r="D261" s="366" t="s">
        <v>1224</v>
      </c>
      <c r="E261" s="13"/>
      <c r="F261" s="354" t="b">
        <v>0</v>
      </c>
      <c r="H261" s="344"/>
    </row>
    <row r="262">
      <c r="A262" s="12"/>
      <c r="B262" s="12"/>
      <c r="C262" s="12"/>
      <c r="D262" s="355" t="s">
        <v>1225</v>
      </c>
      <c r="E262" s="13"/>
      <c r="F262" s="350" t="b">
        <v>0</v>
      </c>
      <c r="H262" s="344"/>
    </row>
    <row r="263">
      <c r="A263" s="12"/>
      <c r="B263" s="12"/>
      <c r="C263" s="12"/>
      <c r="D263" s="353" t="s">
        <v>1226</v>
      </c>
      <c r="F263" s="348" t="b">
        <v>0</v>
      </c>
      <c r="H263" s="344"/>
    </row>
    <row r="264">
      <c r="A264" s="12"/>
      <c r="B264" s="12"/>
      <c r="C264" s="12"/>
      <c r="D264" s="345" t="s">
        <v>1227</v>
      </c>
      <c r="E264" s="13"/>
      <c r="F264" s="350" t="b">
        <v>0</v>
      </c>
      <c r="H264" s="344"/>
    </row>
    <row r="265">
      <c r="A265" s="12"/>
      <c r="B265" s="356"/>
      <c r="C265" s="356"/>
      <c r="D265" s="429" t="s">
        <v>1228</v>
      </c>
      <c r="E265" s="376"/>
      <c r="F265" s="377" t="b">
        <v>0</v>
      </c>
      <c r="H265" s="344"/>
    </row>
    <row r="266">
      <c r="A266" s="419" t="s">
        <v>1052</v>
      </c>
      <c r="B266" s="402" t="s">
        <v>364</v>
      </c>
      <c r="C266" s="403" t="b">
        <v>0</v>
      </c>
      <c r="D266" s="484" t="s">
        <v>1229</v>
      </c>
      <c r="E266" s="358"/>
      <c r="F266" s="395" t="b">
        <v>0</v>
      </c>
      <c r="H266" s="344"/>
    </row>
    <row r="267">
      <c r="A267" s="419" t="s">
        <v>1052</v>
      </c>
      <c r="B267" s="396" t="s">
        <v>398</v>
      </c>
      <c r="C267" s="173" t="b">
        <v>0</v>
      </c>
      <c r="D267" s="351" t="s">
        <v>1230</v>
      </c>
      <c r="E267" s="13"/>
      <c r="F267" s="348" t="b">
        <v>0</v>
      </c>
      <c r="H267" s="344"/>
    </row>
    <row r="268">
      <c r="A268" s="12"/>
      <c r="B268" s="12"/>
      <c r="C268" s="12"/>
      <c r="D268" s="352" t="s">
        <v>1231</v>
      </c>
      <c r="E268" s="13"/>
      <c r="F268" s="346" t="b">
        <v>0</v>
      </c>
    </row>
    <row r="269">
      <c r="A269" s="12"/>
      <c r="B269" s="12"/>
      <c r="C269" s="12"/>
      <c r="D269" s="366" t="s">
        <v>1232</v>
      </c>
      <c r="E269" s="13"/>
      <c r="F269" s="348" t="b">
        <v>0</v>
      </c>
      <c r="H269" s="344"/>
    </row>
    <row r="270">
      <c r="A270" s="12"/>
      <c r="B270" s="12"/>
      <c r="C270" s="12"/>
      <c r="D270" s="352" t="s">
        <v>1233</v>
      </c>
      <c r="E270" s="13"/>
      <c r="F270" s="346" t="b">
        <v>0</v>
      </c>
      <c r="H270" s="344"/>
    </row>
    <row r="271">
      <c r="A271" s="12"/>
      <c r="B271" s="356"/>
      <c r="C271" s="356"/>
      <c r="D271" s="429" t="s">
        <v>1234</v>
      </c>
      <c r="E271" s="358"/>
      <c r="F271" s="377" t="b">
        <v>0</v>
      </c>
      <c r="H271" s="344"/>
    </row>
    <row r="272">
      <c r="A272" s="419" t="s">
        <v>1052</v>
      </c>
      <c r="B272" s="396" t="s">
        <v>369</v>
      </c>
      <c r="C272" s="173" t="b">
        <v>0</v>
      </c>
      <c r="D272" s="480"/>
      <c r="E272" s="13"/>
      <c r="F272" s="481"/>
      <c r="H272" s="344"/>
    </row>
    <row r="273">
      <c r="A273" s="419" t="s">
        <v>1052</v>
      </c>
      <c r="B273" s="497" t="s">
        <v>336</v>
      </c>
      <c r="C273" s="173" t="b">
        <v>0</v>
      </c>
      <c r="D273" s="353" t="s">
        <v>1235</v>
      </c>
      <c r="E273" s="13"/>
      <c r="F273" s="348" t="b">
        <v>0</v>
      </c>
      <c r="H273" s="344"/>
    </row>
    <row r="274">
      <c r="A274" s="419" t="s">
        <v>1052</v>
      </c>
      <c r="B274" s="417" t="s">
        <v>401</v>
      </c>
      <c r="C274" s="182" t="b">
        <v>0</v>
      </c>
      <c r="D274" s="355" t="s">
        <v>1236</v>
      </c>
      <c r="E274" s="13"/>
      <c r="F274" s="350" t="b">
        <v>0</v>
      </c>
      <c r="H274" s="344"/>
    </row>
    <row r="275">
      <c r="A275" s="419" t="s">
        <v>1052</v>
      </c>
      <c r="B275" s="396" t="s">
        <v>374</v>
      </c>
      <c r="C275" s="173" t="b">
        <v>0</v>
      </c>
      <c r="D275" s="353"/>
      <c r="E275" s="13"/>
      <c r="F275" s="379"/>
      <c r="H275" s="344"/>
    </row>
    <row r="276">
      <c r="A276" s="419" t="s">
        <v>1052</v>
      </c>
      <c r="B276" s="361" t="s">
        <v>367</v>
      </c>
      <c r="C276" s="45" t="b">
        <v>0</v>
      </c>
      <c r="D276" s="355" t="s">
        <v>1237</v>
      </c>
      <c r="E276" s="13"/>
      <c r="F276" s="346" t="b">
        <v>0</v>
      </c>
      <c r="H276" s="344"/>
    </row>
    <row r="277">
      <c r="A277" s="12"/>
      <c r="B277" s="12"/>
      <c r="C277" s="12"/>
      <c r="D277" s="366" t="s">
        <v>1238</v>
      </c>
      <c r="E277" s="13"/>
      <c r="F277" s="348" t="b">
        <v>0</v>
      </c>
      <c r="H277" s="344"/>
    </row>
    <row r="278">
      <c r="A278" s="419" t="s">
        <v>1052</v>
      </c>
      <c r="B278" s="415" t="s">
        <v>393</v>
      </c>
      <c r="C278" s="182" t="b">
        <v>0</v>
      </c>
      <c r="D278" s="355" t="s">
        <v>1239</v>
      </c>
      <c r="E278" s="13"/>
      <c r="F278" s="346" t="b">
        <v>0</v>
      </c>
      <c r="H278" s="344"/>
    </row>
    <row r="279">
      <c r="A279" s="498" t="s">
        <v>1240</v>
      </c>
      <c r="B279" s="5"/>
      <c r="C279" s="5"/>
      <c r="D279" s="5"/>
      <c r="E279" s="5"/>
      <c r="F279" s="5"/>
      <c r="G279" s="381"/>
      <c r="H279" s="344"/>
    </row>
    <row r="280">
      <c r="A280" s="18"/>
      <c r="B280" s="19"/>
      <c r="C280" s="19"/>
      <c r="D280" s="19"/>
      <c r="E280" s="19"/>
      <c r="F280" s="19"/>
      <c r="G280" s="13"/>
      <c r="H280" s="344"/>
    </row>
    <row r="281">
      <c r="A281" s="414" t="s">
        <v>1053</v>
      </c>
      <c r="B281" s="339" t="s">
        <v>500</v>
      </c>
      <c r="C281" s="340" t="b">
        <v>0</v>
      </c>
      <c r="D281" s="499" t="s">
        <v>1241</v>
      </c>
      <c r="E281" s="408"/>
      <c r="F281" s="393" t="b">
        <v>0</v>
      </c>
      <c r="G281" s="13"/>
      <c r="H281" s="344"/>
    </row>
    <row r="282">
      <c r="A282" s="12"/>
      <c r="B282" s="12"/>
      <c r="C282" s="12"/>
      <c r="D282" s="366" t="s">
        <v>1242</v>
      </c>
      <c r="E282" s="13"/>
      <c r="F282" s="348" t="b">
        <v>0</v>
      </c>
      <c r="G282" s="13"/>
      <c r="H282" s="344"/>
    </row>
    <row r="283">
      <c r="A283" s="12"/>
      <c r="B283" s="12"/>
      <c r="C283" s="12"/>
      <c r="D283" s="355" t="s">
        <v>1243</v>
      </c>
      <c r="E283" s="13"/>
      <c r="F283" s="346" t="b">
        <v>0</v>
      </c>
      <c r="G283" s="13"/>
      <c r="H283" s="344"/>
    </row>
    <row r="284">
      <c r="A284" s="12"/>
      <c r="B284" s="356"/>
      <c r="C284" s="356"/>
      <c r="D284" s="429" t="s">
        <v>1244</v>
      </c>
      <c r="E284" s="358"/>
      <c r="F284" s="377" t="b">
        <v>0</v>
      </c>
      <c r="G284" s="13"/>
      <c r="H284" s="344"/>
    </row>
    <row r="285">
      <c r="A285" s="414" t="s">
        <v>1053</v>
      </c>
      <c r="B285" s="417" t="s">
        <v>565</v>
      </c>
      <c r="C285" s="182" t="b">
        <v>0</v>
      </c>
      <c r="D285" s="355" t="s">
        <v>1245</v>
      </c>
      <c r="E285" s="13"/>
      <c r="F285" s="346" t="b">
        <v>0</v>
      </c>
      <c r="G285" s="13"/>
      <c r="H285" s="344"/>
    </row>
    <row r="286">
      <c r="A286" s="12"/>
      <c r="B286" s="12"/>
      <c r="C286" s="12"/>
      <c r="D286" s="353" t="s">
        <v>1246</v>
      </c>
      <c r="E286" s="13"/>
      <c r="F286" s="348" t="b">
        <v>0</v>
      </c>
      <c r="G286" s="13"/>
      <c r="H286" s="344"/>
    </row>
    <row r="287">
      <c r="A287" s="380"/>
      <c r="B287" s="5"/>
      <c r="C287" s="5"/>
      <c r="D287" s="5"/>
      <c r="E287" s="5"/>
      <c r="F287" s="5"/>
      <c r="G287" s="13"/>
      <c r="H287" s="344"/>
    </row>
    <row r="288">
      <c r="A288" s="18"/>
      <c r="B288" s="19"/>
      <c r="C288" s="19"/>
      <c r="D288" s="19"/>
      <c r="E288" s="19"/>
      <c r="F288" s="19"/>
      <c r="G288" s="20"/>
      <c r="H288" s="344"/>
    </row>
    <row r="289">
      <c r="A289" s="419" t="s">
        <v>1052</v>
      </c>
      <c r="B289" s="339" t="s">
        <v>318</v>
      </c>
      <c r="C289" s="340" t="b">
        <v>0</v>
      </c>
      <c r="D289" s="500" t="s">
        <v>1247</v>
      </c>
      <c r="E289" s="408"/>
      <c r="F289" s="343" t="b">
        <v>0</v>
      </c>
      <c r="H289" s="344"/>
    </row>
    <row r="290">
      <c r="A290" s="12"/>
      <c r="B290" s="12"/>
      <c r="C290" s="12"/>
      <c r="D290" s="409" t="s">
        <v>1248</v>
      </c>
      <c r="E290" s="13"/>
      <c r="F290" s="346" t="b">
        <v>0</v>
      </c>
      <c r="H290" s="344"/>
    </row>
    <row r="291">
      <c r="A291" s="12"/>
      <c r="B291" s="12"/>
      <c r="C291" s="12"/>
      <c r="D291" s="501" t="s">
        <v>1249</v>
      </c>
      <c r="E291" s="13"/>
      <c r="F291" s="348" t="b">
        <v>0</v>
      </c>
      <c r="H291" s="344"/>
    </row>
    <row r="292">
      <c r="A292" s="12"/>
      <c r="B292" s="12"/>
      <c r="C292" s="12"/>
      <c r="D292" s="355" t="s">
        <v>1250</v>
      </c>
      <c r="E292" s="13"/>
      <c r="F292" s="346" t="b">
        <v>0</v>
      </c>
    </row>
    <row r="293">
      <c r="A293" s="12"/>
      <c r="B293" s="12"/>
      <c r="C293" s="12"/>
      <c r="D293" s="366" t="s">
        <v>1251</v>
      </c>
      <c r="E293" s="13"/>
      <c r="F293" s="348" t="b">
        <v>0</v>
      </c>
    </row>
    <row r="294">
      <c r="A294" s="12"/>
      <c r="B294" s="12"/>
      <c r="C294" s="12"/>
      <c r="D294" s="409" t="s">
        <v>1252</v>
      </c>
      <c r="E294" s="13"/>
      <c r="F294" s="346" t="b">
        <v>0</v>
      </c>
    </row>
    <row r="295">
      <c r="A295" s="12"/>
      <c r="B295" s="12"/>
      <c r="C295" s="12"/>
      <c r="D295" s="366" t="s">
        <v>1253</v>
      </c>
      <c r="E295" s="13"/>
      <c r="F295" s="348" t="b">
        <v>0</v>
      </c>
    </row>
    <row r="296">
      <c r="A296" s="12"/>
      <c r="B296" s="12"/>
      <c r="C296" s="12"/>
      <c r="D296" s="399" t="s">
        <v>1254</v>
      </c>
      <c r="E296" s="13"/>
      <c r="F296" s="346" t="b">
        <v>0</v>
      </c>
    </row>
    <row r="297">
      <c r="A297" s="12"/>
      <c r="B297" s="12"/>
      <c r="C297" s="12"/>
      <c r="D297" s="366" t="s">
        <v>1255</v>
      </c>
      <c r="E297" s="13"/>
      <c r="F297" s="348" t="b">
        <v>0</v>
      </c>
    </row>
    <row r="298">
      <c r="A298" s="12"/>
      <c r="B298" s="12"/>
      <c r="C298" s="12"/>
      <c r="D298" s="355" t="s">
        <v>1256</v>
      </c>
      <c r="E298" s="13"/>
      <c r="F298" s="346" t="b">
        <v>0</v>
      </c>
    </row>
    <row r="299">
      <c r="A299" s="12"/>
      <c r="B299" s="12"/>
      <c r="C299" s="12"/>
      <c r="D299" s="366" t="s">
        <v>1257</v>
      </c>
      <c r="F299" s="348" t="b">
        <v>0</v>
      </c>
    </row>
    <row r="300">
      <c r="A300" s="12"/>
      <c r="B300" s="12"/>
      <c r="C300" s="12"/>
      <c r="D300" s="352" t="s">
        <v>1258</v>
      </c>
      <c r="F300" s="346" t="b">
        <v>0</v>
      </c>
    </row>
    <row r="301">
      <c r="A301" s="12"/>
      <c r="B301" s="12"/>
      <c r="C301" s="12"/>
      <c r="D301" s="366" t="s">
        <v>1259</v>
      </c>
      <c r="F301" s="348" t="b">
        <v>0</v>
      </c>
    </row>
    <row r="302">
      <c r="A302" s="12"/>
      <c r="B302" s="356"/>
      <c r="C302" s="356"/>
      <c r="D302" s="367" t="s">
        <v>1260</v>
      </c>
      <c r="E302" s="358"/>
      <c r="F302" s="395" t="b">
        <v>0</v>
      </c>
    </row>
    <row r="303">
      <c r="A303" s="419" t="s">
        <v>1052</v>
      </c>
      <c r="B303" s="417" t="s">
        <v>383</v>
      </c>
      <c r="C303" s="182" t="b">
        <v>0</v>
      </c>
      <c r="D303" s="353" t="s">
        <v>1261</v>
      </c>
      <c r="E303" s="13"/>
      <c r="F303" s="348" t="b">
        <v>0</v>
      </c>
    </row>
    <row r="304">
      <c r="A304" s="12"/>
      <c r="B304" s="12"/>
      <c r="C304" s="12"/>
      <c r="D304" s="409" t="s">
        <v>1262</v>
      </c>
      <c r="E304" s="13"/>
      <c r="F304" s="346" t="b">
        <v>0</v>
      </c>
    </row>
    <row r="305">
      <c r="A305" s="356"/>
      <c r="B305" s="356"/>
      <c r="C305" s="356"/>
      <c r="D305" s="452" t="s">
        <v>1263</v>
      </c>
      <c r="E305" s="358"/>
      <c r="F305" s="377" t="b">
        <v>0</v>
      </c>
    </row>
    <row r="306">
      <c r="A306" s="419" t="s">
        <v>1052</v>
      </c>
      <c r="B306" s="417" t="s">
        <v>388</v>
      </c>
      <c r="C306" s="182" t="b">
        <v>0</v>
      </c>
      <c r="D306" s="355" t="s">
        <v>1264</v>
      </c>
      <c r="E306" s="13"/>
      <c r="F306" s="346" t="b">
        <v>0</v>
      </c>
      <c r="H306" s="344"/>
    </row>
    <row r="307">
      <c r="A307" s="12"/>
      <c r="B307" s="12"/>
      <c r="C307" s="12"/>
      <c r="D307" s="502" t="s">
        <v>1265</v>
      </c>
      <c r="E307" s="13"/>
      <c r="F307" s="354" t="b">
        <v>0</v>
      </c>
      <c r="H307" s="344"/>
    </row>
    <row r="308">
      <c r="A308" s="12"/>
      <c r="B308" s="12"/>
      <c r="C308" s="12"/>
      <c r="D308" s="352" t="s">
        <v>480</v>
      </c>
      <c r="E308" s="448"/>
      <c r="F308" s="350" t="b">
        <v>0</v>
      </c>
      <c r="H308" s="344"/>
    </row>
    <row r="309">
      <c r="A309" s="12"/>
      <c r="B309" s="356"/>
      <c r="C309" s="356"/>
      <c r="D309" s="489" t="s">
        <v>1266</v>
      </c>
      <c r="E309" s="453"/>
      <c r="F309" s="359" t="b">
        <v>0</v>
      </c>
      <c r="H309" s="344"/>
    </row>
    <row r="310">
      <c r="A310" s="419" t="s">
        <v>1052</v>
      </c>
      <c r="B310" s="339" t="s">
        <v>352</v>
      </c>
      <c r="C310" s="45" t="b">
        <v>0</v>
      </c>
      <c r="D310" s="503" t="str">
        <f>HYPERLINK("https://youtu.be/ZFoUc30nyrQ", "-Here is a video detailing the Gangs of Novigrad and Get Junior quests and how to achieve all green 
checkmarks for the objectives. Do this after the bathhouse scene with Reuven/Dikstra. It's suggested to not 
bring up Dandelion during the bathhouse scene"&amp;" so you can focus on these quests first. During the video, there's 
a part when you speak with Ivor. Consider doing a save here and trying out the fight in the pit just to see the 
scenes that plays out, but then reload your save before, since you don't w"&amp;"ant to actually go in the pits, and 
continue with what the video describes.")</f>
        <v>-Here is a video detailing the Gangs of Novigrad and Get Junior quests and how to achieve all green 
checkmarks for the objectives. Do this after the bathhouse scene with Reuven/Dikstra. It's suggested to not 
bring up Dandelion during the bathhouse scene so you can focus on these quests first. During the video, there's 
a part when you speak with Ivor. Consider doing a save here and trying out the fight in the pit just to see the 
scenes that plays out, but then reload your save before, since you don't want to actually go in the pits, and 
continue with what the video describes.</v>
      </c>
      <c r="E310" s="504"/>
      <c r="F310" s="432" t="b">
        <v>0</v>
      </c>
      <c r="H310" s="505"/>
    </row>
    <row r="311">
      <c r="A311" s="12"/>
      <c r="B311" s="12"/>
      <c r="C311" s="12"/>
      <c r="D311" s="506" t="s">
        <v>1267</v>
      </c>
      <c r="E311" s="507"/>
      <c r="F311" s="348" t="b">
        <v>0</v>
      </c>
      <c r="H311" s="344"/>
    </row>
    <row r="312">
      <c r="A312" s="12"/>
      <c r="B312" s="356"/>
      <c r="C312" s="12"/>
      <c r="D312" s="372" t="s">
        <v>1268</v>
      </c>
      <c r="E312" s="508"/>
      <c r="F312" s="395" t="b">
        <v>0</v>
      </c>
      <c r="H312" s="344"/>
    </row>
    <row r="313">
      <c r="A313" s="419" t="s">
        <v>1052</v>
      </c>
      <c r="B313" s="417" t="s">
        <v>450</v>
      </c>
      <c r="C313" s="425" t="b">
        <v>0</v>
      </c>
      <c r="D313" s="353" t="s">
        <v>1269</v>
      </c>
      <c r="E313" s="446"/>
      <c r="F313" s="348" t="b">
        <v>0</v>
      </c>
      <c r="H313" s="344"/>
    </row>
    <row r="314">
      <c r="A314" s="419" t="s">
        <v>1052</v>
      </c>
      <c r="B314" s="509" t="s">
        <v>332</v>
      </c>
      <c r="C314" s="510" t="b">
        <v>0</v>
      </c>
      <c r="D314" s="511" t="s">
        <v>1270</v>
      </c>
      <c r="E314" s="512"/>
      <c r="F314" s="513" t="b">
        <v>0</v>
      </c>
    </row>
    <row r="315">
      <c r="A315" s="419" t="s">
        <v>1052</v>
      </c>
      <c r="B315" s="361" t="s">
        <v>293</v>
      </c>
      <c r="C315" s="45" t="b">
        <v>0</v>
      </c>
      <c r="D315" s="353" t="s">
        <v>1271</v>
      </c>
      <c r="E315" s="446"/>
      <c r="F315" s="348" t="b">
        <v>0</v>
      </c>
      <c r="H315" s="344"/>
    </row>
    <row r="316">
      <c r="A316" s="419" t="s">
        <v>1052</v>
      </c>
      <c r="B316" s="417" t="s">
        <v>405</v>
      </c>
      <c r="C316" s="182" t="b">
        <v>0</v>
      </c>
      <c r="D316" s="480"/>
      <c r="E316" s="448"/>
      <c r="F316" s="481"/>
      <c r="H316" s="344"/>
    </row>
    <row r="317">
      <c r="A317" s="419" t="s">
        <v>1052</v>
      </c>
      <c r="B317" s="396" t="s">
        <v>299</v>
      </c>
      <c r="C317" s="173" t="b">
        <v>0</v>
      </c>
      <c r="D317" s="353" t="s">
        <v>1272</v>
      </c>
      <c r="E317" s="446"/>
      <c r="F317" s="348" t="b">
        <v>0</v>
      </c>
      <c r="H317" s="344"/>
    </row>
    <row r="318">
      <c r="A318" s="419" t="s">
        <v>1052</v>
      </c>
      <c r="B318" s="396" t="s">
        <v>354</v>
      </c>
      <c r="C318" s="173" t="b">
        <v>0</v>
      </c>
      <c r="D318" s="355" t="s">
        <v>1273</v>
      </c>
      <c r="E318" s="448"/>
      <c r="F318" s="346" t="b">
        <v>0</v>
      </c>
      <c r="H318" s="344"/>
    </row>
    <row r="319">
      <c r="A319" s="419" t="s">
        <v>1052</v>
      </c>
      <c r="B319" s="417" t="s">
        <v>294</v>
      </c>
      <c r="C319" s="182" t="b">
        <v>0</v>
      </c>
      <c r="D319" s="353" t="s">
        <v>1274</v>
      </c>
      <c r="E319" s="446"/>
      <c r="F319" s="348" t="b">
        <v>0</v>
      </c>
      <c r="H319" s="344"/>
    </row>
    <row r="320">
      <c r="A320" s="419" t="s">
        <v>1052</v>
      </c>
      <c r="B320" s="417" t="s">
        <v>353</v>
      </c>
      <c r="C320" s="182" t="b">
        <v>0</v>
      </c>
      <c r="D320" s="355" t="s">
        <v>1275</v>
      </c>
      <c r="E320" s="448"/>
      <c r="F320" s="346" t="b">
        <v>0</v>
      </c>
      <c r="H320" s="344"/>
    </row>
    <row r="321">
      <c r="A321" s="419" t="s">
        <v>1052</v>
      </c>
      <c r="B321" s="361" t="s">
        <v>339</v>
      </c>
      <c r="C321" s="45" t="b">
        <v>0</v>
      </c>
      <c r="D321" s="353" t="s">
        <v>1276</v>
      </c>
      <c r="E321" s="446"/>
      <c r="F321" s="348" t="b">
        <v>0</v>
      </c>
      <c r="H321" s="514"/>
    </row>
    <row r="322">
      <c r="A322" s="12"/>
      <c r="B322" s="12"/>
      <c r="C322" s="12"/>
      <c r="D322" s="355" t="s">
        <v>1277</v>
      </c>
      <c r="E322" s="448"/>
      <c r="F322" s="346" t="b">
        <v>0</v>
      </c>
      <c r="H322" s="344"/>
    </row>
    <row r="323">
      <c r="A323" s="419" t="s">
        <v>1052</v>
      </c>
      <c r="B323" s="339" t="s">
        <v>387</v>
      </c>
      <c r="C323" s="340" t="b">
        <v>0</v>
      </c>
      <c r="D323" s="429" t="s">
        <v>1278</v>
      </c>
      <c r="E323" s="453"/>
      <c r="F323" s="359" t="b">
        <v>0</v>
      </c>
      <c r="H323" s="344"/>
    </row>
    <row r="324">
      <c r="A324" s="419" t="s">
        <v>1052</v>
      </c>
      <c r="B324" s="387" t="s">
        <v>335</v>
      </c>
      <c r="C324" s="152" t="b">
        <v>0</v>
      </c>
      <c r="D324" s="355" t="s">
        <v>1279</v>
      </c>
      <c r="E324" s="448"/>
      <c r="F324" s="346" t="b">
        <v>0</v>
      </c>
      <c r="H324" s="515"/>
    </row>
    <row r="325">
      <c r="A325" s="419" t="s">
        <v>1052</v>
      </c>
      <c r="B325" s="339" t="s">
        <v>302</v>
      </c>
      <c r="C325" s="340" t="b">
        <v>0</v>
      </c>
      <c r="D325" s="445" t="s">
        <v>1280</v>
      </c>
      <c r="E325" s="516"/>
      <c r="F325" s="343" t="b">
        <v>0</v>
      </c>
      <c r="H325" s="344"/>
    </row>
    <row r="326">
      <c r="A326" s="12"/>
      <c r="B326" s="12"/>
      <c r="C326" s="12"/>
      <c r="D326" s="352" t="s">
        <v>1281</v>
      </c>
      <c r="F326" s="346" t="b">
        <v>0</v>
      </c>
    </row>
    <row r="327">
      <c r="A327" s="12"/>
      <c r="B327" s="12"/>
      <c r="C327" s="12"/>
      <c r="D327" s="517" t="s">
        <v>1282</v>
      </c>
      <c r="E327" s="446"/>
      <c r="F327" s="354" t="b">
        <v>0</v>
      </c>
    </row>
    <row r="328">
      <c r="A328" s="12"/>
      <c r="B328" s="356"/>
      <c r="C328" s="356"/>
      <c r="D328" s="372" t="s">
        <v>1283</v>
      </c>
      <c r="E328" s="518"/>
      <c r="F328" s="395" t="b">
        <v>0</v>
      </c>
      <c r="H328" s="344"/>
    </row>
    <row r="329">
      <c r="A329" s="419" t="s">
        <v>1052</v>
      </c>
      <c r="B329" s="361" t="s">
        <v>326</v>
      </c>
      <c r="C329" s="45" t="b">
        <v>0</v>
      </c>
      <c r="D329" s="378"/>
      <c r="E329" s="13"/>
      <c r="F329" s="379"/>
      <c r="H329" s="344"/>
    </row>
    <row r="330">
      <c r="A330" s="419" t="s">
        <v>1052</v>
      </c>
      <c r="B330" s="519" t="s">
        <v>357</v>
      </c>
      <c r="C330" s="520" t="b">
        <v>0</v>
      </c>
      <c r="D330" s="12"/>
      <c r="E330" s="13"/>
      <c r="F330" s="384"/>
      <c r="H330" s="344"/>
    </row>
    <row r="331">
      <c r="A331" s="419" t="s">
        <v>1052</v>
      </c>
      <c r="B331" s="424" t="s">
        <v>303</v>
      </c>
      <c r="C331" s="425" t="b">
        <v>0</v>
      </c>
      <c r="D331" s="407" t="s">
        <v>1275</v>
      </c>
      <c r="E331" s="521"/>
      <c r="F331" s="393" t="b">
        <v>0</v>
      </c>
      <c r="H331" s="344"/>
    </row>
    <row r="332">
      <c r="A332" s="12"/>
      <c r="B332" s="12"/>
      <c r="C332" s="12"/>
      <c r="D332" s="353" t="s">
        <v>1284</v>
      </c>
      <c r="F332" s="348" t="b">
        <v>0</v>
      </c>
      <c r="H332" s="344"/>
    </row>
    <row r="333">
      <c r="A333" s="12"/>
      <c r="B333" s="12"/>
      <c r="C333" s="12"/>
      <c r="D333" s="355" t="s">
        <v>434</v>
      </c>
      <c r="F333" s="346" t="b">
        <v>0</v>
      </c>
      <c r="H333" s="344"/>
    </row>
    <row r="334">
      <c r="A334" s="12"/>
      <c r="B334" s="356"/>
      <c r="C334" s="356"/>
      <c r="D334" s="452" t="s">
        <v>1285</v>
      </c>
      <c r="E334" s="453"/>
      <c r="F334" s="377" t="b">
        <v>0</v>
      </c>
      <c r="H334" s="344"/>
    </row>
    <row r="335">
      <c r="A335" s="419" t="s">
        <v>1052</v>
      </c>
      <c r="B335" s="417" t="s">
        <v>340</v>
      </c>
      <c r="C335" s="182" t="b">
        <v>0</v>
      </c>
      <c r="D335" s="355" t="s">
        <v>1286</v>
      </c>
      <c r="E335" s="448"/>
      <c r="F335" s="346" t="b">
        <v>0</v>
      </c>
      <c r="H335" s="344"/>
    </row>
    <row r="336">
      <c r="A336" s="419" t="s">
        <v>1052</v>
      </c>
      <c r="B336" s="424" t="s">
        <v>368</v>
      </c>
      <c r="C336" s="425" t="b">
        <v>0</v>
      </c>
      <c r="D336" s="500" t="s">
        <v>1275</v>
      </c>
      <c r="E336" s="516"/>
      <c r="F336" s="343" t="b">
        <v>0</v>
      </c>
      <c r="H336" s="344"/>
    </row>
    <row r="337">
      <c r="A337" s="12"/>
      <c r="B337" s="12"/>
      <c r="C337" s="12"/>
      <c r="D337" s="352" t="s">
        <v>1287</v>
      </c>
      <c r="E337" s="448"/>
      <c r="F337" s="346" t="b">
        <v>0</v>
      </c>
      <c r="H337" s="344"/>
    </row>
    <row r="338">
      <c r="A338" s="12"/>
      <c r="B338" s="356"/>
      <c r="C338" s="356"/>
      <c r="D338" s="452" t="s">
        <v>1288</v>
      </c>
      <c r="E338" s="453"/>
      <c r="F338" s="377" t="b">
        <v>0</v>
      </c>
      <c r="H338" s="344"/>
    </row>
    <row r="339">
      <c r="A339" s="419" t="s">
        <v>1052</v>
      </c>
      <c r="B339" s="396" t="s">
        <v>323</v>
      </c>
      <c r="C339" s="173" t="b">
        <v>0</v>
      </c>
      <c r="D339" s="480"/>
      <c r="E339" s="448"/>
      <c r="F339" s="481"/>
      <c r="H339" s="344"/>
    </row>
    <row r="340">
      <c r="A340" s="419" t="s">
        <v>1052</v>
      </c>
      <c r="B340" s="417" t="s">
        <v>453</v>
      </c>
      <c r="C340" s="182" t="b">
        <v>0</v>
      </c>
      <c r="D340" s="353" t="s">
        <v>1289</v>
      </c>
      <c r="E340" s="446"/>
      <c r="F340" s="348" t="b">
        <v>0</v>
      </c>
      <c r="H340" s="344"/>
    </row>
    <row r="341">
      <c r="A341" s="419" t="s">
        <v>1052</v>
      </c>
      <c r="B341" s="417" t="s">
        <v>456</v>
      </c>
      <c r="C341" s="182" t="b">
        <v>0</v>
      </c>
      <c r="D341" s="522" t="s">
        <v>1290</v>
      </c>
      <c r="E341" s="508"/>
      <c r="F341" s="346" t="b">
        <v>0</v>
      </c>
      <c r="G341" s="428"/>
      <c r="H341" s="428"/>
    </row>
    <row r="342">
      <c r="A342" s="391" t="s">
        <v>1051</v>
      </c>
      <c r="B342" s="387" t="s">
        <v>137</v>
      </c>
      <c r="C342" s="152" t="b">
        <v>0</v>
      </c>
      <c r="D342" s="452" t="s">
        <v>1291</v>
      </c>
      <c r="E342" s="453"/>
      <c r="F342" s="523" t="b">
        <v>0</v>
      </c>
      <c r="G342" s="428"/>
      <c r="H342" s="428"/>
    </row>
    <row r="343">
      <c r="A343" s="419" t="s">
        <v>1052</v>
      </c>
      <c r="B343" s="424" t="s">
        <v>333</v>
      </c>
      <c r="C343" s="425" t="b">
        <v>0</v>
      </c>
      <c r="D343" s="524" t="s">
        <v>1292</v>
      </c>
      <c r="F343" s="393" t="b">
        <v>0</v>
      </c>
      <c r="G343" s="428"/>
      <c r="H343" s="428"/>
    </row>
    <row r="344">
      <c r="A344" s="12"/>
      <c r="B344" s="12"/>
      <c r="C344" s="12"/>
      <c r="D344" s="366" t="s">
        <v>1293</v>
      </c>
      <c r="E344" s="446"/>
      <c r="F344" s="348" t="b">
        <v>0</v>
      </c>
      <c r="G344" s="428"/>
      <c r="H344" s="428"/>
    </row>
    <row r="345">
      <c r="A345" s="12"/>
      <c r="B345" s="12"/>
      <c r="C345" s="12"/>
      <c r="D345" s="525" t="s">
        <v>422</v>
      </c>
      <c r="F345" s="346" t="b">
        <v>0</v>
      </c>
      <c r="G345" s="428"/>
      <c r="H345" s="428"/>
    </row>
    <row r="346">
      <c r="A346" s="12"/>
      <c r="B346" s="12"/>
      <c r="C346" s="12"/>
      <c r="D346" s="366" t="s">
        <v>1294</v>
      </c>
      <c r="E346" s="446"/>
      <c r="F346" s="348" t="b">
        <v>0</v>
      </c>
      <c r="G346" s="428"/>
      <c r="H346" s="428"/>
    </row>
    <row r="347">
      <c r="A347" s="12"/>
      <c r="B347" s="12"/>
      <c r="C347" s="12"/>
      <c r="D347" s="355" t="s">
        <v>1295</v>
      </c>
      <c r="E347" s="448"/>
      <c r="F347" s="346" t="b">
        <v>0</v>
      </c>
      <c r="G347" s="428"/>
      <c r="H347" s="428"/>
    </row>
    <row r="348">
      <c r="A348" s="12"/>
      <c r="B348" s="12"/>
      <c r="C348" s="12"/>
      <c r="D348" s="366" t="s">
        <v>1296</v>
      </c>
      <c r="E348" s="446"/>
      <c r="F348" s="348" t="b">
        <v>0</v>
      </c>
      <c r="G348" s="428"/>
      <c r="H348" s="428"/>
    </row>
    <row r="349">
      <c r="A349" s="12"/>
      <c r="B349" s="12"/>
      <c r="C349" s="12"/>
      <c r="D349" s="397" t="s">
        <v>446</v>
      </c>
      <c r="E349" s="448"/>
      <c r="F349" s="346" t="b">
        <v>0</v>
      </c>
      <c r="G349" s="428"/>
      <c r="H349" s="428"/>
    </row>
    <row r="350">
      <c r="A350" s="12"/>
      <c r="B350" s="356"/>
      <c r="C350" s="12"/>
      <c r="D350" s="429" t="s">
        <v>1297</v>
      </c>
      <c r="E350" s="453"/>
      <c r="F350" s="377" t="b">
        <v>0</v>
      </c>
      <c r="G350" s="428"/>
      <c r="H350" s="428"/>
    </row>
    <row r="351">
      <c r="A351" s="419" t="s">
        <v>1052</v>
      </c>
      <c r="B351" s="396" t="s">
        <v>402</v>
      </c>
      <c r="C351" s="526" t="b">
        <v>0</v>
      </c>
      <c r="D351" s="355" t="s">
        <v>1298</v>
      </c>
      <c r="E351" s="448"/>
      <c r="F351" s="346" t="b">
        <v>0</v>
      </c>
      <c r="G351" s="428"/>
      <c r="H351" s="527"/>
      <c r="I351" s="528"/>
    </row>
    <row r="352">
      <c r="A352" s="419" t="s">
        <v>1052</v>
      </c>
      <c r="B352" s="529" t="s">
        <v>1299</v>
      </c>
      <c r="C352" s="425" t="b">
        <v>0</v>
      </c>
      <c r="D352" s="500" t="s">
        <v>1300</v>
      </c>
      <c r="E352" s="516"/>
      <c r="F352" s="343" t="b">
        <v>0</v>
      </c>
      <c r="G352" s="428"/>
      <c r="H352" s="428"/>
    </row>
    <row r="353">
      <c r="A353" s="12"/>
      <c r="B353" s="12"/>
      <c r="C353" s="12"/>
      <c r="D353" s="352" t="s">
        <v>1301</v>
      </c>
      <c r="E353" s="448"/>
      <c r="F353" s="346" t="b">
        <v>0</v>
      </c>
      <c r="G353" s="428"/>
      <c r="H353" s="428"/>
    </row>
    <row r="354">
      <c r="A354" s="419" t="s">
        <v>1052</v>
      </c>
      <c r="B354" s="415" t="s">
        <v>1302</v>
      </c>
      <c r="C354" s="182" t="b">
        <v>0</v>
      </c>
      <c r="D354" s="353" t="s">
        <v>1300</v>
      </c>
      <c r="E354" s="446"/>
      <c r="F354" s="348" t="b">
        <v>0</v>
      </c>
      <c r="G354" s="428"/>
      <c r="H354" s="428"/>
    </row>
    <row r="355">
      <c r="A355" s="419" t="s">
        <v>1052</v>
      </c>
      <c r="B355" s="424" t="s">
        <v>373</v>
      </c>
      <c r="C355" s="425" t="b">
        <v>0</v>
      </c>
      <c r="D355" s="407" t="s">
        <v>1303</v>
      </c>
      <c r="E355" s="504"/>
      <c r="F355" s="393" t="b">
        <v>0</v>
      </c>
      <c r="G355" s="428"/>
      <c r="H355" s="428"/>
    </row>
    <row r="356">
      <c r="A356" s="12"/>
      <c r="B356" s="12"/>
      <c r="C356" s="12"/>
      <c r="D356" s="353" t="s">
        <v>1275</v>
      </c>
      <c r="E356" s="446"/>
      <c r="F356" s="348" t="b">
        <v>0</v>
      </c>
      <c r="G356" s="428"/>
      <c r="H356" s="428"/>
    </row>
    <row r="357">
      <c r="A357" s="12"/>
      <c r="B357" s="12"/>
      <c r="C357" s="12"/>
      <c r="D357" s="355" t="s">
        <v>1304</v>
      </c>
      <c r="E357" s="448"/>
      <c r="F357" s="346" t="b">
        <v>0</v>
      </c>
      <c r="G357" s="428"/>
      <c r="H357" s="428"/>
    </row>
    <row r="358">
      <c r="A358" s="12"/>
      <c r="B358" s="12"/>
      <c r="C358" s="12"/>
      <c r="D358" s="353" t="s">
        <v>1305</v>
      </c>
      <c r="E358" s="446"/>
      <c r="F358" s="348" t="b">
        <v>0</v>
      </c>
      <c r="G358" s="428"/>
      <c r="H358" s="428"/>
    </row>
    <row r="359">
      <c r="A359" s="12"/>
      <c r="B359" s="356"/>
      <c r="C359" s="356"/>
      <c r="D359" s="372" t="s">
        <v>1306</v>
      </c>
      <c r="E359" s="508"/>
      <c r="F359" s="395" t="b">
        <v>0</v>
      </c>
      <c r="G359" s="428"/>
      <c r="H359" s="428"/>
    </row>
    <row r="360">
      <c r="A360" s="419" t="s">
        <v>1052</v>
      </c>
      <c r="B360" s="424" t="s">
        <v>423</v>
      </c>
      <c r="C360" s="425" t="b">
        <v>0</v>
      </c>
      <c r="D360" s="500" t="s">
        <v>1275</v>
      </c>
      <c r="E360" s="516"/>
      <c r="F360" s="343" t="b">
        <v>0</v>
      </c>
      <c r="H360" s="344"/>
    </row>
    <row r="361">
      <c r="A361" s="12"/>
      <c r="B361" s="12"/>
      <c r="C361" s="12"/>
      <c r="D361" s="355" t="s">
        <v>1307</v>
      </c>
      <c r="E361" s="448"/>
      <c r="F361" s="346" t="b">
        <v>0</v>
      </c>
      <c r="H361" s="344"/>
    </row>
    <row r="362">
      <c r="A362" s="12"/>
      <c r="B362" s="12"/>
      <c r="C362" s="12"/>
      <c r="D362" s="353" t="s">
        <v>1308</v>
      </c>
      <c r="E362" s="446"/>
      <c r="F362" s="348" t="b">
        <v>0</v>
      </c>
      <c r="H362" s="344"/>
    </row>
    <row r="363">
      <c r="A363" s="12"/>
      <c r="B363" s="12"/>
      <c r="C363" s="12"/>
      <c r="D363" s="355" t="s">
        <v>1309</v>
      </c>
      <c r="E363" s="448"/>
      <c r="F363" s="346" t="b">
        <v>0</v>
      </c>
      <c r="H363" s="344"/>
    </row>
    <row r="364">
      <c r="A364" s="12"/>
      <c r="B364" s="356"/>
      <c r="C364" s="356"/>
      <c r="D364" s="429" t="s">
        <v>1293</v>
      </c>
      <c r="E364" s="453"/>
      <c r="F364" s="377" t="b">
        <v>0</v>
      </c>
      <c r="H364" s="344"/>
    </row>
    <row r="365">
      <c r="A365" s="419" t="s">
        <v>1052</v>
      </c>
      <c r="B365" s="417" t="s">
        <v>312</v>
      </c>
      <c r="C365" s="425" t="b">
        <v>0</v>
      </c>
      <c r="D365" s="355" t="s">
        <v>1310</v>
      </c>
      <c r="E365" s="448"/>
      <c r="F365" s="346" t="b">
        <v>0</v>
      </c>
      <c r="H365" s="344"/>
    </row>
    <row r="366">
      <c r="A366" s="12"/>
      <c r="B366" s="12"/>
      <c r="C366" s="12"/>
      <c r="D366" s="353" t="s">
        <v>1311</v>
      </c>
      <c r="E366" s="446"/>
      <c r="F366" s="348" t="b">
        <v>0</v>
      </c>
      <c r="H366" s="344"/>
    </row>
    <row r="367">
      <c r="A367" s="12"/>
      <c r="B367" s="12"/>
      <c r="C367" s="12"/>
      <c r="D367" s="355" t="s">
        <v>1312</v>
      </c>
      <c r="E367" s="448"/>
      <c r="F367" s="346" t="b">
        <v>0</v>
      </c>
      <c r="H367" s="344"/>
    </row>
    <row r="368">
      <c r="A368" s="356"/>
      <c r="B368" s="356"/>
      <c r="C368" s="356"/>
      <c r="D368" s="452" t="s">
        <v>1313</v>
      </c>
      <c r="E368" s="453"/>
      <c r="F368" s="377" t="b">
        <v>0</v>
      </c>
      <c r="H368" s="344"/>
    </row>
    <row r="369">
      <c r="A369" s="419" t="s">
        <v>1052</v>
      </c>
      <c r="B369" s="387" t="s">
        <v>342</v>
      </c>
      <c r="C369" s="152" t="b">
        <v>0</v>
      </c>
      <c r="D369" s="355" t="s">
        <v>1314</v>
      </c>
      <c r="E369" s="448"/>
      <c r="F369" s="346" t="b">
        <v>0</v>
      </c>
      <c r="H369" s="344"/>
    </row>
    <row r="370">
      <c r="A370" s="419" t="s">
        <v>1052</v>
      </c>
      <c r="B370" s="396" t="s">
        <v>384</v>
      </c>
      <c r="C370" s="173" t="b">
        <v>0</v>
      </c>
      <c r="D370" s="390" t="s">
        <v>1315</v>
      </c>
      <c r="E370" s="446"/>
      <c r="F370" s="348" t="b">
        <v>0</v>
      </c>
      <c r="H370" s="344"/>
    </row>
    <row r="371">
      <c r="A371" s="12"/>
      <c r="B371" s="12"/>
      <c r="C371" s="12"/>
      <c r="D371" s="397" t="s">
        <v>1316</v>
      </c>
      <c r="E371" s="448"/>
      <c r="F371" s="346" t="b">
        <v>0</v>
      </c>
      <c r="H371" s="344"/>
    </row>
    <row r="372">
      <c r="A372" s="419" t="s">
        <v>1052</v>
      </c>
      <c r="B372" s="371" t="s">
        <v>341</v>
      </c>
      <c r="C372" s="150" t="b">
        <v>0</v>
      </c>
      <c r="D372" s="366" t="s">
        <v>1317</v>
      </c>
      <c r="E372" s="446"/>
      <c r="F372" s="348" t="b">
        <v>0</v>
      </c>
      <c r="H372" s="344"/>
    </row>
    <row r="373">
      <c r="A373" s="12"/>
      <c r="B373" s="12"/>
      <c r="C373" s="12"/>
      <c r="D373" s="352" t="s">
        <v>1318</v>
      </c>
      <c r="E373" s="448"/>
      <c r="F373" s="346" t="b">
        <v>0</v>
      </c>
      <c r="H373" s="344"/>
    </row>
    <row r="374">
      <c r="A374" s="419" t="s">
        <v>1052</v>
      </c>
      <c r="B374" s="396" t="s">
        <v>389</v>
      </c>
      <c r="C374" s="173" t="b">
        <v>0</v>
      </c>
      <c r="D374" s="390" t="s">
        <v>1319</v>
      </c>
      <c r="E374" s="446"/>
      <c r="F374" s="348" t="b">
        <v>0</v>
      </c>
      <c r="H374" s="344"/>
    </row>
    <row r="375">
      <c r="A375" s="419" t="s">
        <v>1052</v>
      </c>
      <c r="B375" s="396" t="s">
        <v>394</v>
      </c>
      <c r="C375" s="173" t="b">
        <v>0</v>
      </c>
      <c r="D375" s="397" t="s">
        <v>1320</v>
      </c>
      <c r="E375" s="448"/>
      <c r="F375" s="346" t="b">
        <v>0</v>
      </c>
      <c r="H375" s="344"/>
    </row>
    <row r="376">
      <c r="A376" s="419" t="s">
        <v>1052</v>
      </c>
      <c r="B376" s="417" t="s">
        <v>441</v>
      </c>
      <c r="C376" s="182" t="b">
        <v>0</v>
      </c>
      <c r="D376" s="353" t="s">
        <v>1321</v>
      </c>
      <c r="E376" s="446"/>
      <c r="F376" s="348" t="b">
        <v>0</v>
      </c>
      <c r="H376" s="344"/>
    </row>
    <row r="377">
      <c r="A377" s="12"/>
      <c r="B377" s="12"/>
      <c r="C377" s="12"/>
      <c r="D377" s="352" t="s">
        <v>1322</v>
      </c>
      <c r="E377" s="448"/>
      <c r="F377" s="346" t="b">
        <v>0</v>
      </c>
      <c r="H377" s="344"/>
    </row>
    <row r="378">
      <c r="A378" s="419" t="s">
        <v>1052</v>
      </c>
      <c r="B378" s="371" t="s">
        <v>334</v>
      </c>
      <c r="C378" s="150" t="b">
        <v>0</v>
      </c>
      <c r="D378" s="366" t="s">
        <v>1323</v>
      </c>
      <c r="E378" s="446"/>
      <c r="F378" s="348" t="b">
        <v>0</v>
      </c>
      <c r="H378" s="344"/>
    </row>
    <row r="379">
      <c r="A379" s="12"/>
      <c r="B379" s="12"/>
      <c r="C379" s="12"/>
      <c r="D379" s="352" t="s">
        <v>1324</v>
      </c>
      <c r="E379" s="448"/>
      <c r="F379" s="346" t="b">
        <v>0</v>
      </c>
      <c r="H379" s="344"/>
    </row>
    <row r="380">
      <c r="A380" s="12"/>
      <c r="B380" s="356"/>
      <c r="C380" s="356"/>
      <c r="D380" s="489" t="s">
        <v>1325</v>
      </c>
      <c r="E380" s="530"/>
      <c r="F380" s="531" t="b">
        <v>0</v>
      </c>
      <c r="H380" s="344"/>
    </row>
    <row r="381">
      <c r="A381" s="380" t="s">
        <v>1085</v>
      </c>
      <c r="B381" s="5"/>
      <c r="C381" s="5"/>
      <c r="D381" s="5"/>
      <c r="E381" s="5"/>
      <c r="F381" s="5"/>
      <c r="G381" s="381"/>
      <c r="H381" s="344"/>
    </row>
    <row r="382">
      <c r="A382" s="18"/>
      <c r="B382" s="19"/>
      <c r="C382" s="19"/>
      <c r="D382" s="19"/>
      <c r="E382" s="19"/>
      <c r="F382" s="19"/>
      <c r="G382" s="13"/>
      <c r="H382" s="344"/>
    </row>
    <row r="383">
      <c r="A383" s="419" t="s">
        <v>1052</v>
      </c>
      <c r="B383" s="417" t="s">
        <v>411</v>
      </c>
      <c r="C383" s="182" t="b">
        <v>0</v>
      </c>
      <c r="D383" s="353"/>
      <c r="E383" s="446"/>
      <c r="F383" s="379"/>
      <c r="G383" s="13"/>
      <c r="H383" s="344"/>
    </row>
    <row r="384">
      <c r="A384" s="419" t="s">
        <v>1052</v>
      </c>
      <c r="B384" s="417" t="s">
        <v>378</v>
      </c>
      <c r="C384" s="182" t="b">
        <v>0</v>
      </c>
      <c r="D384" s="345" t="s">
        <v>1326</v>
      </c>
      <c r="E384" s="448"/>
      <c r="F384" s="346" t="b">
        <v>0</v>
      </c>
      <c r="G384" s="13"/>
      <c r="H384" s="344"/>
    </row>
    <row r="385">
      <c r="A385" s="419" t="s">
        <v>1052</v>
      </c>
      <c r="B385" s="417" t="s">
        <v>447</v>
      </c>
      <c r="C385" s="182" t="b">
        <v>0</v>
      </c>
      <c r="D385" s="353"/>
      <c r="E385" s="446"/>
      <c r="F385" s="379"/>
      <c r="G385" s="13"/>
      <c r="H385" s="344"/>
    </row>
    <row r="386">
      <c r="A386" s="419" t="s">
        <v>1052</v>
      </c>
      <c r="B386" s="417" t="s">
        <v>397</v>
      </c>
      <c r="C386" s="182" t="b">
        <v>0</v>
      </c>
      <c r="D386" s="409" t="s">
        <v>1327</v>
      </c>
      <c r="F386" s="532" t="b">
        <v>0</v>
      </c>
      <c r="G386" s="13"/>
      <c r="H386" s="344"/>
    </row>
    <row r="387">
      <c r="A387" s="419" t="s">
        <v>1052</v>
      </c>
      <c r="B387" s="417" t="s">
        <v>414</v>
      </c>
      <c r="C387" s="182" t="b">
        <v>0</v>
      </c>
      <c r="D387" s="353"/>
      <c r="E387" s="446"/>
      <c r="F387" s="379"/>
      <c r="G387" s="13"/>
      <c r="H387" s="344"/>
    </row>
    <row r="388">
      <c r="A388" s="419" t="s">
        <v>1052</v>
      </c>
      <c r="B388" s="424" t="s">
        <v>426</v>
      </c>
      <c r="C388" s="425" t="b">
        <v>0</v>
      </c>
      <c r="D388" s="407" t="s">
        <v>1328</v>
      </c>
      <c r="E388" s="504"/>
      <c r="F388" s="393" t="b">
        <v>0</v>
      </c>
      <c r="G388" s="13"/>
      <c r="H388" s="344"/>
    </row>
    <row r="389">
      <c r="A389" s="12"/>
      <c r="B389" s="12"/>
      <c r="C389" s="12"/>
      <c r="D389" s="353" t="s">
        <v>1329</v>
      </c>
      <c r="E389" s="446"/>
      <c r="F389" s="348" t="b">
        <v>0</v>
      </c>
      <c r="G389" s="13"/>
      <c r="H389" s="344"/>
    </row>
    <row r="390">
      <c r="A390" s="12"/>
      <c r="B390" s="356"/>
      <c r="C390" s="356"/>
      <c r="D390" s="372" t="s">
        <v>1330</v>
      </c>
      <c r="E390" s="358"/>
      <c r="F390" s="395" t="b">
        <v>0</v>
      </c>
      <c r="G390" s="13"/>
      <c r="H390" s="344"/>
    </row>
    <row r="391">
      <c r="A391" s="419" t="s">
        <v>1052</v>
      </c>
      <c r="B391" s="417" t="s">
        <v>444</v>
      </c>
      <c r="C391" s="182" t="b">
        <v>0</v>
      </c>
      <c r="D391" s="351" t="s">
        <v>1331</v>
      </c>
      <c r="E391" s="13"/>
      <c r="F391" s="348" t="b">
        <v>0</v>
      </c>
      <c r="G391" s="13"/>
      <c r="H391" s="344"/>
    </row>
    <row r="392">
      <c r="A392" s="419" t="s">
        <v>1052</v>
      </c>
      <c r="B392" s="417" t="s">
        <v>358</v>
      </c>
      <c r="C392" s="182" t="b">
        <v>0</v>
      </c>
      <c r="D392" s="480"/>
      <c r="E392" s="13"/>
      <c r="F392" s="481"/>
      <c r="G392" s="13"/>
      <c r="H392" s="344"/>
    </row>
    <row r="393">
      <c r="A393" s="419" t="s">
        <v>1052</v>
      </c>
      <c r="B393" s="417" t="s">
        <v>408</v>
      </c>
      <c r="C393" s="182" t="b">
        <v>0</v>
      </c>
      <c r="D393" s="12"/>
      <c r="E393" s="13"/>
      <c r="F393" s="384"/>
      <c r="G393" s="13"/>
      <c r="H393" s="344"/>
    </row>
    <row r="394">
      <c r="A394" s="419" t="s">
        <v>1052</v>
      </c>
      <c r="B394" s="417" t="s">
        <v>319</v>
      </c>
      <c r="C394" s="182" t="b">
        <v>0</v>
      </c>
      <c r="D394" s="12"/>
      <c r="E394" s="13"/>
      <c r="F394" s="384"/>
      <c r="G394" s="13"/>
      <c r="H394" s="344"/>
    </row>
    <row r="395">
      <c r="A395" s="533" t="s">
        <v>1052</v>
      </c>
      <c r="B395" s="424" t="s">
        <v>429</v>
      </c>
      <c r="C395" s="425" t="b">
        <v>0</v>
      </c>
      <c r="D395" s="534" t="s">
        <v>400</v>
      </c>
      <c r="E395" s="408"/>
      <c r="F395" s="343" t="b">
        <v>0</v>
      </c>
      <c r="G395" s="13"/>
      <c r="H395" s="344"/>
    </row>
    <row r="396">
      <c r="A396" s="12"/>
      <c r="B396" s="12"/>
      <c r="C396" s="12"/>
      <c r="D396" s="352" t="s">
        <v>1332</v>
      </c>
      <c r="E396" s="13"/>
      <c r="F396" s="350" t="b">
        <v>0</v>
      </c>
      <c r="G396" s="13"/>
      <c r="H396" s="344"/>
    </row>
    <row r="397">
      <c r="A397" s="356"/>
      <c r="B397" s="356"/>
      <c r="C397" s="356"/>
      <c r="D397" s="535" t="s">
        <v>1333</v>
      </c>
      <c r="E397" s="376"/>
      <c r="F397" s="377" t="b">
        <v>0</v>
      </c>
      <c r="G397" s="13"/>
      <c r="H397" s="344"/>
    </row>
    <row r="398">
      <c r="A398" s="419" t="s">
        <v>1052</v>
      </c>
      <c r="B398" s="417" t="s">
        <v>327</v>
      </c>
      <c r="C398" s="182" t="b">
        <v>0</v>
      </c>
      <c r="D398" s="352" t="s">
        <v>1334</v>
      </c>
      <c r="E398" s="13"/>
      <c r="F398" s="346" t="b">
        <v>0</v>
      </c>
      <c r="G398" s="13"/>
      <c r="H398" s="344"/>
    </row>
    <row r="399">
      <c r="A399" s="419" t="s">
        <v>1052</v>
      </c>
      <c r="B399" s="371" t="s">
        <v>295</v>
      </c>
      <c r="C399" s="150" t="b">
        <v>0</v>
      </c>
      <c r="D399" s="353" t="s">
        <v>1335</v>
      </c>
      <c r="E399" s="13"/>
      <c r="F399" s="348" t="b">
        <v>0</v>
      </c>
      <c r="G399" s="13"/>
      <c r="H399" s="344"/>
    </row>
    <row r="400">
      <c r="A400" s="419" t="s">
        <v>1052</v>
      </c>
      <c r="B400" s="371" t="s">
        <v>328</v>
      </c>
      <c r="C400" s="150" t="b">
        <v>0</v>
      </c>
      <c r="D400" s="345" t="s">
        <v>1336</v>
      </c>
      <c r="E400" s="13"/>
      <c r="F400" s="346" t="b">
        <v>0</v>
      </c>
      <c r="G400" s="13"/>
      <c r="H400" s="344"/>
    </row>
    <row r="401">
      <c r="A401" s="12"/>
      <c r="B401" s="12"/>
      <c r="C401" s="12"/>
      <c r="D401" s="351" t="s">
        <v>1337</v>
      </c>
      <c r="E401" s="13"/>
      <c r="F401" s="348" t="b">
        <v>0</v>
      </c>
      <c r="G401" s="13"/>
      <c r="H401" s="344"/>
    </row>
    <row r="402">
      <c r="A402" s="419" t="s">
        <v>1052</v>
      </c>
      <c r="B402" s="371" t="s">
        <v>348</v>
      </c>
      <c r="C402" s="150" t="b">
        <v>0</v>
      </c>
      <c r="D402" s="480"/>
      <c r="E402" s="13"/>
      <c r="F402" s="481"/>
      <c r="G402" s="13"/>
      <c r="H402" s="344"/>
    </row>
    <row r="403">
      <c r="A403" s="419" t="s">
        <v>1052</v>
      </c>
      <c r="B403" s="371" t="s">
        <v>313</v>
      </c>
      <c r="C403" s="150" t="b">
        <v>0</v>
      </c>
      <c r="D403" s="366" t="s">
        <v>1338</v>
      </c>
      <c r="E403" s="13"/>
      <c r="F403" s="348" t="b">
        <v>0</v>
      </c>
      <c r="G403" s="13"/>
      <c r="H403" s="344"/>
    </row>
    <row r="404">
      <c r="A404" s="12"/>
      <c r="B404" s="12"/>
      <c r="C404" s="12"/>
      <c r="D404" s="352" t="s">
        <v>1339</v>
      </c>
      <c r="E404" s="13"/>
      <c r="F404" s="346" t="b">
        <v>0</v>
      </c>
      <c r="G404" s="13"/>
      <c r="H404" s="344"/>
    </row>
    <row r="405">
      <c r="A405" s="419" t="s">
        <v>1052</v>
      </c>
      <c r="B405" s="371" t="s">
        <v>320</v>
      </c>
      <c r="C405" s="150" t="b">
        <v>0</v>
      </c>
      <c r="D405" s="366" t="s">
        <v>1340</v>
      </c>
      <c r="E405" s="13"/>
      <c r="F405" s="348" t="b">
        <v>0</v>
      </c>
      <c r="G405" s="13"/>
      <c r="H405" s="344"/>
    </row>
    <row r="406">
      <c r="A406" s="12"/>
      <c r="B406" s="12"/>
      <c r="C406" s="12"/>
      <c r="D406" s="345" t="s">
        <v>1341</v>
      </c>
      <c r="E406" s="13"/>
      <c r="F406" s="346" t="b">
        <v>0</v>
      </c>
      <c r="G406" s="13"/>
      <c r="H406" s="344"/>
    </row>
    <row r="407">
      <c r="A407" s="419" t="s">
        <v>1052</v>
      </c>
      <c r="B407" s="382" t="s">
        <v>305</v>
      </c>
      <c r="C407" s="383" t="b">
        <v>0</v>
      </c>
      <c r="D407" s="353"/>
      <c r="E407" s="13"/>
      <c r="F407" s="379"/>
      <c r="G407" s="13"/>
      <c r="H407" s="344"/>
    </row>
    <row r="408">
      <c r="A408" s="419" t="s">
        <v>1052</v>
      </c>
      <c r="B408" s="382" t="s">
        <v>296</v>
      </c>
      <c r="C408" s="383" t="b">
        <v>0</v>
      </c>
      <c r="D408" s="12"/>
      <c r="E408" s="13"/>
      <c r="F408" s="384"/>
      <c r="G408" s="13"/>
      <c r="H408" s="344"/>
    </row>
    <row r="409">
      <c r="A409" s="419" t="s">
        <v>1052</v>
      </c>
      <c r="B409" s="385" t="s">
        <v>298</v>
      </c>
      <c r="C409" s="386" t="b">
        <v>0</v>
      </c>
      <c r="D409" s="352" t="s">
        <v>1342</v>
      </c>
      <c r="E409" s="13"/>
      <c r="F409" s="346" t="b">
        <v>0</v>
      </c>
      <c r="G409" s="13"/>
      <c r="H409" s="344"/>
    </row>
    <row r="410">
      <c r="A410" s="419" t="s">
        <v>1052</v>
      </c>
      <c r="B410" s="385" t="s">
        <v>307</v>
      </c>
      <c r="C410" s="386" t="b">
        <v>0</v>
      </c>
      <c r="D410" s="353"/>
      <c r="E410" s="13"/>
      <c r="F410" s="379"/>
      <c r="G410" s="13"/>
      <c r="H410" s="344"/>
    </row>
    <row r="411">
      <c r="A411" s="419" t="s">
        <v>1052</v>
      </c>
      <c r="B411" s="387" t="s">
        <v>31</v>
      </c>
      <c r="C411" s="152" t="b">
        <v>0</v>
      </c>
      <c r="D411" s="12"/>
      <c r="E411" s="13"/>
      <c r="F411" s="384"/>
      <c r="G411" s="13"/>
      <c r="H411" s="344"/>
    </row>
    <row r="412">
      <c r="A412" s="419" t="s">
        <v>1052</v>
      </c>
      <c r="B412" s="387" t="s">
        <v>306</v>
      </c>
      <c r="C412" s="152" t="b">
        <v>0</v>
      </c>
      <c r="D412" s="355" t="s">
        <v>1343</v>
      </c>
      <c r="E412" s="13"/>
      <c r="F412" s="346" t="b">
        <v>0</v>
      </c>
      <c r="G412" s="13"/>
      <c r="H412" s="344"/>
    </row>
    <row r="413">
      <c r="A413" s="419" t="s">
        <v>1052</v>
      </c>
      <c r="B413" s="536" t="s">
        <v>110</v>
      </c>
      <c r="C413" s="152" t="b">
        <v>0</v>
      </c>
      <c r="D413" s="353"/>
      <c r="E413" s="13"/>
      <c r="F413" s="379"/>
      <c r="G413" s="13"/>
      <c r="H413" s="344"/>
    </row>
    <row r="414">
      <c r="A414" s="419" t="s">
        <v>1052</v>
      </c>
      <c r="B414" s="387" t="s">
        <v>321</v>
      </c>
      <c r="C414" s="152" t="b">
        <v>0</v>
      </c>
      <c r="D414" s="12"/>
      <c r="E414" s="13"/>
      <c r="F414" s="384"/>
      <c r="G414" s="13"/>
      <c r="H414" s="344"/>
    </row>
    <row r="415">
      <c r="A415" s="419" t="s">
        <v>1052</v>
      </c>
      <c r="B415" s="387" t="s">
        <v>297</v>
      </c>
      <c r="C415" s="152" t="b">
        <v>0</v>
      </c>
      <c r="D415" s="12"/>
      <c r="E415" s="13"/>
      <c r="F415" s="384"/>
      <c r="G415" s="13"/>
      <c r="H415" s="344"/>
    </row>
    <row r="416">
      <c r="A416" s="380"/>
      <c r="B416" s="5"/>
      <c r="C416" s="5"/>
      <c r="D416" s="5"/>
      <c r="E416" s="5"/>
      <c r="F416" s="5"/>
      <c r="G416" s="13"/>
      <c r="H416" s="344"/>
    </row>
    <row r="417">
      <c r="A417" s="18"/>
      <c r="B417" s="19"/>
      <c r="C417" s="19"/>
      <c r="D417" s="19"/>
      <c r="E417" s="19"/>
      <c r="F417" s="19"/>
      <c r="G417" s="20"/>
      <c r="H417" s="344"/>
    </row>
    <row r="418">
      <c r="A418" s="414" t="s">
        <v>1053</v>
      </c>
      <c r="B418" s="417" t="s">
        <v>584</v>
      </c>
      <c r="C418" s="182" t="b">
        <v>0</v>
      </c>
      <c r="D418" s="355" t="s">
        <v>1344</v>
      </c>
      <c r="E418" s="13"/>
      <c r="F418" s="346" t="b">
        <v>0</v>
      </c>
      <c r="H418" s="344"/>
    </row>
    <row r="419">
      <c r="A419" s="414" t="s">
        <v>1053</v>
      </c>
      <c r="B419" s="339" t="s">
        <v>574</v>
      </c>
      <c r="C419" s="340" t="b">
        <v>0</v>
      </c>
      <c r="D419" s="456" t="s">
        <v>1345</v>
      </c>
      <c r="E419" s="408"/>
      <c r="F419" s="455" t="b">
        <v>0</v>
      </c>
      <c r="H419" s="344"/>
    </row>
    <row r="420">
      <c r="A420" s="12"/>
      <c r="B420" s="12"/>
      <c r="C420" s="12"/>
      <c r="D420" s="397" t="s">
        <v>1346</v>
      </c>
      <c r="E420" s="13"/>
      <c r="F420" s="350" t="b">
        <v>0</v>
      </c>
      <c r="H420" s="344"/>
    </row>
    <row r="421">
      <c r="A421" s="12"/>
      <c r="B421" s="12"/>
      <c r="C421" s="12"/>
      <c r="D421" s="353" t="s">
        <v>1347</v>
      </c>
      <c r="E421" s="13"/>
      <c r="F421" s="354" t="b">
        <v>0</v>
      </c>
      <c r="H421" s="344"/>
    </row>
    <row r="422">
      <c r="A422" s="12"/>
      <c r="B422" s="12"/>
      <c r="C422" s="12"/>
      <c r="D422" s="345" t="s">
        <v>1348</v>
      </c>
      <c r="E422" s="13"/>
      <c r="F422" s="346" t="b">
        <v>0</v>
      </c>
      <c r="H422" s="344"/>
    </row>
    <row r="423">
      <c r="A423" s="12"/>
      <c r="B423" s="12"/>
      <c r="C423" s="12"/>
      <c r="D423" s="390" t="s">
        <v>573</v>
      </c>
      <c r="E423" s="13"/>
      <c r="F423" s="354" t="b">
        <v>0</v>
      </c>
      <c r="H423" s="344"/>
    </row>
    <row r="424">
      <c r="A424" s="12"/>
      <c r="B424" s="12"/>
      <c r="C424" s="12"/>
      <c r="D424" s="399" t="s">
        <v>1349</v>
      </c>
      <c r="F424" s="346" t="b">
        <v>0</v>
      </c>
      <c r="H424" s="344"/>
    </row>
    <row r="425">
      <c r="A425" s="12"/>
      <c r="B425" s="12"/>
      <c r="C425" s="12"/>
      <c r="D425" s="366" t="s">
        <v>1350</v>
      </c>
      <c r="E425" s="13"/>
      <c r="F425" s="354" t="b">
        <v>0</v>
      </c>
      <c r="H425" s="344"/>
    </row>
    <row r="426">
      <c r="A426" s="12"/>
      <c r="B426" s="356"/>
      <c r="C426" s="356"/>
      <c r="D426" s="484" t="s">
        <v>1351</v>
      </c>
      <c r="E426" s="358"/>
      <c r="F426" s="395" t="b">
        <v>0</v>
      </c>
      <c r="H426" s="344"/>
    </row>
    <row r="427">
      <c r="A427" s="414" t="s">
        <v>1053</v>
      </c>
      <c r="B427" s="417" t="s">
        <v>647</v>
      </c>
      <c r="C427" s="182" t="b">
        <v>0</v>
      </c>
      <c r="D427" s="506" t="s">
        <v>1352</v>
      </c>
      <c r="E427" s="13"/>
      <c r="F427" s="348" t="b">
        <v>0</v>
      </c>
      <c r="H427" s="344"/>
    </row>
    <row r="428">
      <c r="A428" s="12"/>
      <c r="B428" s="12"/>
      <c r="C428" s="12"/>
      <c r="D428" s="352" t="s">
        <v>1353</v>
      </c>
      <c r="E428" s="13"/>
      <c r="F428" s="346" t="b">
        <v>0</v>
      </c>
      <c r="H428" s="344"/>
    </row>
    <row r="429">
      <c r="A429" s="12"/>
      <c r="B429" s="12"/>
      <c r="C429" s="12"/>
      <c r="D429" s="366" t="s">
        <v>1354</v>
      </c>
      <c r="E429" s="13"/>
      <c r="F429" s="348" t="b">
        <v>0</v>
      </c>
      <c r="H429" s="344"/>
    </row>
    <row r="430">
      <c r="A430" s="414" t="s">
        <v>1053</v>
      </c>
      <c r="B430" s="361" t="s">
        <v>508</v>
      </c>
      <c r="C430" s="45" t="b">
        <v>0</v>
      </c>
      <c r="D430" s="352" t="s">
        <v>1355</v>
      </c>
      <c r="E430" s="13"/>
      <c r="F430" s="346" t="b">
        <v>0</v>
      </c>
      <c r="H430" s="344"/>
    </row>
    <row r="431">
      <c r="A431" s="414" t="s">
        <v>1053</v>
      </c>
      <c r="B431" s="417" t="s">
        <v>617</v>
      </c>
      <c r="C431" s="182" t="b">
        <v>0</v>
      </c>
      <c r="D431" s="353" t="s">
        <v>1356</v>
      </c>
      <c r="E431" s="13"/>
      <c r="F431" s="348" t="b">
        <v>0</v>
      </c>
      <c r="H431" s="344"/>
    </row>
    <row r="432">
      <c r="A432" s="414" t="s">
        <v>1053</v>
      </c>
      <c r="B432" s="361" t="s">
        <v>525</v>
      </c>
      <c r="C432" s="45" t="b">
        <v>0</v>
      </c>
      <c r="D432" s="352" t="s">
        <v>1357</v>
      </c>
      <c r="E432" s="13"/>
      <c r="F432" s="346" t="b">
        <v>0</v>
      </c>
      <c r="H432" s="344"/>
    </row>
    <row r="433">
      <c r="A433" s="12"/>
      <c r="B433" s="12"/>
      <c r="C433" s="12"/>
      <c r="D433" s="366" t="str">
        <f>HYPERLINK("https://youtu.be/TtNbWS7Ck6k", "-Find a portal with hounds of the wild hunt in Skellige after Ciri's quest in Skellige. North of the wolven superior 
steel sword diagrams.")</f>
        <v>-Find a portal with hounds of the wild hunt in Skellige after Ciri's quest in Skellige. North of the wolven superior 
steel sword diagrams.</v>
      </c>
      <c r="E433" s="13"/>
      <c r="F433" s="354" t="b">
        <v>0</v>
      </c>
      <c r="H433" s="344"/>
    </row>
    <row r="434">
      <c r="A434" s="414" t="s">
        <v>1053</v>
      </c>
      <c r="B434" s="361" t="s">
        <v>534</v>
      </c>
      <c r="C434" s="45" t="b">
        <v>0</v>
      </c>
      <c r="D434" s="399" t="s">
        <v>1358</v>
      </c>
      <c r="E434" s="13"/>
      <c r="F434" s="346" t="b">
        <v>0</v>
      </c>
      <c r="H434" s="344"/>
    </row>
    <row r="435">
      <c r="A435" s="414" t="s">
        <v>1053</v>
      </c>
      <c r="B435" s="361" t="s">
        <v>564</v>
      </c>
      <c r="C435" s="45" t="b">
        <v>0</v>
      </c>
      <c r="D435" s="353"/>
      <c r="E435" s="13"/>
      <c r="F435" s="379"/>
      <c r="H435" s="344"/>
    </row>
    <row r="436">
      <c r="A436" s="414" t="s">
        <v>1053</v>
      </c>
      <c r="B436" s="537" t="s">
        <v>516</v>
      </c>
      <c r="C436" s="76" t="b">
        <v>0</v>
      </c>
      <c r="D436" s="12"/>
      <c r="E436" s="13"/>
      <c r="F436" s="384"/>
      <c r="H436" s="344"/>
    </row>
    <row r="437">
      <c r="A437" s="414"/>
      <c r="B437" s="519" t="s">
        <v>84</v>
      </c>
      <c r="C437" s="520" t="b">
        <v>0</v>
      </c>
      <c r="D437" s="355"/>
      <c r="E437" s="13"/>
      <c r="F437" s="538"/>
      <c r="H437" s="344"/>
    </row>
    <row r="438">
      <c r="A438" s="414" t="s">
        <v>1053</v>
      </c>
      <c r="B438" s="424" t="s">
        <v>587</v>
      </c>
      <c r="C438" s="425" t="b">
        <v>0</v>
      </c>
      <c r="D438" s="539" t="s">
        <v>1358</v>
      </c>
      <c r="E438" s="408"/>
      <c r="F438" s="348" t="b">
        <v>0</v>
      </c>
      <c r="H438" s="344"/>
    </row>
    <row r="439">
      <c r="A439" s="419" t="s">
        <v>1052</v>
      </c>
      <c r="B439" s="424" t="s">
        <v>438</v>
      </c>
      <c r="C439" s="425" t="b">
        <v>0</v>
      </c>
      <c r="D439" s="407" t="s">
        <v>1275</v>
      </c>
      <c r="E439" s="342"/>
      <c r="F439" s="393" t="b">
        <v>0</v>
      </c>
      <c r="H439" s="344"/>
    </row>
    <row r="440">
      <c r="A440" s="12"/>
      <c r="B440" s="12"/>
      <c r="C440" s="12"/>
      <c r="D440" s="540" t="str">
        <f>HYPERLINK("https://www.reddit.com/r/witcher/comments/b11l5e/redanias_most_wanted_no_failed_objectives/?utm_source=share&amp;utm_medium=android_app&amp;utm_name=androidcss&amp;utm_term=1&amp;utm_content=share_button", "-All green checkmarks for 'Redania's Most Wanted' objectives. There are two options in the reddit post. The 
best way is to show Yen the crystal right after 'Last Wish' (she disappears if you walk out of the room after 
'Last Wish', so speak with her righ"&amp;"t away), but don't give it to her. Don't talk with Triss about the crystal
at all since it will for some reason make one of the objectives fail. Bring Radovid the crystal and give it 
to him. Even though you didn't show Triss the crystal, it will still ma"&amp;"rk it as complete. If you showed both 
Triss and Yen, for some reason it'll mark the Yen portion as failed.")</f>
        <v>-All green checkmarks for 'Redania's Most Wanted' objectives. There are two options in the reddit post. The 
best way is to show Yen the crystal right after 'Last Wish' (she disappears if you walk out of the room after 
'Last Wish', so speak with her right away), but don't give it to her. Don't talk with Triss about the crystal
at all since it will for some reason make one of the objectives fail. Bring Radovid the crystal and give it 
to him. Even though you didn't show Triss the crystal, it will still mark it as complete. If you showed both 
Triss and Yen, for some reason it'll mark the Yen portion as failed.</v>
      </c>
      <c r="F440" s="348" t="b">
        <v>0</v>
      </c>
      <c r="H440" s="344"/>
    </row>
    <row r="441">
      <c r="A441" s="12"/>
      <c r="B441" s="356"/>
      <c r="C441" s="356"/>
      <c r="D441" s="484" t="s">
        <v>1359</v>
      </c>
      <c r="E441" s="358"/>
      <c r="F441" s="395" t="b">
        <v>0</v>
      </c>
      <c r="H441" s="344"/>
    </row>
    <row r="442">
      <c r="A442" s="414" t="s">
        <v>1053</v>
      </c>
      <c r="B442" s="417" t="s">
        <v>626</v>
      </c>
      <c r="C442" s="182" t="b">
        <v>0</v>
      </c>
      <c r="D442" s="353" t="s">
        <v>1360</v>
      </c>
      <c r="E442" s="13"/>
      <c r="F442" s="354" t="b">
        <v>0</v>
      </c>
      <c r="H442" s="344"/>
    </row>
    <row r="443">
      <c r="A443" s="12"/>
      <c r="B443" s="12"/>
      <c r="C443" s="12"/>
      <c r="D443" s="355" t="s">
        <v>1361</v>
      </c>
      <c r="E443" s="13"/>
      <c r="F443" s="350" t="b">
        <v>0</v>
      </c>
      <c r="H443" s="344"/>
    </row>
    <row r="444">
      <c r="A444" s="12"/>
      <c r="B444" s="12"/>
      <c r="C444" s="12"/>
      <c r="D444" s="353" t="s">
        <v>1362</v>
      </c>
      <c r="E444" s="13"/>
      <c r="F444" s="354" t="b">
        <v>0</v>
      </c>
      <c r="H444" s="344"/>
    </row>
    <row r="445">
      <c r="A445" s="12"/>
      <c r="B445" s="356"/>
      <c r="C445" s="356"/>
      <c r="D445" s="484" t="s">
        <v>1363</v>
      </c>
      <c r="E445" s="358"/>
      <c r="F445" s="368" t="b">
        <v>0</v>
      </c>
      <c r="H445" s="344"/>
    </row>
    <row r="446">
      <c r="A446" s="414" t="s">
        <v>1053</v>
      </c>
      <c r="B446" s="396" t="s">
        <v>540</v>
      </c>
      <c r="C446" s="173" t="b">
        <v>0</v>
      </c>
      <c r="D446" s="366" t="s">
        <v>1364</v>
      </c>
      <c r="E446" s="13"/>
      <c r="F446" s="354" t="b">
        <v>0</v>
      </c>
      <c r="H446" s="344"/>
    </row>
    <row r="447">
      <c r="A447" s="414" t="s">
        <v>1053</v>
      </c>
      <c r="B447" s="417" t="s">
        <v>560</v>
      </c>
      <c r="C447" s="182" t="b">
        <v>0</v>
      </c>
      <c r="D447" s="345" t="s">
        <v>1235</v>
      </c>
      <c r="E447" s="13"/>
      <c r="F447" s="350" t="b">
        <v>0</v>
      </c>
      <c r="H447" s="344"/>
    </row>
    <row r="448">
      <c r="A448" s="414" t="s">
        <v>1053</v>
      </c>
      <c r="B448" s="396" t="s">
        <v>488</v>
      </c>
      <c r="C448" s="173" t="b">
        <v>0</v>
      </c>
      <c r="D448" s="351" t="s">
        <v>1365</v>
      </c>
      <c r="E448" s="13"/>
      <c r="F448" s="348" t="b">
        <v>0</v>
      </c>
    </row>
    <row r="449">
      <c r="A449" s="414" t="s">
        <v>1053</v>
      </c>
      <c r="B449" s="396" t="s">
        <v>513</v>
      </c>
      <c r="C449" s="173" t="b">
        <v>0</v>
      </c>
      <c r="D449" s="352" t="s">
        <v>1366</v>
      </c>
      <c r="E449" s="13"/>
      <c r="F449" s="346" t="b">
        <v>0</v>
      </c>
      <c r="H449" s="344"/>
    </row>
    <row r="450">
      <c r="A450" s="12"/>
      <c r="B450" s="12"/>
      <c r="C450" s="12"/>
      <c r="D450" s="366" t="s">
        <v>628</v>
      </c>
      <c r="E450" s="13"/>
      <c r="F450" s="354" t="b">
        <v>0</v>
      </c>
      <c r="H450" s="344"/>
    </row>
    <row r="451">
      <c r="A451" s="414" t="s">
        <v>1053</v>
      </c>
      <c r="B451" s="541" t="s">
        <v>505</v>
      </c>
      <c r="C451" s="542" t="b">
        <v>0</v>
      </c>
      <c r="D451" s="484" t="s">
        <v>1235</v>
      </c>
      <c r="E451" s="358"/>
      <c r="F451" s="368" t="b">
        <v>0</v>
      </c>
      <c r="H451" s="344"/>
    </row>
    <row r="452">
      <c r="A452" s="414" t="s">
        <v>1053</v>
      </c>
      <c r="B452" s="371" t="s">
        <v>553</v>
      </c>
      <c r="C452" s="150" t="b">
        <v>0</v>
      </c>
      <c r="D452" s="543" t="s">
        <v>1367</v>
      </c>
      <c r="E452" s="13"/>
      <c r="F452" s="348" t="b">
        <v>0</v>
      </c>
      <c r="H452" s="344"/>
    </row>
    <row r="453">
      <c r="A453" s="12"/>
      <c r="B453" s="12"/>
      <c r="C453" s="12"/>
      <c r="D453" s="352" t="s">
        <v>1368</v>
      </c>
      <c r="E453" s="13"/>
      <c r="F453" s="350" t="b">
        <v>0</v>
      </c>
      <c r="H453" s="344"/>
    </row>
    <row r="454">
      <c r="A454" s="12"/>
      <c r="B454" s="12"/>
      <c r="C454" s="12"/>
      <c r="D454" s="374" t="s">
        <v>1369</v>
      </c>
      <c r="E454" s="13"/>
      <c r="F454" s="348" t="b">
        <v>0</v>
      </c>
      <c r="H454" s="344"/>
    </row>
    <row r="455">
      <c r="A455" s="12"/>
      <c r="B455" s="12"/>
      <c r="C455" s="12"/>
      <c r="D455" s="544" t="s">
        <v>1370</v>
      </c>
      <c r="E455" s="13"/>
      <c r="F455" s="346" t="b">
        <v>0</v>
      </c>
      <c r="H455" s="344"/>
    </row>
    <row r="456">
      <c r="A456" s="414" t="s">
        <v>1053</v>
      </c>
      <c r="B456" s="417" t="s">
        <v>614</v>
      </c>
      <c r="C456" s="182" t="b">
        <v>0</v>
      </c>
      <c r="D456" s="366" t="s">
        <v>1371</v>
      </c>
      <c r="E456" s="13"/>
      <c r="F456" s="348" t="b">
        <v>0</v>
      </c>
      <c r="G456" s="545"/>
      <c r="H456" s="416"/>
    </row>
    <row r="457">
      <c r="A457" s="414" t="s">
        <v>1053</v>
      </c>
      <c r="B457" s="424" t="s">
        <v>620</v>
      </c>
      <c r="C457" s="425" t="b">
        <v>0</v>
      </c>
      <c r="D457" s="488" t="s">
        <v>1372</v>
      </c>
      <c r="E457" s="408"/>
      <c r="F457" s="393" t="b">
        <v>0</v>
      </c>
      <c r="H457" s="344"/>
    </row>
    <row r="458">
      <c r="A458" s="12"/>
      <c r="B458" s="12"/>
      <c r="C458" s="12"/>
      <c r="D458" s="366" t="s">
        <v>1373</v>
      </c>
      <c r="E458" s="13"/>
      <c r="F458" s="348" t="b">
        <v>0</v>
      </c>
      <c r="H458" s="344"/>
    </row>
    <row r="459">
      <c r="A459" s="12"/>
      <c r="B459" s="356"/>
      <c r="C459" s="356"/>
      <c r="D459" s="372" t="s">
        <v>1374</v>
      </c>
      <c r="E459" s="358"/>
      <c r="F459" s="395" t="b">
        <v>0</v>
      </c>
      <c r="H459" s="344"/>
    </row>
    <row r="460">
      <c r="A460" s="414" t="s">
        <v>1053</v>
      </c>
      <c r="B460" s="417" t="s">
        <v>509</v>
      </c>
      <c r="C460" s="182" t="b">
        <v>0</v>
      </c>
      <c r="D460" s="546" t="s">
        <v>1375</v>
      </c>
      <c r="E460" s="13"/>
      <c r="F460" s="348" t="b">
        <v>0</v>
      </c>
      <c r="H460" s="344"/>
    </row>
    <row r="461">
      <c r="A461" s="414" t="s">
        <v>1053</v>
      </c>
      <c r="B461" s="396" t="s">
        <v>497</v>
      </c>
      <c r="C461" s="173" t="b">
        <v>0</v>
      </c>
      <c r="D461" s="352" t="s">
        <v>1376</v>
      </c>
      <c r="E461" s="13"/>
      <c r="F461" s="346" t="b">
        <v>0</v>
      </c>
      <c r="H461" s="344"/>
    </row>
    <row r="462">
      <c r="A462" s="414" t="s">
        <v>1053</v>
      </c>
      <c r="B462" s="417" t="s">
        <v>605</v>
      </c>
      <c r="C462" s="182" t="b">
        <v>0</v>
      </c>
      <c r="D462" s="353" t="s">
        <v>1377</v>
      </c>
      <c r="E462" s="13"/>
      <c r="F462" s="348" t="b">
        <v>0</v>
      </c>
      <c r="H462" s="344"/>
    </row>
    <row r="463">
      <c r="A463" s="414" t="s">
        <v>1053</v>
      </c>
      <c r="B463" s="424" t="s">
        <v>629</v>
      </c>
      <c r="C463" s="425" t="b">
        <v>0</v>
      </c>
      <c r="D463" s="407" t="s">
        <v>1378</v>
      </c>
      <c r="E463" s="408"/>
      <c r="F463" s="393" t="b">
        <v>0</v>
      </c>
      <c r="H463" s="344"/>
    </row>
    <row r="464">
      <c r="A464" s="12"/>
      <c r="B464" s="12"/>
      <c r="C464" s="12"/>
      <c r="D464" s="547" t="str">
        <f>HYPERLINK("https://www.gamebanshee.com/thewitcher3/walkthrough/thelordofundvik.php", "-'Lord of Undvik', optimal order guide to follow.")</f>
        <v>-'Lord of Undvik', optimal order guide to follow.</v>
      </c>
      <c r="F464" s="348" t="b">
        <v>0</v>
      </c>
      <c r="H464" s="344"/>
    </row>
    <row r="465">
      <c r="A465" s="12"/>
      <c r="B465" s="12"/>
      <c r="C465" s="12"/>
      <c r="D465" s="355" t="s">
        <v>1379</v>
      </c>
      <c r="E465" s="13"/>
      <c r="F465" s="346" t="b">
        <v>0</v>
      </c>
      <c r="H465" s="344"/>
    </row>
    <row r="466">
      <c r="A466" s="12"/>
      <c r="B466" s="12"/>
      <c r="C466" s="12"/>
      <c r="D466" s="353" t="s">
        <v>1380</v>
      </c>
      <c r="E466" s="13"/>
      <c r="F466" s="348" t="b">
        <v>0</v>
      </c>
      <c r="H466" s="344"/>
    </row>
    <row r="467">
      <c r="A467" s="12"/>
      <c r="B467" s="12"/>
      <c r="C467" s="12"/>
      <c r="D467" s="355" t="s">
        <v>1381</v>
      </c>
      <c r="E467" s="13"/>
      <c r="F467" s="346" t="b">
        <v>0</v>
      </c>
      <c r="H467" s="344"/>
    </row>
    <row r="468">
      <c r="A468" s="12"/>
      <c r="B468" s="12"/>
      <c r="C468" s="12"/>
      <c r="D468" s="353" t="s">
        <v>1382</v>
      </c>
      <c r="E468" s="13"/>
      <c r="F468" s="348" t="b">
        <v>0</v>
      </c>
      <c r="H468" s="344"/>
    </row>
    <row r="469">
      <c r="A469" s="12"/>
      <c r="B469" s="356"/>
      <c r="C469" s="356"/>
      <c r="D469" s="372" t="s">
        <v>1383</v>
      </c>
      <c r="E469" s="358"/>
      <c r="F469" s="395" t="b">
        <v>0</v>
      </c>
      <c r="H469" s="344"/>
    </row>
    <row r="470">
      <c r="A470" s="419" t="s">
        <v>1052</v>
      </c>
      <c r="B470" s="371" t="s">
        <v>304</v>
      </c>
      <c r="C470" s="150" t="b">
        <v>0</v>
      </c>
      <c r="D470" s="353" t="s">
        <v>1384</v>
      </c>
      <c r="E470" s="13"/>
      <c r="F470" s="348" t="b">
        <v>0</v>
      </c>
      <c r="H470" s="344"/>
    </row>
    <row r="471">
      <c r="A471" s="12"/>
      <c r="B471" s="12"/>
      <c r="C471" s="12"/>
      <c r="D471" s="352" t="s">
        <v>1385</v>
      </c>
      <c r="E471" s="13"/>
      <c r="F471" s="346" t="b">
        <v>0</v>
      </c>
      <c r="H471" s="344"/>
    </row>
    <row r="472">
      <c r="A472" s="12"/>
      <c r="B472" s="356"/>
      <c r="C472" s="356"/>
      <c r="D472" s="452" t="s">
        <v>1386</v>
      </c>
      <c r="E472" s="453"/>
      <c r="F472" s="377" t="b">
        <v>0</v>
      </c>
      <c r="H472" s="344"/>
    </row>
    <row r="473">
      <c r="A473" s="419" t="s">
        <v>1052</v>
      </c>
      <c r="B473" s="417" t="s">
        <v>432</v>
      </c>
      <c r="C473" s="182" t="b">
        <v>0</v>
      </c>
      <c r="D473" s="355" t="s">
        <v>1387</v>
      </c>
      <c r="E473" s="448"/>
      <c r="F473" s="346" t="b">
        <v>0</v>
      </c>
      <c r="H473" s="344"/>
    </row>
    <row r="474">
      <c r="A474" s="414" t="s">
        <v>1053</v>
      </c>
      <c r="B474" s="396" t="s">
        <v>531</v>
      </c>
      <c r="C474" s="173" t="b">
        <v>0</v>
      </c>
      <c r="D474" s="353"/>
      <c r="E474" s="446"/>
      <c r="F474" s="379"/>
    </row>
    <row r="475">
      <c r="A475" s="414" t="s">
        <v>1053</v>
      </c>
      <c r="B475" s="424" t="s">
        <v>593</v>
      </c>
      <c r="C475" s="425" t="b">
        <v>0</v>
      </c>
      <c r="D475" s="407" t="s">
        <v>1378</v>
      </c>
      <c r="E475" s="504"/>
      <c r="F475" s="393" t="b">
        <v>0</v>
      </c>
    </row>
    <row r="476">
      <c r="A476" s="12"/>
      <c r="B476" s="12"/>
      <c r="C476" s="12"/>
      <c r="D476" s="351" t="s">
        <v>1388</v>
      </c>
      <c r="E476" s="446"/>
      <c r="F476" s="348" t="b">
        <v>0</v>
      </c>
      <c r="H476" s="344"/>
    </row>
    <row r="477">
      <c r="A477" s="12"/>
      <c r="B477" s="12"/>
      <c r="C477" s="12"/>
      <c r="D477" s="355" t="s">
        <v>1389</v>
      </c>
      <c r="E477" s="448"/>
      <c r="F477" s="346" t="b">
        <v>0</v>
      </c>
      <c r="H477" s="344"/>
    </row>
    <row r="478">
      <c r="A478" s="12"/>
      <c r="B478" s="12"/>
      <c r="C478" s="12"/>
      <c r="D478" s="353" t="s">
        <v>1390</v>
      </c>
      <c r="E478" s="446"/>
      <c r="F478" s="348" t="b">
        <v>0</v>
      </c>
      <c r="G478" s="416"/>
      <c r="H478" s="416"/>
    </row>
    <row r="479">
      <c r="A479" s="12"/>
      <c r="B479" s="12"/>
      <c r="C479" s="12"/>
      <c r="D479" s="352" t="s">
        <v>1391</v>
      </c>
      <c r="E479" s="448"/>
      <c r="F479" s="346" t="b">
        <v>0</v>
      </c>
      <c r="G479" s="416"/>
      <c r="H479" s="416"/>
    </row>
    <row r="480">
      <c r="A480" s="12"/>
      <c r="B480" s="12"/>
      <c r="C480" s="12"/>
      <c r="D480" s="366" t="s">
        <v>1392</v>
      </c>
      <c r="E480" s="446"/>
      <c r="F480" s="348" t="b">
        <v>0</v>
      </c>
      <c r="G480" s="416"/>
      <c r="H480" s="416"/>
    </row>
    <row r="481">
      <c r="A481" s="12"/>
      <c r="B481" s="12"/>
      <c r="C481" s="12"/>
      <c r="D481" s="352" t="s">
        <v>639</v>
      </c>
      <c r="E481" s="448"/>
      <c r="F481" s="346" t="b">
        <v>0</v>
      </c>
      <c r="G481" s="416"/>
      <c r="H481" s="416"/>
    </row>
    <row r="482">
      <c r="A482" s="12"/>
      <c r="B482" s="356"/>
      <c r="C482" s="356"/>
      <c r="D482" s="429" t="s">
        <v>1393</v>
      </c>
      <c r="E482" s="453"/>
      <c r="F482" s="377" t="b">
        <v>0</v>
      </c>
      <c r="G482" s="416"/>
      <c r="H482" s="416"/>
    </row>
    <row r="483">
      <c r="A483" s="414" t="s">
        <v>1053</v>
      </c>
      <c r="B483" s="417" t="s">
        <v>544</v>
      </c>
      <c r="C483" s="182" t="b">
        <v>0</v>
      </c>
      <c r="D483" s="355" t="s">
        <v>1378</v>
      </c>
      <c r="E483" s="448"/>
      <c r="F483" s="346" t="b">
        <v>0</v>
      </c>
      <c r="G483" s="416"/>
      <c r="H483" s="416"/>
    </row>
    <row r="484">
      <c r="A484" s="12"/>
      <c r="B484" s="356"/>
      <c r="C484" s="356"/>
      <c r="D484" s="452" t="s">
        <v>1394</v>
      </c>
      <c r="E484" s="453"/>
      <c r="F484" s="377" t="b">
        <v>0</v>
      </c>
      <c r="G484" s="416"/>
      <c r="H484" s="416"/>
    </row>
    <row r="485">
      <c r="A485" s="414" t="s">
        <v>1053</v>
      </c>
      <c r="B485" s="396" t="s">
        <v>522</v>
      </c>
      <c r="C485" s="173" t="b">
        <v>0</v>
      </c>
      <c r="D485" s="352" t="s">
        <v>1395</v>
      </c>
      <c r="E485" s="448"/>
      <c r="F485" s="346" t="b">
        <v>0</v>
      </c>
      <c r="G485" s="416"/>
      <c r="H485" s="416"/>
    </row>
    <row r="486">
      <c r="A486" s="12"/>
      <c r="B486" s="356"/>
      <c r="C486" s="356"/>
      <c r="D486" s="429" t="s">
        <v>1396</v>
      </c>
      <c r="E486" s="453"/>
      <c r="F486" s="377" t="b">
        <v>0</v>
      </c>
      <c r="G486" s="416"/>
      <c r="H486" s="416"/>
    </row>
    <row r="487">
      <c r="A487" s="414" t="s">
        <v>1053</v>
      </c>
      <c r="B487" s="417" t="s">
        <v>526</v>
      </c>
      <c r="C487" s="182" t="b">
        <v>0</v>
      </c>
      <c r="D487" s="355" t="s">
        <v>1397</v>
      </c>
      <c r="E487" s="448"/>
      <c r="F487" s="346" t="b">
        <v>0</v>
      </c>
      <c r="G487" s="416"/>
      <c r="H487" s="416"/>
    </row>
    <row r="488">
      <c r="A488" s="414" t="s">
        <v>1053</v>
      </c>
      <c r="B488" s="548" t="s">
        <v>590</v>
      </c>
      <c r="C488" s="549" t="b">
        <v>0</v>
      </c>
      <c r="D488" s="452" t="s">
        <v>1398</v>
      </c>
      <c r="E488" s="453"/>
      <c r="F488" s="377" t="b">
        <v>0</v>
      </c>
      <c r="G488" s="416"/>
      <c r="H488" s="416"/>
    </row>
    <row r="489">
      <c r="A489" s="414" t="s">
        <v>1053</v>
      </c>
      <c r="B489" s="387" t="s">
        <v>495</v>
      </c>
      <c r="C489" s="152" t="b">
        <v>0</v>
      </c>
      <c r="D489" s="355" t="s">
        <v>1399</v>
      </c>
      <c r="E489" s="448"/>
      <c r="F489" s="346" t="b">
        <v>0</v>
      </c>
      <c r="G489" s="416"/>
      <c r="H489" s="416"/>
    </row>
    <row r="490">
      <c r="A490" s="380" t="s">
        <v>1085</v>
      </c>
      <c r="B490" s="5"/>
      <c r="C490" s="5"/>
      <c r="D490" s="5"/>
      <c r="E490" s="5"/>
      <c r="F490" s="5"/>
      <c r="G490" s="550"/>
      <c r="H490" s="416"/>
    </row>
    <row r="491">
      <c r="A491" s="18"/>
      <c r="B491" s="19"/>
      <c r="C491" s="19"/>
      <c r="D491" s="19"/>
      <c r="E491" s="19"/>
      <c r="F491" s="19"/>
      <c r="G491" s="13"/>
      <c r="H491" s="416"/>
    </row>
    <row r="492">
      <c r="A492" s="414" t="s">
        <v>1053</v>
      </c>
      <c r="B492" s="417" t="s">
        <v>492</v>
      </c>
      <c r="C492" s="182" t="b">
        <v>0</v>
      </c>
      <c r="D492" s="353"/>
      <c r="E492" s="13"/>
      <c r="F492" s="379"/>
      <c r="G492" s="13"/>
      <c r="H492" s="416"/>
    </row>
    <row r="493">
      <c r="A493" s="414" t="s">
        <v>1053</v>
      </c>
      <c r="B493" s="417" t="s">
        <v>580</v>
      </c>
      <c r="C493" s="182" t="b">
        <v>0</v>
      </c>
      <c r="D493" s="345" t="s">
        <v>1400</v>
      </c>
      <c r="E493" s="13"/>
      <c r="F493" s="350" t="b">
        <v>0</v>
      </c>
      <c r="G493" s="13"/>
      <c r="H493" s="416"/>
    </row>
    <row r="494">
      <c r="A494" s="12"/>
      <c r="B494" s="12"/>
      <c r="C494" s="12"/>
      <c r="D494" s="351" t="s">
        <v>1401</v>
      </c>
      <c r="E494" s="13"/>
      <c r="F494" s="354" t="b">
        <v>0</v>
      </c>
      <c r="G494" s="13"/>
      <c r="H494" s="416"/>
    </row>
    <row r="495">
      <c r="A495" s="414" t="s">
        <v>1053</v>
      </c>
      <c r="B495" s="417" t="s">
        <v>575</v>
      </c>
      <c r="C495" s="182" t="b">
        <v>0</v>
      </c>
      <c r="D495" s="352" t="s">
        <v>1402</v>
      </c>
      <c r="E495" s="13"/>
      <c r="F495" s="346" t="b">
        <v>0</v>
      </c>
      <c r="G495" s="13"/>
      <c r="H495" s="416"/>
    </row>
    <row r="496">
      <c r="A496" s="12"/>
      <c r="B496" s="12"/>
      <c r="C496" s="12"/>
      <c r="D496" s="390" t="s">
        <v>1403</v>
      </c>
      <c r="E496" s="13"/>
      <c r="F496" s="348" t="b">
        <v>0</v>
      </c>
      <c r="G496" s="13"/>
      <c r="H496" s="416"/>
    </row>
    <row r="497">
      <c r="A497" s="414" t="s">
        <v>1053</v>
      </c>
      <c r="B497" s="417" t="s">
        <v>599</v>
      </c>
      <c r="C497" s="182" t="b">
        <v>0</v>
      </c>
      <c r="D497" s="355" t="s">
        <v>1404</v>
      </c>
      <c r="E497" s="13"/>
      <c r="F497" s="346" t="b">
        <v>0</v>
      </c>
      <c r="G497" s="13"/>
      <c r="H497" s="416"/>
    </row>
    <row r="498">
      <c r="A498" s="414" t="s">
        <v>1053</v>
      </c>
      <c r="B498" s="417" t="s">
        <v>596</v>
      </c>
      <c r="C498" s="182" t="b">
        <v>0</v>
      </c>
      <c r="D498" s="353"/>
      <c r="E498" s="13"/>
      <c r="F498" s="379"/>
      <c r="G498" s="13"/>
      <c r="H498" s="416"/>
    </row>
    <row r="499">
      <c r="A499" s="414" t="s">
        <v>1053</v>
      </c>
      <c r="B499" s="417" t="s">
        <v>638</v>
      </c>
      <c r="C499" s="182" t="b">
        <v>0</v>
      </c>
      <c r="D499" s="409" t="s">
        <v>1405</v>
      </c>
      <c r="F499" s="346" t="b">
        <v>0</v>
      </c>
      <c r="G499" s="13"/>
      <c r="H499" s="416"/>
    </row>
    <row r="500">
      <c r="A500" s="12"/>
      <c r="B500" s="12"/>
      <c r="C500" s="12"/>
      <c r="D500" s="366" t="s">
        <v>1406</v>
      </c>
      <c r="E500" s="13"/>
      <c r="F500" s="348" t="b">
        <v>0</v>
      </c>
      <c r="G500" s="13"/>
      <c r="H500" s="416"/>
    </row>
    <row r="501">
      <c r="A501" s="12"/>
      <c r="B501" s="12"/>
      <c r="C501" s="12"/>
      <c r="D501" s="352" t="s">
        <v>1407</v>
      </c>
      <c r="E501" s="13"/>
      <c r="F501" s="346" t="b">
        <v>0</v>
      </c>
      <c r="G501" s="13"/>
      <c r="H501" s="416"/>
    </row>
    <row r="502">
      <c r="A502" s="414" t="s">
        <v>1053</v>
      </c>
      <c r="B502" s="417" t="s">
        <v>623</v>
      </c>
      <c r="C502" s="182" t="b">
        <v>0</v>
      </c>
      <c r="D502" s="353"/>
      <c r="E502" s="13"/>
      <c r="F502" s="379"/>
      <c r="G502" s="13"/>
      <c r="H502" s="344"/>
    </row>
    <row r="503">
      <c r="A503" s="414" t="s">
        <v>1053</v>
      </c>
      <c r="B503" s="417" t="s">
        <v>570</v>
      </c>
      <c r="C503" s="182" t="b">
        <v>0</v>
      </c>
      <c r="D503" s="355" t="s">
        <v>1408</v>
      </c>
      <c r="E503" s="13"/>
      <c r="F503" s="346" t="b">
        <v>0</v>
      </c>
      <c r="G503" s="13"/>
      <c r="H503" s="416"/>
    </row>
    <row r="504">
      <c r="A504" s="414" t="s">
        <v>1053</v>
      </c>
      <c r="B504" s="417" t="s">
        <v>517</v>
      </c>
      <c r="C504" s="182" t="b">
        <v>0</v>
      </c>
      <c r="D504" s="353"/>
      <c r="E504" s="13"/>
      <c r="F504" s="379"/>
      <c r="G504" s="13"/>
      <c r="H504" s="416"/>
    </row>
    <row r="505">
      <c r="A505" s="414" t="s">
        <v>1053</v>
      </c>
      <c r="B505" s="417" t="s">
        <v>483</v>
      </c>
      <c r="C505" s="182" t="b">
        <v>0</v>
      </c>
      <c r="D505" s="12"/>
      <c r="E505" s="13"/>
      <c r="F505" s="384"/>
      <c r="G505" s="13"/>
      <c r="H505" s="416"/>
    </row>
    <row r="506">
      <c r="A506" s="414" t="s">
        <v>1053</v>
      </c>
      <c r="B506" s="417" t="s">
        <v>635</v>
      </c>
      <c r="C506" s="182" t="b">
        <v>0</v>
      </c>
      <c r="D506" s="355" t="s">
        <v>1409</v>
      </c>
      <c r="E506" s="13"/>
      <c r="F506" s="481"/>
      <c r="G506" s="13"/>
      <c r="H506" s="416"/>
    </row>
    <row r="507">
      <c r="A507" s="414" t="s">
        <v>1053</v>
      </c>
      <c r="B507" s="417" t="s">
        <v>552</v>
      </c>
      <c r="C507" s="182" t="b">
        <v>0</v>
      </c>
      <c r="D507" s="353" t="s">
        <v>1410</v>
      </c>
      <c r="E507" s="13"/>
      <c r="F507" s="348" t="b">
        <v>0</v>
      </c>
      <c r="G507" s="13"/>
      <c r="H507" s="416"/>
    </row>
    <row r="508">
      <c r="A508" s="12"/>
      <c r="B508" s="12"/>
      <c r="C508" s="12"/>
      <c r="D508" s="352" t="s">
        <v>1411</v>
      </c>
      <c r="E508" s="13"/>
      <c r="F508" s="346" t="b">
        <v>0</v>
      </c>
      <c r="G508" s="13"/>
      <c r="H508" s="416"/>
    </row>
    <row r="509">
      <c r="A509" s="414" t="s">
        <v>1053</v>
      </c>
      <c r="B509" s="417" t="s">
        <v>611</v>
      </c>
      <c r="C509" s="182" t="b">
        <v>0</v>
      </c>
      <c r="D509" s="353"/>
      <c r="E509" s="13"/>
      <c r="F509" s="379"/>
      <c r="G509" s="13"/>
      <c r="H509" s="416"/>
    </row>
    <row r="510">
      <c r="A510" s="414" t="s">
        <v>1053</v>
      </c>
      <c r="B510" s="417" t="s">
        <v>608</v>
      </c>
      <c r="C510" s="182" t="b">
        <v>0</v>
      </c>
      <c r="D510" s="355"/>
      <c r="E510" s="13"/>
      <c r="F510" s="481"/>
      <c r="G510" s="13"/>
      <c r="H510" s="416"/>
    </row>
    <row r="511">
      <c r="A511" s="414" t="s">
        <v>1053</v>
      </c>
      <c r="B511" s="417" t="s">
        <v>501</v>
      </c>
      <c r="C511" s="182" t="b">
        <v>0</v>
      </c>
      <c r="D511" s="12"/>
      <c r="E511" s="13"/>
      <c r="F511" s="384"/>
      <c r="G511" s="13"/>
      <c r="H511" s="416"/>
    </row>
    <row r="512">
      <c r="A512" s="414" t="s">
        <v>1053</v>
      </c>
      <c r="B512" s="417" t="s">
        <v>602</v>
      </c>
      <c r="C512" s="182" t="b">
        <v>0</v>
      </c>
      <c r="D512" s="12"/>
      <c r="E512" s="13"/>
      <c r="F512" s="384"/>
      <c r="G512" s="13"/>
      <c r="H512" s="416"/>
    </row>
    <row r="513">
      <c r="A513" s="414" t="s">
        <v>1053</v>
      </c>
      <c r="B513" s="417" t="str">
        <f>HYPERLINK("https://witcher.fandom.com/wiki/The_Sad_Tale_of_the_Grossbart_Brothers?so=search", "The Sad Tale of the Grossbart Brothers (26)")</f>
        <v>The Sad Tale of the Grossbart Brothers (26)</v>
      </c>
      <c r="C513" s="182" t="b">
        <v>0</v>
      </c>
      <c r="D513" s="353" t="s">
        <v>1412</v>
      </c>
      <c r="E513" s="13"/>
      <c r="F513" s="348" t="b">
        <v>0</v>
      </c>
      <c r="G513" s="13"/>
      <c r="H513" s="416"/>
    </row>
    <row r="514">
      <c r="A514" s="414" t="s">
        <v>1053</v>
      </c>
      <c r="B514" s="417" t="s">
        <v>644</v>
      </c>
      <c r="C514" s="182" t="b">
        <v>0</v>
      </c>
      <c r="D514" s="355"/>
      <c r="E514" s="13"/>
      <c r="F514" s="481"/>
      <c r="G514" s="13"/>
      <c r="H514" s="344"/>
    </row>
    <row r="515">
      <c r="A515" s="414" t="s">
        <v>1053</v>
      </c>
      <c r="B515" s="371" t="s">
        <v>545</v>
      </c>
      <c r="C515" s="150" t="b">
        <v>0</v>
      </c>
      <c r="D515" s="366" t="s">
        <v>1413</v>
      </c>
      <c r="E515" s="13"/>
      <c r="F515" s="348" t="b">
        <v>0</v>
      </c>
      <c r="G515" s="13"/>
      <c r="H515" s="344"/>
    </row>
    <row r="516">
      <c r="A516" s="414" t="s">
        <v>1053</v>
      </c>
      <c r="B516" s="371" t="s">
        <v>527</v>
      </c>
      <c r="C516" s="150" t="b">
        <v>0</v>
      </c>
      <c r="D516" s="355"/>
      <c r="E516" s="13"/>
      <c r="F516" s="481"/>
      <c r="G516" s="13"/>
      <c r="H516" s="344"/>
    </row>
    <row r="517">
      <c r="A517" s="414" t="s">
        <v>1053</v>
      </c>
      <c r="B517" s="371" t="s">
        <v>493</v>
      </c>
      <c r="C517" s="150" t="b">
        <v>0</v>
      </c>
      <c r="D517" s="12"/>
      <c r="E517" s="13"/>
      <c r="F517" s="384"/>
      <c r="G517" s="13"/>
      <c r="H517" s="344"/>
    </row>
    <row r="518">
      <c r="A518" s="414" t="s">
        <v>1053</v>
      </c>
      <c r="B518" s="371" t="s">
        <v>502</v>
      </c>
      <c r="C518" s="150" t="b">
        <v>0</v>
      </c>
      <c r="D518" s="353" t="s">
        <v>1414</v>
      </c>
      <c r="E518" s="13"/>
      <c r="F518" s="348" t="b">
        <v>0</v>
      </c>
      <c r="G518" s="13"/>
      <c r="H518" s="344"/>
    </row>
    <row r="519">
      <c r="A519" s="414" t="s">
        <v>1053</v>
      </c>
      <c r="B519" s="371" t="s">
        <v>510</v>
      </c>
      <c r="C519" s="150" t="b">
        <v>0</v>
      </c>
      <c r="D519" s="480"/>
      <c r="E519" s="13"/>
      <c r="F519" s="481"/>
      <c r="G519" s="13"/>
      <c r="H519" s="344"/>
    </row>
    <row r="520">
      <c r="A520" s="414" t="s">
        <v>1053</v>
      </c>
      <c r="B520" s="371" t="s">
        <v>484</v>
      </c>
      <c r="C520" s="150" t="b">
        <v>0</v>
      </c>
      <c r="D520" s="353" t="s">
        <v>1415</v>
      </c>
      <c r="E520" s="13"/>
      <c r="F520" s="348" t="b">
        <v>0</v>
      </c>
      <c r="G520" s="13"/>
      <c r="H520" s="344"/>
    </row>
    <row r="521">
      <c r="A521" s="12"/>
      <c r="B521" s="12"/>
      <c r="C521" s="12"/>
      <c r="D521" s="355" t="s">
        <v>1416</v>
      </c>
      <c r="E521" s="13"/>
      <c r="F521" s="350" t="b">
        <v>0</v>
      </c>
      <c r="G521" s="13"/>
      <c r="H521" s="344"/>
    </row>
    <row r="522">
      <c r="A522" s="414" t="s">
        <v>1053</v>
      </c>
      <c r="B522" s="371" t="s">
        <v>536</v>
      </c>
      <c r="C522" s="150" t="b">
        <v>0</v>
      </c>
      <c r="D522" s="353" t="s">
        <v>1417</v>
      </c>
      <c r="E522" s="13"/>
      <c r="F522" s="348" t="b">
        <v>0</v>
      </c>
      <c r="G522" s="13"/>
      <c r="H522" s="344"/>
    </row>
    <row r="523">
      <c r="A523" s="12"/>
      <c r="B523" s="12"/>
      <c r="C523" s="12"/>
      <c r="D523" s="401" t="s">
        <v>1418</v>
      </c>
      <c r="E523" s="13"/>
      <c r="F523" s="350" t="b">
        <v>0</v>
      </c>
      <c r="G523" s="13"/>
      <c r="H523" s="344"/>
    </row>
    <row r="524">
      <c r="A524" s="414" t="s">
        <v>1053</v>
      </c>
      <c r="B524" s="482" t="s">
        <v>518</v>
      </c>
      <c r="C524" s="483" t="b">
        <v>0</v>
      </c>
      <c r="D524" s="452" t="s">
        <v>1419</v>
      </c>
      <c r="E524" s="358"/>
      <c r="F524" s="377" t="b">
        <v>0</v>
      </c>
      <c r="G524" s="13"/>
      <c r="H524" s="344"/>
    </row>
    <row r="525">
      <c r="A525" s="414" t="s">
        <v>1053</v>
      </c>
      <c r="B525" s="382" t="s">
        <v>494</v>
      </c>
      <c r="C525" s="383" t="b">
        <v>0</v>
      </c>
      <c r="D525" s="355"/>
      <c r="E525" s="13"/>
      <c r="F525" s="481"/>
      <c r="G525" s="13"/>
      <c r="H525" s="344"/>
    </row>
    <row r="526">
      <c r="A526" s="414" t="s">
        <v>1053</v>
      </c>
      <c r="B526" s="382" t="s">
        <v>537</v>
      </c>
      <c r="C526" s="383" t="b">
        <v>0</v>
      </c>
      <c r="D526" s="12"/>
      <c r="E526" s="13"/>
      <c r="F526" s="384"/>
      <c r="G526" s="13"/>
      <c r="H526" s="344"/>
    </row>
    <row r="527">
      <c r="A527" s="414" t="s">
        <v>1053</v>
      </c>
      <c r="B527" s="382" t="s">
        <v>576</v>
      </c>
      <c r="C527" s="383" t="b">
        <v>0</v>
      </c>
      <c r="D527" s="12"/>
      <c r="E527" s="13"/>
      <c r="F527" s="384"/>
      <c r="G527" s="13"/>
      <c r="H527" s="344"/>
    </row>
    <row r="528">
      <c r="A528" s="414" t="s">
        <v>1053</v>
      </c>
      <c r="B528" s="382" t="s">
        <v>485</v>
      </c>
      <c r="C528" s="383" t="b">
        <v>0</v>
      </c>
      <c r="D528" s="12"/>
      <c r="E528" s="13"/>
      <c r="F528" s="384"/>
      <c r="G528" s="13"/>
      <c r="H528" s="344"/>
    </row>
    <row r="529">
      <c r="A529" s="414" t="s">
        <v>1053</v>
      </c>
      <c r="B529" s="382" t="s">
        <v>546</v>
      </c>
      <c r="C529" s="383" t="b">
        <v>0</v>
      </c>
      <c r="D529" s="12"/>
      <c r="E529" s="13"/>
      <c r="F529" s="384"/>
      <c r="G529" s="13"/>
      <c r="H529" s="344"/>
    </row>
    <row r="530">
      <c r="A530" s="414" t="s">
        <v>1053</v>
      </c>
      <c r="B530" s="382" t="s">
        <v>528</v>
      </c>
      <c r="C530" s="383" t="b">
        <v>0</v>
      </c>
      <c r="D530" s="12"/>
      <c r="E530" s="13"/>
      <c r="F530" s="384"/>
      <c r="G530" s="13"/>
      <c r="H530" s="344"/>
    </row>
    <row r="531">
      <c r="A531" s="414" t="s">
        <v>1053</v>
      </c>
      <c r="B531" s="382" t="s">
        <v>554</v>
      </c>
      <c r="C531" s="383" t="b">
        <v>0</v>
      </c>
      <c r="D531" s="12"/>
      <c r="E531" s="13"/>
      <c r="F531" s="384"/>
      <c r="G531" s="13"/>
      <c r="H531" s="344"/>
    </row>
    <row r="532">
      <c r="A532" s="414" t="s">
        <v>1053</v>
      </c>
      <c r="B532" s="382" t="s">
        <v>566</v>
      </c>
      <c r="C532" s="383" t="b">
        <v>0</v>
      </c>
      <c r="D532" s="12"/>
      <c r="E532" s="13"/>
      <c r="F532" s="384"/>
      <c r="G532" s="13"/>
      <c r="H532" s="344"/>
    </row>
    <row r="533">
      <c r="A533" s="414" t="s">
        <v>1053</v>
      </c>
      <c r="B533" s="382" t="s">
        <v>519</v>
      </c>
      <c r="C533" s="383" t="b">
        <v>0</v>
      </c>
      <c r="D533" s="12"/>
      <c r="E533" s="13"/>
      <c r="F533" s="384"/>
      <c r="G533" s="13"/>
      <c r="H533" s="344"/>
    </row>
    <row r="534">
      <c r="A534" s="414" t="s">
        <v>1053</v>
      </c>
      <c r="B534" s="382" t="s">
        <v>511</v>
      </c>
      <c r="C534" s="383" t="b">
        <v>0</v>
      </c>
      <c r="D534" s="12"/>
      <c r="E534" s="13"/>
      <c r="F534" s="384"/>
      <c r="G534" s="13"/>
      <c r="H534" s="344"/>
    </row>
    <row r="535">
      <c r="A535" s="414" t="s">
        <v>1053</v>
      </c>
      <c r="B535" s="382" t="s">
        <v>561</v>
      </c>
      <c r="C535" s="383" t="b">
        <v>0</v>
      </c>
      <c r="D535" s="12"/>
      <c r="E535" s="13"/>
      <c r="F535" s="384"/>
      <c r="G535" s="13"/>
      <c r="H535" s="344"/>
    </row>
    <row r="536">
      <c r="A536" s="414" t="s">
        <v>1053</v>
      </c>
      <c r="B536" s="382" t="s">
        <v>503</v>
      </c>
      <c r="C536" s="383" t="b">
        <v>0</v>
      </c>
      <c r="D536" s="12"/>
      <c r="E536" s="13"/>
      <c r="F536" s="384"/>
      <c r="G536" s="13"/>
      <c r="H536" s="344"/>
    </row>
    <row r="537">
      <c r="A537" s="414" t="s">
        <v>1053</v>
      </c>
      <c r="B537" s="382" t="s">
        <v>571</v>
      </c>
      <c r="C537" s="383" t="b">
        <v>0</v>
      </c>
      <c r="D537" s="12"/>
      <c r="E537" s="13"/>
      <c r="F537" s="384"/>
      <c r="G537" s="13"/>
      <c r="H537" s="344"/>
    </row>
    <row r="538">
      <c r="A538" s="414" t="s">
        <v>1053</v>
      </c>
      <c r="B538" s="385" t="s">
        <v>512</v>
      </c>
      <c r="C538" s="386" t="b">
        <v>0</v>
      </c>
      <c r="D538" s="12"/>
      <c r="E538" s="13"/>
      <c r="F538" s="384"/>
      <c r="G538" s="13"/>
      <c r="H538" s="344"/>
    </row>
    <row r="539">
      <c r="A539" s="414" t="s">
        <v>1053</v>
      </c>
      <c r="B539" s="551" t="s">
        <v>521</v>
      </c>
      <c r="C539" s="386" t="b">
        <v>0</v>
      </c>
      <c r="D539" s="12"/>
      <c r="E539" s="13"/>
      <c r="F539" s="384"/>
      <c r="G539" s="13"/>
      <c r="H539" s="344"/>
    </row>
    <row r="540">
      <c r="A540" s="414" t="s">
        <v>1053</v>
      </c>
      <c r="B540" s="551" t="s">
        <v>530</v>
      </c>
      <c r="C540" s="386" t="b">
        <v>0</v>
      </c>
      <c r="D540" s="366" t="s">
        <v>1420</v>
      </c>
      <c r="E540" s="13"/>
      <c r="F540" s="348" t="b">
        <v>0</v>
      </c>
      <c r="G540" s="13"/>
      <c r="H540" s="344"/>
    </row>
    <row r="541">
      <c r="A541" s="414" t="s">
        <v>1053</v>
      </c>
      <c r="B541" s="385" t="s">
        <v>539</v>
      </c>
      <c r="C541" s="386" t="b">
        <v>0</v>
      </c>
      <c r="D541" s="355"/>
      <c r="E541" s="13"/>
      <c r="F541" s="481"/>
      <c r="G541" s="13"/>
    </row>
    <row r="542">
      <c r="A542" s="414" t="s">
        <v>1053</v>
      </c>
      <c r="B542" s="385" t="s">
        <v>548</v>
      </c>
      <c r="C542" s="386" t="b">
        <v>0</v>
      </c>
      <c r="D542" s="12"/>
      <c r="E542" s="13"/>
      <c r="F542" s="384"/>
      <c r="G542" s="13"/>
      <c r="H542" s="344"/>
    </row>
    <row r="543">
      <c r="A543" s="414" t="s">
        <v>1053</v>
      </c>
      <c r="B543" s="385" t="s">
        <v>487</v>
      </c>
      <c r="C543" s="386" t="b">
        <v>0</v>
      </c>
      <c r="D543" s="12"/>
      <c r="E543" s="13"/>
      <c r="F543" s="384"/>
      <c r="G543" s="13"/>
      <c r="H543" s="344"/>
    </row>
    <row r="544">
      <c r="A544" s="414" t="s">
        <v>1053</v>
      </c>
      <c r="B544" s="385" t="s">
        <v>496</v>
      </c>
      <c r="C544" s="386" t="b">
        <v>0</v>
      </c>
      <c r="D544" s="353" t="s">
        <v>1272</v>
      </c>
      <c r="E544" s="13"/>
      <c r="F544" s="348" t="b">
        <v>0</v>
      </c>
      <c r="G544" s="13"/>
      <c r="H544" s="344"/>
    </row>
    <row r="545">
      <c r="A545" s="414" t="s">
        <v>1053</v>
      </c>
      <c r="B545" s="385" t="s">
        <v>504</v>
      </c>
      <c r="C545" s="386" t="b">
        <v>0</v>
      </c>
      <c r="D545" s="355" t="s">
        <v>1272</v>
      </c>
      <c r="E545" s="13"/>
      <c r="F545" s="346" t="b">
        <v>0</v>
      </c>
      <c r="G545" s="13"/>
      <c r="H545" s="344"/>
    </row>
    <row r="546">
      <c r="A546" s="414" t="s">
        <v>1053</v>
      </c>
      <c r="B546" s="385" t="s">
        <v>672</v>
      </c>
      <c r="C546" s="386" t="b">
        <v>0</v>
      </c>
      <c r="D546" s="353"/>
      <c r="E546" s="13"/>
      <c r="F546" s="348"/>
      <c r="G546" s="13"/>
      <c r="H546" s="344"/>
    </row>
    <row r="547">
      <c r="A547" s="414" t="s">
        <v>1053</v>
      </c>
      <c r="B547" s="385" t="s">
        <v>556</v>
      </c>
      <c r="C547" s="386" t="b">
        <v>0</v>
      </c>
      <c r="D547" s="12"/>
      <c r="E547" s="13"/>
      <c r="F547" s="384"/>
      <c r="G547" s="13"/>
      <c r="H547" s="344"/>
    </row>
    <row r="548">
      <c r="A548" s="414" t="s">
        <v>1053</v>
      </c>
      <c r="B548" s="387" t="s">
        <v>31</v>
      </c>
      <c r="C548" s="152" t="b">
        <v>0</v>
      </c>
      <c r="D548" s="12"/>
      <c r="E548" s="13"/>
      <c r="F548" s="384"/>
      <c r="G548" s="13"/>
      <c r="H548" s="344"/>
    </row>
    <row r="549">
      <c r="A549" s="414" t="s">
        <v>1053</v>
      </c>
      <c r="B549" s="387" t="s">
        <v>520</v>
      </c>
      <c r="C549" s="152" t="b">
        <v>0</v>
      </c>
      <c r="D549" s="12"/>
      <c r="E549" s="13"/>
      <c r="F549" s="384"/>
      <c r="G549" s="13"/>
      <c r="H549" s="344"/>
    </row>
    <row r="550">
      <c r="A550" s="414" t="s">
        <v>1053</v>
      </c>
      <c r="B550" s="387" t="s">
        <v>486</v>
      </c>
      <c r="C550" s="152" t="b">
        <v>0</v>
      </c>
      <c r="D550" s="355" t="s">
        <v>1421</v>
      </c>
      <c r="E550" s="13"/>
      <c r="F550" s="346" t="b">
        <v>0</v>
      </c>
      <c r="G550" s="13"/>
      <c r="H550" s="344"/>
    </row>
    <row r="551">
      <c r="A551" s="414" t="s">
        <v>1053</v>
      </c>
      <c r="B551" s="387" t="s">
        <v>529</v>
      </c>
      <c r="C551" s="152" t="b">
        <v>0</v>
      </c>
      <c r="D551" s="378"/>
      <c r="E551" s="13"/>
      <c r="F551" s="379"/>
      <c r="G551" s="13"/>
      <c r="H551" s="344"/>
    </row>
    <row r="552">
      <c r="A552" s="414" t="s">
        <v>1053</v>
      </c>
      <c r="B552" s="536" t="s">
        <v>547</v>
      </c>
      <c r="C552" s="152" t="b">
        <v>0</v>
      </c>
      <c r="D552" s="12"/>
      <c r="E552" s="13"/>
      <c r="F552" s="384"/>
      <c r="G552" s="13"/>
      <c r="H552" s="344"/>
    </row>
    <row r="553">
      <c r="A553" s="414" t="s">
        <v>1053</v>
      </c>
      <c r="B553" s="387" t="s">
        <v>555</v>
      </c>
      <c r="C553" s="152" t="b">
        <v>0</v>
      </c>
      <c r="D553" s="12"/>
      <c r="E553" s="13"/>
      <c r="F553" s="384"/>
      <c r="G553" s="13"/>
      <c r="H553" s="344"/>
    </row>
    <row r="554">
      <c r="A554" s="414" t="s">
        <v>1053</v>
      </c>
      <c r="B554" s="536" t="s">
        <v>538</v>
      </c>
      <c r="C554" s="152" t="b">
        <v>0</v>
      </c>
      <c r="D554" s="12"/>
      <c r="E554" s="13"/>
      <c r="F554" s="384"/>
      <c r="G554" s="13"/>
      <c r="H554" s="344"/>
    </row>
    <row r="555">
      <c r="A555" s="380"/>
      <c r="B555" s="5"/>
      <c r="C555" s="5"/>
      <c r="D555" s="5"/>
      <c r="E555" s="5"/>
      <c r="F555" s="5"/>
      <c r="G555" s="13"/>
      <c r="H555" s="344"/>
    </row>
    <row r="556">
      <c r="A556" s="18"/>
      <c r="B556" s="19"/>
      <c r="C556" s="19"/>
      <c r="D556" s="19"/>
      <c r="E556" s="19"/>
      <c r="F556" s="19"/>
      <c r="G556" s="20"/>
      <c r="H556" s="344"/>
    </row>
    <row r="557">
      <c r="A557" s="552" t="s">
        <v>1048</v>
      </c>
      <c r="B557" s="361" t="s">
        <v>679</v>
      </c>
      <c r="C557" s="45" t="b">
        <v>0</v>
      </c>
      <c r="D557" s="352" t="s">
        <v>1422</v>
      </c>
      <c r="E557" s="13"/>
      <c r="F557" s="346" t="b">
        <v>0</v>
      </c>
      <c r="G557" s="344"/>
      <c r="H557" s="344"/>
    </row>
    <row r="558">
      <c r="A558" s="12"/>
      <c r="B558" s="12"/>
      <c r="C558" s="12"/>
      <c r="D558" s="353" t="s">
        <v>1423</v>
      </c>
      <c r="E558" s="13"/>
      <c r="F558" s="348" t="b">
        <v>0</v>
      </c>
      <c r="G558" s="344"/>
      <c r="H558" s="344"/>
    </row>
    <row r="559">
      <c r="A559" s="552" t="s">
        <v>1048</v>
      </c>
      <c r="B559" s="361" t="s">
        <v>655</v>
      </c>
      <c r="C559" s="45" t="b">
        <v>0</v>
      </c>
      <c r="D559" s="355" t="s">
        <v>1424</v>
      </c>
      <c r="E559" s="13"/>
      <c r="F559" s="346" t="b">
        <v>0</v>
      </c>
      <c r="G559" s="344"/>
      <c r="H559" s="344"/>
    </row>
    <row r="560">
      <c r="A560" s="552" t="s">
        <v>1048</v>
      </c>
      <c r="B560" s="361" t="s">
        <v>675</v>
      </c>
      <c r="C560" s="45" t="b">
        <v>0</v>
      </c>
      <c r="D560" s="347" t="s">
        <v>1425</v>
      </c>
      <c r="E560" s="13"/>
      <c r="F560" s="377" t="b">
        <v>0</v>
      </c>
      <c r="G560" s="344"/>
      <c r="H560" s="344"/>
    </row>
    <row r="561">
      <c r="A561" s="338" t="s">
        <v>1048</v>
      </c>
      <c r="B561" s="339" t="s">
        <v>670</v>
      </c>
      <c r="C561" s="340" t="b">
        <v>0</v>
      </c>
      <c r="D561" s="488" t="s">
        <v>1426</v>
      </c>
      <c r="E561" s="408"/>
      <c r="F561" s="393" t="b">
        <v>0</v>
      </c>
      <c r="G561" s="344"/>
      <c r="H561" s="344"/>
    </row>
    <row r="562">
      <c r="A562" s="12"/>
      <c r="B562" s="12"/>
      <c r="C562" s="12"/>
      <c r="D562" s="390" t="s">
        <v>1427</v>
      </c>
      <c r="E562" s="13"/>
      <c r="F562" s="354" t="b">
        <v>0</v>
      </c>
      <c r="G562" s="344"/>
      <c r="H562" s="344"/>
    </row>
    <row r="563">
      <c r="A563" s="12"/>
      <c r="B563" s="12"/>
      <c r="C563" s="12"/>
      <c r="D563" s="434" t="s">
        <v>1428</v>
      </c>
      <c r="F563" s="346" t="b">
        <v>0</v>
      </c>
      <c r="G563" s="344"/>
      <c r="H563" s="344"/>
    </row>
    <row r="564">
      <c r="A564" s="12"/>
      <c r="B564" s="12"/>
      <c r="C564" s="12"/>
      <c r="D564" s="347" t="s">
        <v>1429</v>
      </c>
      <c r="E564" s="13"/>
      <c r="F564" s="354" t="b">
        <v>0</v>
      </c>
      <c r="G564" s="344"/>
      <c r="H564" s="344"/>
    </row>
    <row r="565">
      <c r="A565" s="12"/>
      <c r="B565" s="12"/>
      <c r="C565" s="12"/>
      <c r="D565" s="434" t="s">
        <v>1430</v>
      </c>
      <c r="E565" s="13"/>
      <c r="F565" s="350" t="b">
        <v>0</v>
      </c>
      <c r="G565" s="344"/>
      <c r="H565" s="344"/>
    </row>
    <row r="566">
      <c r="A566" s="12"/>
      <c r="B566" s="12"/>
      <c r="C566" s="12"/>
      <c r="D566" s="390" t="s">
        <v>1431</v>
      </c>
      <c r="E566" s="13"/>
      <c r="F566" s="354" t="b">
        <v>0</v>
      </c>
      <c r="G566" s="344"/>
      <c r="H566" s="344"/>
    </row>
    <row r="567">
      <c r="A567" s="12"/>
      <c r="B567" s="12"/>
      <c r="C567" s="12"/>
      <c r="D567" s="434" t="s">
        <v>1432</v>
      </c>
      <c r="E567" s="13"/>
      <c r="F567" s="350" t="b">
        <v>0</v>
      </c>
      <c r="G567" s="344"/>
      <c r="H567" s="344"/>
    </row>
    <row r="568">
      <c r="A568" s="12"/>
      <c r="B568" s="12"/>
      <c r="C568" s="12"/>
      <c r="D568" s="347" t="s">
        <v>1433</v>
      </c>
      <c r="E568" s="13"/>
      <c r="F568" s="354" t="b">
        <v>0</v>
      </c>
      <c r="G568" s="344"/>
      <c r="H568" s="344"/>
    </row>
    <row r="569">
      <c r="A569" s="12"/>
      <c r="B569" s="12"/>
      <c r="C569" s="12"/>
      <c r="D569" s="553" t="s">
        <v>1434</v>
      </c>
      <c r="E569" s="13"/>
      <c r="F569" s="350" t="b">
        <v>0</v>
      </c>
      <c r="G569" s="344"/>
      <c r="H569" s="344"/>
    </row>
    <row r="570">
      <c r="A570" s="12"/>
      <c r="B570" s="12"/>
      <c r="C570" s="12"/>
      <c r="D570" s="390" t="s">
        <v>1435</v>
      </c>
      <c r="F570" s="348" t="b">
        <v>0</v>
      </c>
      <c r="G570" s="344"/>
      <c r="H570" s="344"/>
    </row>
    <row r="571">
      <c r="A571" s="12"/>
      <c r="B571" s="12"/>
      <c r="C571" s="12"/>
      <c r="D571" s="554" t="s">
        <v>1436</v>
      </c>
      <c r="E571" s="13"/>
      <c r="F571" s="350" t="b">
        <v>0</v>
      </c>
      <c r="G571" s="344"/>
      <c r="H571" s="344"/>
    </row>
    <row r="572">
      <c r="A572" s="12"/>
      <c r="B572" s="12"/>
      <c r="C572" s="12"/>
      <c r="D572" s="555" t="s">
        <v>1437</v>
      </c>
      <c r="E572" s="13"/>
      <c r="F572" s="354" t="b">
        <v>0</v>
      </c>
      <c r="G572" s="344"/>
      <c r="H572" s="344"/>
    </row>
    <row r="573">
      <c r="A573" s="12"/>
      <c r="B573" s="12"/>
      <c r="C573" s="12"/>
      <c r="D573" s="434" t="s">
        <v>1438</v>
      </c>
      <c r="E573" s="13"/>
      <c r="F573" s="350" t="b">
        <v>0</v>
      </c>
      <c r="G573" s="344"/>
      <c r="H573" s="344"/>
    </row>
    <row r="574">
      <c r="A574" s="12"/>
      <c r="B574" s="356"/>
      <c r="C574" s="356"/>
      <c r="D574" s="556" t="s">
        <v>1439</v>
      </c>
      <c r="E574" s="358"/>
      <c r="F574" s="377" t="b">
        <v>0</v>
      </c>
      <c r="G574" s="344"/>
      <c r="H574" s="344"/>
    </row>
    <row r="575">
      <c r="A575" s="552" t="s">
        <v>1048</v>
      </c>
      <c r="B575" s="536" t="s">
        <v>110</v>
      </c>
      <c r="C575" s="152" t="b">
        <v>0</v>
      </c>
      <c r="D575" s="355" t="s">
        <v>1440</v>
      </c>
      <c r="E575" s="13"/>
      <c r="F575" s="346" t="b">
        <v>0</v>
      </c>
      <c r="G575" s="344"/>
      <c r="H575" s="344"/>
    </row>
    <row r="576">
      <c r="A576" s="552" t="s">
        <v>1048</v>
      </c>
      <c r="B576" s="417" t="s">
        <v>656</v>
      </c>
      <c r="C576" s="182" t="b">
        <v>0</v>
      </c>
      <c r="D576" s="353" t="s">
        <v>1441</v>
      </c>
      <c r="E576" s="13"/>
      <c r="F576" s="348" t="b">
        <v>0</v>
      </c>
      <c r="G576" s="344"/>
      <c r="H576" s="344"/>
    </row>
    <row r="577">
      <c r="A577" s="12"/>
      <c r="B577" s="12"/>
      <c r="C577" s="12"/>
      <c r="D577" s="355" t="s">
        <v>1442</v>
      </c>
      <c r="E577" s="13"/>
      <c r="F577" s="346" t="b">
        <v>0</v>
      </c>
      <c r="G577" s="344"/>
      <c r="H577" s="344"/>
    </row>
    <row r="578">
      <c r="A578" s="552" t="s">
        <v>1048</v>
      </c>
      <c r="B578" s="396" t="s">
        <v>652</v>
      </c>
      <c r="C578" s="173" t="b">
        <v>0</v>
      </c>
      <c r="D578" s="378"/>
      <c r="E578" s="13"/>
      <c r="F578" s="379"/>
      <c r="G578" s="344"/>
      <c r="H578" s="344"/>
    </row>
    <row r="579">
      <c r="A579" s="552" t="s">
        <v>1048</v>
      </c>
      <c r="B579" s="361" t="s">
        <v>660</v>
      </c>
      <c r="C579" s="45" t="b">
        <v>0</v>
      </c>
      <c r="D579" s="409" t="s">
        <v>1443</v>
      </c>
      <c r="E579" s="13"/>
      <c r="F579" s="346" t="b">
        <v>0</v>
      </c>
      <c r="G579" s="344"/>
      <c r="H579" s="344"/>
    </row>
    <row r="580">
      <c r="A580" s="12"/>
      <c r="B580" s="12"/>
      <c r="C580" s="12"/>
      <c r="D580" s="347" t="s">
        <v>1444</v>
      </c>
      <c r="E580" s="13"/>
      <c r="F580" s="348" t="b">
        <v>0</v>
      </c>
      <c r="G580" s="344"/>
      <c r="H580" s="344"/>
    </row>
    <row r="581">
      <c r="A581" s="12"/>
      <c r="B581" s="12"/>
      <c r="C581" s="12"/>
      <c r="D581" s="434" t="s">
        <v>1445</v>
      </c>
      <c r="E581" s="13"/>
      <c r="F581" s="346" t="b">
        <v>0</v>
      </c>
      <c r="G581" s="344"/>
      <c r="H581" s="344"/>
    </row>
    <row r="582">
      <c r="A582" s="552" t="s">
        <v>1048</v>
      </c>
      <c r="B582" s="361" t="s">
        <v>682</v>
      </c>
      <c r="C582" s="45" t="b">
        <v>0</v>
      </c>
      <c r="D582" s="378"/>
      <c r="E582" s="13"/>
      <c r="F582" s="379"/>
      <c r="G582" s="416"/>
      <c r="H582" s="416"/>
    </row>
    <row r="583">
      <c r="A583" s="380" t="s">
        <v>1085</v>
      </c>
      <c r="B583" s="5"/>
      <c r="C583" s="5"/>
      <c r="D583" s="5"/>
      <c r="E583" s="5"/>
      <c r="F583" s="5"/>
      <c r="G583" s="550"/>
      <c r="H583" s="416"/>
    </row>
    <row r="584">
      <c r="A584" s="18"/>
      <c r="B584" s="19"/>
      <c r="C584" s="19"/>
      <c r="D584" s="19"/>
      <c r="E584" s="19"/>
      <c r="F584" s="19"/>
      <c r="G584" s="13"/>
      <c r="H584" s="416"/>
    </row>
    <row r="585">
      <c r="A585" s="552" t="s">
        <v>1048</v>
      </c>
      <c r="B585" s="417" t="s">
        <v>650</v>
      </c>
      <c r="C585" s="182" t="b">
        <v>0</v>
      </c>
      <c r="D585" s="397" t="s">
        <v>1446</v>
      </c>
      <c r="F585" s="557" t="b">
        <v>0</v>
      </c>
      <c r="G585" s="13"/>
      <c r="H585" s="416"/>
    </row>
    <row r="586">
      <c r="A586" s="12"/>
      <c r="B586" s="12"/>
      <c r="C586" s="12"/>
      <c r="D586" s="366" t="s">
        <v>1447</v>
      </c>
      <c r="E586" s="13"/>
      <c r="F586" s="354" t="b">
        <v>0</v>
      </c>
      <c r="G586" s="13"/>
      <c r="H586" s="416"/>
    </row>
    <row r="587">
      <c r="A587" s="552" t="s">
        <v>1048</v>
      </c>
      <c r="B587" s="417" t="s">
        <v>666</v>
      </c>
      <c r="C587" s="182" t="b">
        <v>0</v>
      </c>
      <c r="D587" s="352" t="s">
        <v>1448</v>
      </c>
      <c r="E587" s="13"/>
      <c r="F587" s="346" t="b">
        <v>0</v>
      </c>
      <c r="G587" s="13"/>
      <c r="H587" s="416"/>
    </row>
    <row r="588">
      <c r="A588" s="552" t="s">
        <v>1048</v>
      </c>
      <c r="B588" s="417" t="s">
        <v>661</v>
      </c>
      <c r="C588" s="182" t="b">
        <v>0</v>
      </c>
      <c r="D588" s="353" t="s">
        <v>1449</v>
      </c>
      <c r="E588" s="13"/>
      <c r="F588" s="348" t="b">
        <v>0</v>
      </c>
      <c r="G588" s="13"/>
      <c r="H588" s="416"/>
    </row>
    <row r="589">
      <c r="A589" s="552" t="s">
        <v>1048</v>
      </c>
      <c r="B589" s="548" t="s">
        <v>671</v>
      </c>
      <c r="C589" s="549" t="b">
        <v>0</v>
      </c>
      <c r="D589" s="372" t="s">
        <v>1450</v>
      </c>
      <c r="E589" s="358"/>
      <c r="F589" s="368" t="b">
        <v>0</v>
      </c>
      <c r="G589" s="13"/>
      <c r="H589" s="416"/>
    </row>
    <row r="590">
      <c r="A590" s="552" t="s">
        <v>1048</v>
      </c>
      <c r="B590" s="385" t="s">
        <v>662</v>
      </c>
      <c r="C590" s="386" t="b">
        <v>0</v>
      </c>
      <c r="D590" s="378"/>
      <c r="E590" s="13"/>
      <c r="F590" s="379"/>
      <c r="G590" s="13"/>
      <c r="H590" s="416"/>
    </row>
    <row r="591">
      <c r="A591" s="552" t="s">
        <v>1048</v>
      </c>
      <c r="B591" s="385" t="s">
        <v>667</v>
      </c>
      <c r="C591" s="386" t="b">
        <v>0</v>
      </c>
      <c r="D591" s="12"/>
      <c r="E591" s="13"/>
      <c r="F591" s="384"/>
      <c r="G591" s="13"/>
      <c r="H591" s="416"/>
    </row>
    <row r="592">
      <c r="A592" s="552" t="s">
        <v>1048</v>
      </c>
      <c r="B592" s="385" t="s">
        <v>676</v>
      </c>
      <c r="C592" s="386" t="b">
        <v>0</v>
      </c>
      <c r="D592" s="12"/>
      <c r="E592" s="13"/>
      <c r="F592" s="384"/>
      <c r="G592" s="13"/>
      <c r="H592" s="416"/>
    </row>
    <row r="593">
      <c r="A593" s="552" t="s">
        <v>1048</v>
      </c>
      <c r="B593" s="558" t="s">
        <v>651</v>
      </c>
      <c r="C593" s="494" t="b">
        <v>0</v>
      </c>
      <c r="D593" s="12"/>
      <c r="E593" s="13"/>
      <c r="F593" s="384"/>
      <c r="G593" s="13"/>
      <c r="H593" s="416"/>
    </row>
    <row r="594">
      <c r="A594" s="552" t="s">
        <v>1048</v>
      </c>
      <c r="B594" s="558" t="s">
        <v>657</v>
      </c>
      <c r="C594" s="494" t="b">
        <v>0</v>
      </c>
      <c r="D594" s="12"/>
      <c r="E594" s="13"/>
      <c r="F594" s="384"/>
      <c r="G594" s="13"/>
      <c r="H594" s="416"/>
    </row>
    <row r="595">
      <c r="A595" s="552" t="s">
        <v>1048</v>
      </c>
      <c r="B595" s="387" t="s">
        <v>31</v>
      </c>
      <c r="C595" s="152" t="b">
        <v>0</v>
      </c>
      <c r="D595" s="12"/>
      <c r="E595" s="13"/>
      <c r="F595" s="384"/>
      <c r="G595" s="13"/>
      <c r="H595" s="416"/>
    </row>
    <row r="596">
      <c r="A596" s="380"/>
      <c r="B596" s="5"/>
      <c r="C596" s="5"/>
      <c r="D596" s="5"/>
      <c r="E596" s="5"/>
      <c r="F596" s="5"/>
      <c r="G596" s="13"/>
      <c r="H596" s="416"/>
    </row>
    <row r="597">
      <c r="A597" s="18"/>
      <c r="B597" s="19"/>
      <c r="C597" s="19"/>
      <c r="D597" s="19"/>
      <c r="E597" s="19"/>
      <c r="F597" s="19"/>
      <c r="G597" s="20"/>
      <c r="H597" s="416"/>
    </row>
    <row r="598">
      <c r="A598" s="391" t="s">
        <v>1051</v>
      </c>
      <c r="B598" s="417" t="s">
        <v>150</v>
      </c>
      <c r="C598" s="182" t="b">
        <v>0</v>
      </c>
      <c r="D598" s="352" t="s">
        <v>1451</v>
      </c>
      <c r="E598" s="448"/>
      <c r="F598" s="346" t="b">
        <v>0</v>
      </c>
      <c r="H598" s="344"/>
    </row>
    <row r="599">
      <c r="A599" s="419" t="s">
        <v>1052</v>
      </c>
      <c r="B599" s="417" t="s">
        <v>363</v>
      </c>
      <c r="C599" s="182" t="b">
        <v>0</v>
      </c>
      <c r="D599" s="353" t="s">
        <v>1452</v>
      </c>
      <c r="E599" s="446"/>
      <c r="F599" s="348" t="b">
        <v>0</v>
      </c>
      <c r="H599" s="344"/>
    </row>
    <row r="600">
      <c r="A600" s="388" t="s">
        <v>1049</v>
      </c>
      <c r="B600" s="417" t="s">
        <v>81</v>
      </c>
      <c r="C600" s="182" t="b">
        <v>0</v>
      </c>
      <c r="D600" s="480"/>
      <c r="E600" s="448"/>
      <c r="F600" s="481"/>
      <c r="H600" s="344"/>
    </row>
    <row r="601">
      <c r="A601" s="414" t="s">
        <v>1053</v>
      </c>
      <c r="B601" s="417" t="s">
        <v>535</v>
      </c>
      <c r="C601" s="182" t="b">
        <v>0</v>
      </c>
      <c r="D601" s="543" t="s">
        <v>1453</v>
      </c>
      <c r="F601" s="348" t="b">
        <v>0</v>
      </c>
      <c r="H601" s="344"/>
    </row>
    <row r="602">
      <c r="A602" s="414" t="s">
        <v>1053</v>
      </c>
      <c r="B602" s="339" t="s">
        <v>569</v>
      </c>
      <c r="C602" s="340" t="b">
        <v>0</v>
      </c>
      <c r="D602" s="488" t="s">
        <v>1454</v>
      </c>
      <c r="E602" s="504"/>
      <c r="F602" s="393" t="b">
        <v>0</v>
      </c>
      <c r="H602" s="344"/>
    </row>
    <row r="603">
      <c r="A603" s="12"/>
      <c r="B603" s="12"/>
      <c r="C603" s="12"/>
      <c r="D603" s="559"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E603" s="446"/>
      <c r="F603" s="348" t="b">
        <v>0</v>
      </c>
      <c r="H603" s="344"/>
    </row>
    <row r="604">
      <c r="A604" s="12"/>
      <c r="B604" s="12"/>
      <c r="C604" s="12"/>
      <c r="D604" s="352" t="s">
        <v>1455</v>
      </c>
      <c r="E604" s="448"/>
      <c r="F604" s="346" t="b">
        <v>0</v>
      </c>
      <c r="H604" s="344"/>
    </row>
    <row r="605">
      <c r="A605" s="12"/>
      <c r="B605" s="12"/>
      <c r="C605" s="12"/>
      <c r="D605" s="366" t="s">
        <v>1456</v>
      </c>
      <c r="E605" s="446"/>
      <c r="F605" s="354" t="b">
        <v>0</v>
      </c>
      <c r="H605" s="344"/>
    </row>
    <row r="606">
      <c r="A606" s="552" t="s">
        <v>1048</v>
      </c>
      <c r="B606" s="339" t="s">
        <v>665</v>
      </c>
      <c r="C606" s="340" t="b">
        <v>0</v>
      </c>
      <c r="D606" s="488" t="s">
        <v>1457</v>
      </c>
      <c r="E606" s="521"/>
      <c r="F606" s="393" t="b">
        <v>0</v>
      </c>
      <c r="H606" s="344"/>
    </row>
    <row r="607">
      <c r="A607" s="12"/>
      <c r="B607" s="12"/>
      <c r="C607" s="12"/>
      <c r="D607" s="353" t="s">
        <v>1458</v>
      </c>
      <c r="E607" s="446"/>
      <c r="F607" s="348" t="b">
        <v>0</v>
      </c>
      <c r="H607" s="344"/>
    </row>
    <row r="608">
      <c r="A608" s="12"/>
      <c r="B608" s="12"/>
      <c r="C608" s="12"/>
      <c r="D608" s="434" t="s">
        <v>1459</v>
      </c>
      <c r="F608" s="346" t="b">
        <v>0</v>
      </c>
      <c r="H608" s="344"/>
    </row>
    <row r="609">
      <c r="A609" s="12"/>
      <c r="B609" s="12"/>
      <c r="C609" s="12"/>
      <c r="D609" s="353" t="s">
        <v>1460</v>
      </c>
      <c r="E609" s="446"/>
      <c r="F609" s="348" t="b">
        <v>0</v>
      </c>
      <c r="H609" s="344"/>
    </row>
    <row r="610">
      <c r="A610" s="12"/>
      <c r="B610" s="12"/>
      <c r="C610" s="12"/>
      <c r="D610" s="355" t="s">
        <v>1461</v>
      </c>
      <c r="E610" s="448"/>
      <c r="F610" s="346" t="b">
        <v>0</v>
      </c>
      <c r="H610" s="344"/>
    </row>
    <row r="611">
      <c r="A611" s="12"/>
      <c r="B611" s="12"/>
      <c r="C611" s="12"/>
      <c r="D611" s="366" t="s">
        <v>1462</v>
      </c>
      <c r="E611" s="446"/>
      <c r="F611" s="348" t="b">
        <v>0</v>
      </c>
      <c r="H611" s="344"/>
    </row>
    <row r="612">
      <c r="A612" s="12"/>
      <c r="B612" s="12"/>
      <c r="C612" s="12"/>
      <c r="D612" s="352" t="s">
        <v>1463</v>
      </c>
      <c r="E612" s="448"/>
      <c r="F612" s="346" t="b">
        <v>0</v>
      </c>
      <c r="H612" s="344"/>
    </row>
    <row r="613">
      <c r="A613" s="12"/>
      <c r="B613" s="356"/>
      <c r="C613" s="12"/>
      <c r="D613" s="452" t="s">
        <v>1464</v>
      </c>
      <c r="E613" s="453"/>
      <c r="F613" s="377" t="b">
        <v>0</v>
      </c>
      <c r="H613" s="344"/>
    </row>
    <row r="614">
      <c r="A614" s="552" t="s">
        <v>1048</v>
      </c>
      <c r="B614" s="361" t="s">
        <v>649</v>
      </c>
      <c r="C614" s="45" t="b">
        <v>0</v>
      </c>
      <c r="D614" s="434" t="s">
        <v>1465</v>
      </c>
      <c r="E614" s="448"/>
      <c r="F614" s="346" t="b">
        <v>0</v>
      </c>
      <c r="H614" s="344"/>
    </row>
    <row r="615">
      <c r="A615" s="12"/>
      <c r="B615" s="12"/>
      <c r="C615" s="12"/>
      <c r="D615" s="353" t="s">
        <v>1466</v>
      </c>
      <c r="E615" s="446"/>
      <c r="F615" s="348" t="b">
        <v>0</v>
      </c>
      <c r="H615" s="344"/>
    </row>
    <row r="616">
      <c r="A616" s="12"/>
      <c r="B616" s="12"/>
      <c r="C616" s="12"/>
      <c r="D616" s="560" t="s">
        <v>1467</v>
      </c>
      <c r="E616" s="448"/>
      <c r="F616" s="350" t="b">
        <v>0</v>
      </c>
      <c r="H616" s="344"/>
    </row>
    <row r="617">
      <c r="A617" s="391" t="s">
        <v>1051</v>
      </c>
      <c r="B617" s="339" t="s">
        <v>98</v>
      </c>
      <c r="C617" s="340" t="b">
        <v>0</v>
      </c>
      <c r="D617" s="341" t="s">
        <v>1468</v>
      </c>
      <c r="E617" s="561"/>
      <c r="F617" s="343" t="b">
        <v>0</v>
      </c>
      <c r="H617" s="344"/>
    </row>
    <row r="618">
      <c r="A618" s="12"/>
      <c r="B618" s="12"/>
      <c r="C618" s="12"/>
      <c r="D618" s="345" t="s">
        <v>1469</v>
      </c>
      <c r="E618" s="448"/>
      <c r="F618" s="350" t="b">
        <v>0</v>
      </c>
      <c r="H618" s="344"/>
    </row>
    <row r="619">
      <c r="A619" s="12"/>
      <c r="B619" s="12"/>
      <c r="C619" s="12"/>
      <c r="D619" s="562" t="s">
        <v>1470</v>
      </c>
      <c r="E619" s="446"/>
      <c r="F619" s="354" t="b">
        <v>0</v>
      </c>
      <c r="H619" s="344"/>
    </row>
    <row r="620">
      <c r="A620" s="12"/>
      <c r="B620" s="12"/>
      <c r="C620" s="12"/>
      <c r="D620" s="352" t="s">
        <v>1471</v>
      </c>
      <c r="E620" s="448"/>
      <c r="F620" s="350" t="b">
        <v>0</v>
      </c>
      <c r="H620" s="344"/>
    </row>
    <row r="621">
      <c r="A621" s="12"/>
      <c r="B621" s="12"/>
      <c r="C621" s="12"/>
      <c r="D621" s="374" t="s">
        <v>1472</v>
      </c>
      <c r="E621" s="446"/>
      <c r="F621" s="354" t="b">
        <v>0</v>
      </c>
      <c r="H621" s="344"/>
    </row>
    <row r="622">
      <c r="A622" s="12"/>
      <c r="B622" s="12"/>
      <c r="C622" s="12"/>
      <c r="D622" s="479" t="s">
        <v>1473</v>
      </c>
      <c r="E622" s="448"/>
      <c r="F622" s="350" t="b">
        <v>0</v>
      </c>
      <c r="H622" s="344"/>
    </row>
    <row r="623">
      <c r="A623" s="12"/>
      <c r="B623" s="356"/>
      <c r="C623" s="356"/>
      <c r="D623" s="563" t="s">
        <v>1474</v>
      </c>
      <c r="E623" s="453"/>
      <c r="F623" s="359" t="b">
        <v>0</v>
      </c>
      <c r="H623" s="344"/>
    </row>
    <row r="624">
      <c r="A624" s="419" t="s">
        <v>1052</v>
      </c>
      <c r="B624" s="361" t="s">
        <v>346</v>
      </c>
      <c r="C624" s="45" t="b">
        <v>0</v>
      </c>
      <c r="D624" s="355" t="s">
        <v>1475</v>
      </c>
      <c r="E624" s="448"/>
      <c r="F624" s="346" t="b">
        <v>0</v>
      </c>
      <c r="H624" s="344"/>
    </row>
    <row r="625">
      <c r="A625" s="419" t="s">
        <v>1052</v>
      </c>
      <c r="B625" s="564" t="s">
        <v>362</v>
      </c>
      <c r="C625" s="565" t="b">
        <v>0</v>
      </c>
      <c r="D625" s="429" t="s">
        <v>1476</v>
      </c>
      <c r="E625" s="453"/>
      <c r="F625" s="377" t="b">
        <v>0</v>
      </c>
      <c r="H625" s="344"/>
    </row>
    <row r="626">
      <c r="A626" s="419" t="s">
        <v>1052</v>
      </c>
      <c r="B626" s="361" t="s">
        <v>311</v>
      </c>
      <c r="C626" s="45" t="b">
        <v>0</v>
      </c>
      <c r="D626" s="355" t="s">
        <v>1477</v>
      </c>
      <c r="E626" s="448"/>
      <c r="F626" s="346" t="b">
        <v>0</v>
      </c>
      <c r="H626" s="344"/>
    </row>
    <row r="627">
      <c r="A627" s="12"/>
      <c r="B627" s="12"/>
      <c r="C627" s="12"/>
      <c r="D627" s="366" t="s">
        <v>1478</v>
      </c>
      <c r="E627" s="446"/>
      <c r="F627" s="348" t="b">
        <v>0</v>
      </c>
      <c r="H627" s="344"/>
    </row>
    <row r="628">
      <c r="A628" s="12"/>
      <c r="B628" s="356"/>
      <c r="C628" s="356"/>
      <c r="D628" s="484" t="s">
        <v>1479</v>
      </c>
      <c r="E628" s="508"/>
      <c r="F628" s="395" t="b">
        <v>0</v>
      </c>
      <c r="H628" s="344"/>
    </row>
    <row r="629">
      <c r="A629" s="419" t="s">
        <v>1052</v>
      </c>
      <c r="B629" s="417" t="s">
        <v>435</v>
      </c>
      <c r="C629" s="182" t="b">
        <v>0</v>
      </c>
      <c r="D629" s="353" t="s">
        <v>1480</v>
      </c>
      <c r="E629" s="446"/>
      <c r="F629" s="348" t="b">
        <v>0</v>
      </c>
      <c r="H629" s="344"/>
    </row>
    <row r="630">
      <c r="A630" s="12"/>
      <c r="B630" s="12"/>
      <c r="C630" s="12"/>
      <c r="D630" s="352" t="s">
        <v>1481</v>
      </c>
      <c r="E630" s="448"/>
      <c r="F630" s="346" t="b">
        <v>0</v>
      </c>
      <c r="H630" s="344"/>
    </row>
    <row r="631">
      <c r="A631" s="419" t="s">
        <v>1052</v>
      </c>
      <c r="B631" s="361" t="s">
        <v>382</v>
      </c>
      <c r="C631" s="45" t="b">
        <v>0</v>
      </c>
      <c r="D631" s="353" t="s">
        <v>1482</v>
      </c>
      <c r="E631" s="446"/>
      <c r="F631" s="348" t="b">
        <v>0</v>
      </c>
      <c r="H631" s="344"/>
    </row>
    <row r="632">
      <c r="A632" s="419" t="s">
        <v>1052</v>
      </c>
      <c r="B632" s="361" t="s">
        <v>372</v>
      </c>
      <c r="C632" s="45" t="b">
        <v>0</v>
      </c>
      <c r="D632" s="355"/>
      <c r="E632" s="448"/>
      <c r="F632" s="481"/>
      <c r="H632" s="344"/>
    </row>
    <row r="633">
      <c r="A633" s="419" t="s">
        <v>1052</v>
      </c>
      <c r="B633" s="361" t="s">
        <v>392</v>
      </c>
      <c r="C633" s="45" t="b">
        <v>0</v>
      </c>
      <c r="D633" s="566"/>
      <c r="E633" s="446"/>
      <c r="F633" s="567"/>
      <c r="H633" s="344"/>
    </row>
    <row r="634">
      <c r="A634" s="414" t="s">
        <v>1053</v>
      </c>
      <c r="B634" s="361" t="s">
        <v>482</v>
      </c>
      <c r="C634" s="45" t="b">
        <v>0</v>
      </c>
      <c r="D634" s="568"/>
      <c r="E634" s="448"/>
      <c r="F634" s="569"/>
      <c r="H634" s="344"/>
    </row>
    <row r="635">
      <c r="A635" s="414" t="s">
        <v>1053</v>
      </c>
      <c r="B635" s="361" t="s">
        <v>579</v>
      </c>
      <c r="C635" s="45" t="b">
        <v>0</v>
      </c>
      <c r="D635" s="353" t="s">
        <v>1483</v>
      </c>
      <c r="E635" s="446"/>
      <c r="F635" s="348" t="b">
        <v>0</v>
      </c>
      <c r="H635" s="344"/>
    </row>
    <row r="636">
      <c r="A636" s="12"/>
      <c r="B636" s="12"/>
      <c r="C636" s="12"/>
      <c r="D636" s="352" t="s">
        <v>1484</v>
      </c>
      <c r="E636" s="448"/>
      <c r="F636" s="346" t="b">
        <v>0</v>
      </c>
      <c r="H636" s="344"/>
    </row>
    <row r="637">
      <c r="A637" s="414" t="s">
        <v>1053</v>
      </c>
      <c r="B637" s="361" t="s">
        <v>583</v>
      </c>
      <c r="C637" s="45" t="b">
        <v>0</v>
      </c>
      <c r="D637" s="353" t="s">
        <v>601</v>
      </c>
      <c r="E637" s="446"/>
      <c r="F637" s="348" t="b">
        <v>0</v>
      </c>
      <c r="H637" s="344"/>
    </row>
    <row r="638">
      <c r="A638" s="414" t="s">
        <v>1053</v>
      </c>
      <c r="B638" s="361" t="s">
        <v>491</v>
      </c>
      <c r="C638" s="45" t="b">
        <v>0</v>
      </c>
      <c r="D638" s="352" t="s">
        <v>1485</v>
      </c>
      <c r="E638" s="448"/>
      <c r="F638" s="346" t="b">
        <v>0</v>
      </c>
      <c r="H638" s="344"/>
    </row>
    <row r="639">
      <c r="A639" s="12"/>
      <c r="B639" s="12"/>
      <c r="C639" s="12"/>
      <c r="D639" s="353" t="s">
        <v>1486</v>
      </c>
      <c r="E639" s="446"/>
      <c r="F639" s="348" t="b">
        <v>0</v>
      </c>
      <c r="H639" s="344"/>
    </row>
    <row r="640">
      <c r="A640" s="414" t="s">
        <v>1053</v>
      </c>
      <c r="B640" s="361" t="s">
        <v>551</v>
      </c>
      <c r="C640" s="45" t="b">
        <v>0</v>
      </c>
      <c r="D640" s="480"/>
      <c r="E640" s="448"/>
      <c r="F640" s="481"/>
      <c r="H640" s="344"/>
    </row>
    <row r="641">
      <c r="A641" s="414" t="s">
        <v>1053</v>
      </c>
      <c r="B641" s="339" t="s">
        <v>543</v>
      </c>
      <c r="C641" s="340" t="b">
        <v>0</v>
      </c>
      <c r="D641" s="500" t="s">
        <v>1487</v>
      </c>
      <c r="E641" s="516"/>
      <c r="F641" s="455" t="b">
        <v>0</v>
      </c>
      <c r="H641" s="344"/>
    </row>
    <row r="642">
      <c r="A642" s="12"/>
      <c r="B642" s="12"/>
      <c r="C642" s="12"/>
      <c r="D642" s="355" t="s">
        <v>1488</v>
      </c>
      <c r="E642" s="448"/>
      <c r="F642" s="350" t="b">
        <v>0</v>
      </c>
      <c r="H642" s="344"/>
    </row>
    <row r="643">
      <c r="A643" s="12"/>
      <c r="B643" s="356"/>
      <c r="C643" s="356"/>
      <c r="D643" s="429" t="s">
        <v>1489</v>
      </c>
      <c r="E643" s="453"/>
      <c r="F643" s="359" t="b">
        <v>0</v>
      </c>
      <c r="H643" s="344"/>
    </row>
    <row r="644">
      <c r="A644" s="414" t="s">
        <v>1053</v>
      </c>
      <c r="B644" s="361" t="s">
        <v>559</v>
      </c>
      <c r="C644" s="45" t="b">
        <v>0</v>
      </c>
      <c r="D644" s="409" t="s">
        <v>1490</v>
      </c>
      <c r="E644" s="448"/>
      <c r="F644" s="350" t="b">
        <v>0</v>
      </c>
      <c r="H644" s="344"/>
    </row>
    <row r="645">
      <c r="A645" s="12"/>
      <c r="B645" s="12"/>
      <c r="C645" s="12"/>
      <c r="D645" s="365" t="s">
        <v>1491</v>
      </c>
      <c r="E645" s="446"/>
      <c r="F645" s="354" t="b">
        <v>0</v>
      </c>
      <c r="H645" s="344"/>
    </row>
    <row r="646">
      <c r="A646" s="360" t="s">
        <v>1050</v>
      </c>
      <c r="B646" s="417" t="s">
        <v>36</v>
      </c>
      <c r="C646" s="182" t="b">
        <v>0</v>
      </c>
      <c r="D646" s="355" t="s">
        <v>1492</v>
      </c>
      <c r="E646" s="448"/>
      <c r="F646" s="395" t="b">
        <v>0</v>
      </c>
      <c r="H646" s="344"/>
    </row>
    <row r="647">
      <c r="A647" s="360" t="s">
        <v>1050</v>
      </c>
      <c r="B647" s="339" t="s">
        <v>41</v>
      </c>
      <c r="C647" s="340" t="b">
        <v>0</v>
      </c>
      <c r="D647" s="500" t="s">
        <v>1493</v>
      </c>
      <c r="E647" s="516"/>
      <c r="F647" s="343" t="b">
        <v>0</v>
      </c>
      <c r="H647" s="344"/>
    </row>
    <row r="648">
      <c r="A648" s="12"/>
      <c r="B648" s="12"/>
      <c r="C648" s="12"/>
      <c r="D648" s="479" t="s">
        <v>1494</v>
      </c>
      <c r="F648" s="346" t="b">
        <v>0</v>
      </c>
      <c r="H648" s="344"/>
    </row>
    <row r="649">
      <c r="A649" s="12"/>
      <c r="B649" s="12"/>
      <c r="C649" s="12"/>
      <c r="D649" s="366" t="s">
        <v>1495</v>
      </c>
      <c r="E649" s="446"/>
      <c r="F649" s="354" t="b">
        <v>0</v>
      </c>
      <c r="H649" s="344"/>
    </row>
    <row r="650">
      <c r="A650" s="12"/>
      <c r="B650" s="12"/>
      <c r="C650" s="12"/>
      <c r="D650" s="479" t="s">
        <v>1496</v>
      </c>
      <c r="E650" s="448"/>
      <c r="F650" s="350" t="b">
        <v>0</v>
      </c>
      <c r="H650" s="344"/>
    </row>
    <row r="651">
      <c r="A651" s="12"/>
      <c r="B651" s="12"/>
      <c r="C651" s="12"/>
      <c r="D651" s="374" t="s">
        <v>74</v>
      </c>
      <c r="E651" s="446"/>
      <c r="F651" s="354" t="b">
        <v>0</v>
      </c>
      <c r="H651" s="344"/>
    </row>
    <row r="652">
      <c r="A652" s="12"/>
      <c r="B652" s="12"/>
      <c r="C652" s="12"/>
      <c r="D652" s="570" t="s">
        <v>1497</v>
      </c>
      <c r="E652" s="571"/>
      <c r="F652" s="350" t="b">
        <v>0</v>
      </c>
      <c r="H652" s="344"/>
    </row>
    <row r="653">
      <c r="A653" s="380" t="s">
        <v>1498</v>
      </c>
      <c r="B653" s="5"/>
      <c r="C653" s="5"/>
      <c r="D653" s="5"/>
      <c r="E653" s="5"/>
      <c r="F653" s="6"/>
      <c r="H653" s="344"/>
    </row>
    <row r="654">
      <c r="A654" s="18"/>
      <c r="B654" s="19"/>
      <c r="C654" s="19"/>
      <c r="D654" s="19"/>
      <c r="E654" s="19"/>
      <c r="F654" s="20"/>
      <c r="H654" s="344"/>
    </row>
    <row r="655">
      <c r="A655" s="572" t="s">
        <v>1054</v>
      </c>
      <c r="B655" s="361" t="s">
        <v>714</v>
      </c>
      <c r="C655" s="45" t="b">
        <v>0</v>
      </c>
      <c r="D655" s="351" t="s">
        <v>1499</v>
      </c>
      <c r="E655" s="13"/>
      <c r="F655" s="348" t="b">
        <v>0</v>
      </c>
      <c r="H655" s="344"/>
    </row>
    <row r="656">
      <c r="A656" s="12"/>
      <c r="B656" s="12"/>
      <c r="C656" s="12"/>
      <c r="D656" s="352" t="s">
        <v>784</v>
      </c>
      <c r="E656" s="13"/>
      <c r="F656" s="346" t="b">
        <v>0</v>
      </c>
      <c r="H656" s="344"/>
    </row>
    <row r="657">
      <c r="A657" s="572" t="s">
        <v>1054</v>
      </c>
      <c r="B657" s="339" t="s">
        <v>707</v>
      </c>
      <c r="C657" s="340" t="b">
        <v>0</v>
      </c>
      <c r="D657" s="341" t="s">
        <v>1500</v>
      </c>
      <c r="E657" s="342"/>
      <c r="F657" s="343" t="b">
        <v>0</v>
      </c>
      <c r="G657" s="99"/>
      <c r="H657" s="99"/>
    </row>
    <row r="658">
      <c r="A658" s="12"/>
      <c r="B658" s="12"/>
      <c r="C658" s="12"/>
      <c r="D658" s="352" t="s">
        <v>1501</v>
      </c>
      <c r="F658" s="346" t="b">
        <v>0</v>
      </c>
      <c r="G658" s="573"/>
      <c r="H658" s="99"/>
    </row>
    <row r="659">
      <c r="A659" s="12"/>
      <c r="B659" s="12"/>
      <c r="C659" s="12"/>
      <c r="D659" s="366" t="s">
        <v>1502</v>
      </c>
      <c r="F659" s="348" t="b">
        <v>0</v>
      </c>
      <c r="G659" s="99"/>
      <c r="H659" s="99"/>
    </row>
    <row r="660">
      <c r="A660" s="12"/>
      <c r="B660" s="12"/>
      <c r="C660" s="12"/>
      <c r="D660" s="352" t="s">
        <v>1503</v>
      </c>
      <c r="F660" s="346" t="b">
        <v>0</v>
      </c>
      <c r="G660" s="99"/>
      <c r="H660" s="99"/>
    </row>
    <row r="661">
      <c r="A661" s="12"/>
      <c r="B661" s="12"/>
      <c r="C661" s="12"/>
      <c r="D661" s="366" t="s">
        <v>796</v>
      </c>
      <c r="F661" s="348" t="b">
        <v>0</v>
      </c>
      <c r="H661" s="344"/>
    </row>
    <row r="662">
      <c r="A662" s="12"/>
      <c r="B662" s="12"/>
      <c r="C662" s="12"/>
      <c r="D662" s="352" t="s">
        <v>1504</v>
      </c>
      <c r="F662" s="346" t="b">
        <v>0</v>
      </c>
      <c r="H662" s="344"/>
    </row>
    <row r="663">
      <c r="A663" s="12"/>
      <c r="B663" s="12"/>
      <c r="C663" s="12"/>
      <c r="D663" s="366" t="s">
        <v>1505</v>
      </c>
      <c r="F663" s="348" t="b">
        <v>0</v>
      </c>
    </row>
    <row r="664">
      <c r="A664" s="12"/>
      <c r="B664" s="12"/>
      <c r="C664" s="12"/>
      <c r="D664" s="352" t="s">
        <v>802</v>
      </c>
      <c r="F664" s="346" t="b">
        <v>0</v>
      </c>
    </row>
    <row r="665">
      <c r="A665" s="12"/>
      <c r="B665" s="12"/>
      <c r="C665" s="12"/>
      <c r="D665" s="366" t="s">
        <v>804</v>
      </c>
      <c r="F665" s="348" t="b">
        <v>0</v>
      </c>
    </row>
    <row r="666">
      <c r="A666" s="12"/>
      <c r="B666" s="12"/>
      <c r="C666" s="12"/>
      <c r="D666" s="352" t="s">
        <v>1506</v>
      </c>
      <c r="F666" s="346" t="b">
        <v>0</v>
      </c>
    </row>
    <row r="667">
      <c r="A667" s="12"/>
      <c r="B667" s="12"/>
      <c r="C667" s="12"/>
      <c r="D667" s="366" t="s">
        <v>1507</v>
      </c>
      <c r="F667" s="348" t="b">
        <v>0</v>
      </c>
    </row>
    <row r="668">
      <c r="A668" s="12"/>
      <c r="B668" s="12"/>
      <c r="C668" s="12"/>
      <c r="D668" s="352" t="s">
        <v>1508</v>
      </c>
      <c r="F668" s="346" t="b">
        <v>0</v>
      </c>
    </row>
    <row r="669">
      <c r="A669" s="12"/>
      <c r="B669" s="12"/>
      <c r="C669" s="12"/>
      <c r="D669" s="366" t="s">
        <v>719</v>
      </c>
      <c r="F669" s="348" t="b">
        <v>0</v>
      </c>
    </row>
    <row r="670">
      <c r="A670" s="12"/>
      <c r="B670" s="12"/>
      <c r="C670" s="12"/>
      <c r="D670" s="355" t="s">
        <v>1509</v>
      </c>
      <c r="F670" s="346" t="b">
        <v>0</v>
      </c>
    </row>
    <row r="671">
      <c r="A671" s="12"/>
      <c r="B671" s="12"/>
      <c r="C671" s="12"/>
      <c r="D671" s="366" t="s">
        <v>1510</v>
      </c>
      <c r="F671" s="348" t="b">
        <v>0</v>
      </c>
    </row>
    <row r="672">
      <c r="A672" s="12"/>
      <c r="B672" s="12"/>
      <c r="C672" s="12"/>
      <c r="D672" s="352" t="s">
        <v>735</v>
      </c>
      <c r="F672" s="346" t="b">
        <v>0</v>
      </c>
    </row>
    <row r="673">
      <c r="A673" s="12"/>
      <c r="B673" s="12"/>
      <c r="C673" s="12"/>
      <c r="D673" s="366" t="s">
        <v>740</v>
      </c>
      <c r="F673" s="348" t="b">
        <v>0</v>
      </c>
    </row>
    <row r="674">
      <c r="A674" s="12"/>
      <c r="B674" s="12"/>
      <c r="C674" s="12"/>
      <c r="D674" s="352" t="s">
        <v>1511</v>
      </c>
      <c r="F674" s="346" t="b">
        <v>0</v>
      </c>
    </row>
    <row r="675">
      <c r="A675" s="12"/>
      <c r="B675" s="12"/>
      <c r="C675" s="12"/>
      <c r="D675" s="353" t="s">
        <v>1512</v>
      </c>
      <c r="E675" s="13"/>
      <c r="F675" s="348" t="b">
        <v>0</v>
      </c>
    </row>
    <row r="676">
      <c r="A676" s="12"/>
      <c r="B676" s="12"/>
      <c r="C676" s="12"/>
      <c r="D676" s="355" t="s">
        <v>1513</v>
      </c>
      <c r="E676" s="13"/>
      <c r="F676" s="346" t="b">
        <v>0</v>
      </c>
    </row>
    <row r="677">
      <c r="A677" s="12"/>
      <c r="B677" s="12"/>
      <c r="C677" s="12"/>
      <c r="D677" s="390" t="s">
        <v>1514</v>
      </c>
      <c r="E677" s="13"/>
      <c r="F677" s="348" t="b">
        <v>0</v>
      </c>
    </row>
    <row r="678">
      <c r="A678" s="12"/>
      <c r="B678" s="12"/>
      <c r="C678" s="12"/>
      <c r="D678" s="397" t="s">
        <v>1515</v>
      </c>
      <c r="E678" s="13"/>
      <c r="F678" s="346" t="b">
        <v>0</v>
      </c>
    </row>
    <row r="679">
      <c r="A679" s="12"/>
      <c r="B679" s="12"/>
      <c r="C679" s="12"/>
      <c r="D679" s="366" t="s">
        <v>1516</v>
      </c>
      <c r="E679" s="13"/>
      <c r="F679" s="348" t="b">
        <v>0</v>
      </c>
    </row>
    <row r="680">
      <c r="A680" s="12"/>
      <c r="B680" s="12"/>
      <c r="C680" s="12"/>
      <c r="D680" s="355" t="s">
        <v>1517</v>
      </c>
      <c r="E680" s="13"/>
      <c r="F680" s="346" t="b">
        <v>0</v>
      </c>
    </row>
    <row r="681">
      <c r="A681" s="12"/>
      <c r="B681" s="12"/>
      <c r="C681" s="12"/>
      <c r="D681" s="353" t="s">
        <v>1518</v>
      </c>
      <c r="E681" s="13"/>
      <c r="F681" s="348" t="b">
        <v>0</v>
      </c>
      <c r="H681" s="344"/>
    </row>
    <row r="682">
      <c r="A682" s="12"/>
      <c r="B682" s="12"/>
      <c r="C682" s="12"/>
      <c r="D682" s="345" t="s">
        <v>1519</v>
      </c>
      <c r="F682" s="346" t="b">
        <v>0</v>
      </c>
    </row>
    <row r="683">
      <c r="A683" s="12"/>
      <c r="B683" s="356"/>
      <c r="C683" s="12"/>
      <c r="D683" s="366" t="s">
        <v>1520</v>
      </c>
      <c r="E683" s="13"/>
      <c r="F683" s="348" t="b">
        <v>0</v>
      </c>
    </row>
    <row r="684">
      <c r="A684" s="572" t="s">
        <v>1054</v>
      </c>
      <c r="B684" s="486" t="s">
        <v>728</v>
      </c>
      <c r="C684" s="574" t="b">
        <v>0</v>
      </c>
      <c r="D684" s="575" t="s">
        <v>1521</v>
      </c>
      <c r="E684" s="521"/>
      <c r="F684" s="393" t="b">
        <v>0</v>
      </c>
    </row>
    <row r="685">
      <c r="A685" s="12"/>
      <c r="B685" s="12"/>
      <c r="C685" s="384"/>
      <c r="D685" s="576" t="s">
        <v>1522</v>
      </c>
      <c r="F685" s="348" t="b">
        <v>0</v>
      </c>
    </row>
    <row r="686" ht="18.75" customHeight="1">
      <c r="A686" s="572" t="s">
        <v>1054</v>
      </c>
      <c r="B686" s="577" t="s">
        <v>708</v>
      </c>
      <c r="C686" s="578" t="b">
        <v>0</v>
      </c>
      <c r="D686" s="484" t="s">
        <v>1523</v>
      </c>
      <c r="E686" s="508"/>
      <c r="F686" s="368" t="b">
        <v>0</v>
      </c>
    </row>
    <row r="687">
      <c r="A687" s="572" t="s">
        <v>1054</v>
      </c>
      <c r="B687" s="385" t="s">
        <v>1524</v>
      </c>
      <c r="C687" s="386" t="b">
        <v>0</v>
      </c>
      <c r="D687" s="353" t="s">
        <v>1525</v>
      </c>
      <c r="E687" s="446"/>
      <c r="F687" s="348" t="b">
        <v>0</v>
      </c>
      <c r="H687" s="344"/>
    </row>
    <row r="688">
      <c r="A688" s="12"/>
      <c r="B688" s="12"/>
      <c r="C688" s="12"/>
      <c r="D688" s="352" t="s">
        <v>1526</v>
      </c>
      <c r="E688" s="448"/>
      <c r="F688" s="346" t="b">
        <v>0</v>
      </c>
      <c r="H688" s="344"/>
    </row>
    <row r="689">
      <c r="A689" s="572" t="s">
        <v>1054</v>
      </c>
      <c r="B689" s="385" t="s">
        <v>1527</v>
      </c>
      <c r="C689" s="386" t="b">
        <v>0</v>
      </c>
      <c r="D689" s="353" t="s">
        <v>1528</v>
      </c>
      <c r="E689" s="446"/>
      <c r="F689" s="348" t="b">
        <v>0</v>
      </c>
      <c r="H689" s="344"/>
    </row>
    <row r="690">
      <c r="A690" s="579" t="s">
        <v>1054</v>
      </c>
      <c r="B690" s="580" t="s">
        <v>726</v>
      </c>
      <c r="C690" s="581" t="b">
        <v>0</v>
      </c>
      <c r="D690" s="582" t="s">
        <v>1529</v>
      </c>
      <c r="E690" s="521"/>
      <c r="F690" s="393" t="b">
        <v>0</v>
      </c>
      <c r="H690" s="344"/>
    </row>
    <row r="691">
      <c r="A691" s="384"/>
      <c r="C691" s="384"/>
      <c r="D691" s="472" t="s">
        <v>1530</v>
      </c>
      <c r="F691" s="348" t="b">
        <v>0</v>
      </c>
      <c r="H691" s="344"/>
    </row>
    <row r="692">
      <c r="A692" s="384"/>
      <c r="C692" s="384"/>
      <c r="D692" s="583" t="s">
        <v>781</v>
      </c>
      <c r="F692" s="346" t="b">
        <v>0</v>
      </c>
      <c r="H692" s="344"/>
    </row>
    <row r="693">
      <c r="A693" s="384"/>
      <c r="C693" s="384"/>
      <c r="D693" s="475" t="s">
        <v>1531</v>
      </c>
      <c r="F693" s="348" t="b">
        <v>0</v>
      </c>
      <c r="H693" s="344"/>
    </row>
    <row r="694">
      <c r="A694" s="384"/>
      <c r="C694" s="384"/>
      <c r="D694" s="473" t="s">
        <v>783</v>
      </c>
      <c r="F694" s="346" t="b">
        <v>0</v>
      </c>
      <c r="H694" s="344"/>
    </row>
    <row r="695">
      <c r="A695" s="384"/>
      <c r="C695" s="384"/>
      <c r="D695" s="472" t="s">
        <v>1532</v>
      </c>
      <c r="F695" s="348" t="b">
        <v>0</v>
      </c>
    </row>
    <row r="696">
      <c r="A696" s="384"/>
      <c r="C696" s="384"/>
      <c r="D696" s="473" t="s">
        <v>1533</v>
      </c>
      <c r="F696" s="346" t="b">
        <v>0</v>
      </c>
      <c r="H696" s="344"/>
    </row>
    <row r="697">
      <c r="A697" s="384"/>
      <c r="C697" s="384"/>
      <c r="D697" s="475" t="s">
        <v>787</v>
      </c>
      <c r="F697" s="348" t="b">
        <v>0</v>
      </c>
      <c r="H697" s="344"/>
    </row>
    <row r="698">
      <c r="A698" s="384"/>
      <c r="C698" s="384"/>
      <c r="D698" s="473" t="s">
        <v>1534</v>
      </c>
      <c r="F698" s="346" t="b">
        <v>0</v>
      </c>
      <c r="H698" s="344"/>
    </row>
    <row r="699">
      <c r="A699" s="384"/>
      <c r="C699" s="384"/>
      <c r="D699" s="475" t="s">
        <v>1535</v>
      </c>
      <c r="F699" s="348" t="b">
        <v>0</v>
      </c>
      <c r="H699" s="344"/>
    </row>
    <row r="700">
      <c r="A700" s="384"/>
      <c r="C700" s="384"/>
      <c r="D700" s="473" t="s">
        <v>785</v>
      </c>
      <c r="F700" s="346" t="b">
        <v>0</v>
      </c>
      <c r="H700" s="344"/>
    </row>
    <row r="701">
      <c r="A701" s="384"/>
      <c r="C701" s="384"/>
      <c r="D701" s="472" t="s">
        <v>1536</v>
      </c>
      <c r="F701" s="348" t="b">
        <v>0</v>
      </c>
      <c r="H701" s="344"/>
    </row>
    <row r="702">
      <c r="A702" s="384"/>
      <c r="C702" s="384"/>
      <c r="D702" s="473" t="s">
        <v>1537</v>
      </c>
      <c r="F702" s="346" t="b">
        <v>0</v>
      </c>
      <c r="H702" s="344"/>
    </row>
    <row r="703">
      <c r="A703" s="492"/>
      <c r="B703" s="376"/>
      <c r="C703" s="492"/>
      <c r="D703" s="584" t="s">
        <v>1538</v>
      </c>
      <c r="E703" s="530"/>
      <c r="F703" s="377" t="b">
        <v>0</v>
      </c>
      <c r="H703" s="344"/>
    </row>
    <row r="704">
      <c r="A704" s="572" t="s">
        <v>1054</v>
      </c>
      <c r="B704" s="519" t="s">
        <v>736</v>
      </c>
      <c r="C704" s="520" t="b">
        <v>0</v>
      </c>
      <c r="D704" s="473" t="s">
        <v>1539</v>
      </c>
      <c r="F704" s="346" t="b">
        <v>0</v>
      </c>
      <c r="H704" s="344"/>
    </row>
    <row r="705">
      <c r="A705" s="12"/>
      <c r="B705" s="12"/>
      <c r="C705" s="384"/>
      <c r="D705" s="475" t="s">
        <v>1540</v>
      </c>
      <c r="F705" s="348" t="b">
        <v>0</v>
      </c>
      <c r="H705" s="344"/>
    </row>
    <row r="706">
      <c r="A706" s="12"/>
      <c r="B706" s="12"/>
      <c r="C706" s="384"/>
      <c r="D706" s="473" t="s">
        <v>1541</v>
      </c>
      <c r="F706" s="346" t="b">
        <v>0</v>
      </c>
      <c r="H706" s="344"/>
    </row>
    <row r="707">
      <c r="A707" s="12"/>
      <c r="B707" s="12"/>
      <c r="C707" s="384"/>
      <c r="D707" s="475" t="s">
        <v>1542</v>
      </c>
      <c r="F707" s="348" t="b">
        <v>0</v>
      </c>
      <c r="H707" s="344"/>
    </row>
    <row r="708">
      <c r="A708" s="572" t="s">
        <v>1054</v>
      </c>
      <c r="B708" s="519" t="s">
        <v>720</v>
      </c>
      <c r="C708" s="520" t="b">
        <v>0</v>
      </c>
      <c r="D708" s="473" t="s">
        <v>1543</v>
      </c>
      <c r="F708" s="346" t="b">
        <v>0</v>
      </c>
      <c r="H708" s="344"/>
    </row>
    <row r="709">
      <c r="A709" s="572" t="s">
        <v>1054</v>
      </c>
      <c r="B709" s="519" t="s">
        <v>1544</v>
      </c>
      <c r="C709" s="45" t="b">
        <v>0</v>
      </c>
      <c r="D709" s="351"/>
      <c r="E709" s="446"/>
      <c r="F709" s="348" t="b">
        <v>0</v>
      </c>
      <c r="H709" s="344"/>
    </row>
    <row r="710">
      <c r="A710" s="585" t="s">
        <v>1054</v>
      </c>
      <c r="B710" s="586" t="s">
        <v>1545</v>
      </c>
      <c r="C710" s="340" t="b">
        <v>0</v>
      </c>
      <c r="D710" s="407" t="s">
        <v>1546</v>
      </c>
      <c r="E710" s="521"/>
      <c r="F710" s="393" t="b">
        <v>0</v>
      </c>
      <c r="H710" s="344"/>
    </row>
    <row r="711">
      <c r="A711" s="12"/>
      <c r="B711" s="12"/>
      <c r="C711" s="12"/>
      <c r="D711" s="353" t="s">
        <v>1547</v>
      </c>
      <c r="F711" s="348" t="b">
        <v>0</v>
      </c>
      <c r="H711" s="344"/>
    </row>
    <row r="712">
      <c r="A712" s="12"/>
      <c r="B712" s="12"/>
      <c r="C712" s="12"/>
      <c r="D712" s="355" t="s">
        <v>1548</v>
      </c>
      <c r="F712" s="346" t="b">
        <v>0</v>
      </c>
      <c r="H712" s="344"/>
    </row>
    <row r="713">
      <c r="A713" s="12"/>
      <c r="B713" s="12"/>
      <c r="C713" s="12"/>
      <c r="D713" s="353" t="s">
        <v>1549</v>
      </c>
      <c r="F713" s="348" t="b">
        <v>0</v>
      </c>
      <c r="H713" s="344"/>
    </row>
    <row r="714">
      <c r="A714" s="12"/>
      <c r="B714" s="12"/>
      <c r="C714" s="12"/>
      <c r="D714" s="352" t="s">
        <v>1550</v>
      </c>
      <c r="E714" s="448"/>
      <c r="F714" s="346" t="b">
        <v>0</v>
      </c>
      <c r="H714" s="344"/>
    </row>
    <row r="715">
      <c r="A715" s="12"/>
      <c r="B715" s="12"/>
      <c r="C715" s="12"/>
      <c r="D715" s="353" t="s">
        <v>1551</v>
      </c>
      <c r="F715" s="348" t="b">
        <v>0</v>
      </c>
      <c r="H715" s="344"/>
    </row>
    <row r="716">
      <c r="A716" s="12"/>
      <c r="B716" s="12"/>
      <c r="C716" s="12"/>
      <c r="D716" s="409" t="s">
        <v>1552</v>
      </c>
      <c r="F716" s="346" t="b">
        <v>0</v>
      </c>
      <c r="H716" s="344"/>
    </row>
    <row r="717">
      <c r="A717" s="12"/>
      <c r="B717" s="12"/>
      <c r="C717" s="12"/>
      <c r="D717" s="390" t="s">
        <v>1553</v>
      </c>
      <c r="F717" s="348" t="b">
        <v>0</v>
      </c>
      <c r="H717" s="344"/>
    </row>
    <row r="718">
      <c r="A718" s="356"/>
      <c r="B718" s="356"/>
      <c r="C718" s="356"/>
      <c r="D718" s="372" t="s">
        <v>1554</v>
      </c>
      <c r="E718" s="518"/>
      <c r="F718" s="395" t="b">
        <v>0</v>
      </c>
      <c r="H718" s="344"/>
    </row>
    <row r="719">
      <c r="A719" s="572" t="s">
        <v>1054</v>
      </c>
      <c r="B719" s="382" t="s">
        <v>709</v>
      </c>
      <c r="C719" s="383" t="b">
        <v>0</v>
      </c>
      <c r="D719" s="587" t="s">
        <v>1555</v>
      </c>
      <c r="E719" s="446"/>
      <c r="F719" s="348" t="b">
        <v>0</v>
      </c>
      <c r="H719" s="344"/>
    </row>
    <row r="720">
      <c r="A720" s="572" t="s">
        <v>1054</v>
      </c>
      <c r="B720" s="417" t="s">
        <v>715</v>
      </c>
      <c r="C720" s="182" t="b">
        <v>0</v>
      </c>
      <c r="D720" s="355" t="s">
        <v>1556</v>
      </c>
      <c r="E720" s="448"/>
      <c r="F720" s="346" t="b">
        <v>0</v>
      </c>
    </row>
    <row r="721">
      <c r="A721" s="12"/>
      <c r="B721" s="12"/>
      <c r="C721" s="12"/>
      <c r="D721" s="588" t="s">
        <v>1557</v>
      </c>
      <c r="E721" s="446"/>
      <c r="F721" s="354" t="b">
        <v>0</v>
      </c>
      <c r="H721" s="344"/>
    </row>
    <row r="722">
      <c r="A722" s="12"/>
      <c r="B722" s="12"/>
      <c r="C722" s="12"/>
      <c r="D722" s="589" t="s">
        <v>1558</v>
      </c>
      <c r="E722" s="448"/>
      <c r="F722" s="350" t="b">
        <v>0</v>
      </c>
      <c r="H722" s="344"/>
    </row>
    <row r="723">
      <c r="A723" s="572" t="s">
        <v>1054</v>
      </c>
      <c r="B723" s="339" t="s">
        <v>746</v>
      </c>
      <c r="C723" s="340" t="b">
        <v>0</v>
      </c>
      <c r="D723" s="341" t="s">
        <v>1559</v>
      </c>
      <c r="E723" s="516"/>
      <c r="F723" s="455" t="b">
        <v>0</v>
      </c>
      <c r="H723" s="344"/>
    </row>
    <row r="724">
      <c r="A724" s="12"/>
      <c r="B724" s="12"/>
      <c r="C724" s="12"/>
      <c r="D724" s="352" t="s">
        <v>1560</v>
      </c>
      <c r="E724" s="448"/>
      <c r="F724" s="346" t="b">
        <v>0</v>
      </c>
      <c r="H724" s="344"/>
    </row>
    <row r="725">
      <c r="A725" s="12"/>
      <c r="B725" s="12"/>
      <c r="C725" s="12"/>
      <c r="D725" s="353" t="s">
        <v>1561</v>
      </c>
      <c r="E725" s="446"/>
      <c r="F725" s="348" t="b">
        <v>0</v>
      </c>
      <c r="H725" s="344"/>
    </row>
    <row r="726">
      <c r="A726" s="12"/>
      <c r="B726" s="356"/>
      <c r="C726" s="356"/>
      <c r="D726" s="484" t="s">
        <v>1562</v>
      </c>
      <c r="E726" s="508"/>
      <c r="F726" s="395" t="b">
        <v>0</v>
      </c>
      <c r="H726" s="344"/>
    </row>
    <row r="727">
      <c r="A727" s="572" t="s">
        <v>1054</v>
      </c>
      <c r="B727" s="385" t="s">
        <v>1563</v>
      </c>
      <c r="C727" s="386" t="b">
        <v>0</v>
      </c>
      <c r="D727" s="366" t="s">
        <v>1564</v>
      </c>
      <c r="E727" s="446"/>
      <c r="F727" s="348" t="b">
        <v>0</v>
      </c>
      <c r="H727" s="344"/>
    </row>
    <row r="728">
      <c r="A728" s="572" t="s">
        <v>1054</v>
      </c>
      <c r="B728" s="339" t="s">
        <v>750</v>
      </c>
      <c r="C728" s="45" t="b">
        <v>0</v>
      </c>
      <c r="D728" s="488" t="s">
        <v>1565</v>
      </c>
      <c r="E728" s="521"/>
      <c r="F728" s="393" t="b">
        <v>0</v>
      </c>
      <c r="H728" s="344"/>
    </row>
    <row r="729">
      <c r="A729" s="12"/>
      <c r="B729" s="12"/>
      <c r="C729" s="12"/>
      <c r="D729" s="353" t="s">
        <v>1566</v>
      </c>
      <c r="E729" s="446"/>
      <c r="F729" s="348" t="b">
        <v>0</v>
      </c>
      <c r="H729" s="344"/>
    </row>
    <row r="730">
      <c r="A730" s="12"/>
      <c r="B730" s="12"/>
      <c r="C730" s="12"/>
      <c r="D730" s="355" t="s">
        <v>779</v>
      </c>
      <c r="E730" s="448"/>
      <c r="F730" s="350" t="b">
        <v>0</v>
      </c>
      <c r="H730" s="344"/>
    </row>
    <row r="731">
      <c r="A731" s="12"/>
      <c r="B731" s="12"/>
      <c r="C731" s="12"/>
      <c r="D731" s="366" t="s">
        <v>1567</v>
      </c>
      <c r="E731" s="446"/>
      <c r="F731" s="354" t="b">
        <v>0</v>
      </c>
      <c r="H731" s="344"/>
    </row>
    <row r="732">
      <c r="A732" s="12"/>
      <c r="B732" s="12"/>
      <c r="C732" s="12"/>
      <c r="D732" s="544" t="s">
        <v>1568</v>
      </c>
      <c r="E732" s="448"/>
      <c r="F732" s="350" t="b">
        <v>0</v>
      </c>
      <c r="H732" s="344"/>
    </row>
    <row r="733">
      <c r="A733" s="12"/>
      <c r="B733" s="12"/>
      <c r="C733" s="12"/>
      <c r="D733" s="366" t="s">
        <v>1569</v>
      </c>
      <c r="E733" s="446"/>
      <c r="F733" s="354" t="b">
        <v>0</v>
      </c>
      <c r="H733" s="344"/>
    </row>
    <row r="734">
      <c r="A734" s="12"/>
      <c r="B734" s="12"/>
      <c r="C734" s="12"/>
      <c r="D734" s="399" t="s">
        <v>1570</v>
      </c>
      <c r="E734" s="448"/>
      <c r="F734" s="350" t="b">
        <v>0</v>
      </c>
      <c r="H734" s="344"/>
    </row>
    <row r="735">
      <c r="A735" s="12"/>
      <c r="B735" s="12"/>
      <c r="C735" s="12"/>
      <c r="D735" s="506" t="s">
        <v>1571</v>
      </c>
      <c r="F735" s="348" t="b">
        <v>0</v>
      </c>
      <c r="H735" s="344"/>
    </row>
    <row r="736">
      <c r="A736" s="12"/>
      <c r="B736" s="12"/>
      <c r="C736" s="12"/>
      <c r="D736" s="352" t="s">
        <v>749</v>
      </c>
      <c r="F736" s="346" t="b">
        <v>0</v>
      </c>
      <c r="H736" s="344"/>
    </row>
    <row r="737">
      <c r="A737" s="12"/>
      <c r="B737" s="12"/>
      <c r="C737" s="12"/>
      <c r="D737" s="366" t="s">
        <v>1572</v>
      </c>
      <c r="E737" s="446"/>
      <c r="F737" s="354" t="b">
        <v>0</v>
      </c>
      <c r="H737" s="344"/>
    </row>
    <row r="738">
      <c r="A738" s="12"/>
      <c r="B738" s="12"/>
      <c r="C738" s="12"/>
      <c r="D738" s="590" t="s">
        <v>278</v>
      </c>
      <c r="E738" s="591"/>
      <c r="F738" s="346" t="b">
        <v>0</v>
      </c>
      <c r="H738" s="344"/>
    </row>
    <row r="739">
      <c r="A739" s="380" t="s">
        <v>1085</v>
      </c>
      <c r="B739" s="5"/>
      <c r="C739" s="5"/>
      <c r="D739" s="5"/>
      <c r="E739" s="5"/>
      <c r="F739" s="5"/>
      <c r="G739" s="381"/>
      <c r="H739" s="344"/>
    </row>
    <row r="740">
      <c r="A740" s="18"/>
      <c r="B740" s="19"/>
      <c r="C740" s="19"/>
      <c r="D740" s="19"/>
      <c r="E740" s="19"/>
      <c r="F740" s="19"/>
      <c r="G740" s="13"/>
      <c r="H740" s="344"/>
    </row>
    <row r="741">
      <c r="A741" s="572" t="s">
        <v>1054</v>
      </c>
      <c r="B741" s="417" t="s">
        <v>727</v>
      </c>
      <c r="C741" s="182" t="b">
        <v>0</v>
      </c>
      <c r="D741" s="353"/>
      <c r="E741" s="13"/>
      <c r="F741" s="379"/>
      <c r="G741" s="13"/>
      <c r="H741" s="344"/>
    </row>
    <row r="742">
      <c r="A742" s="572" t="s">
        <v>1054</v>
      </c>
      <c r="B742" s="592" t="s">
        <v>721</v>
      </c>
      <c r="C742" s="182" t="b">
        <v>0</v>
      </c>
      <c r="D742" s="355" t="s">
        <v>1573</v>
      </c>
      <c r="E742" s="13"/>
      <c r="F742" s="346" t="b">
        <v>0</v>
      </c>
      <c r="G742" s="13"/>
    </row>
    <row r="743">
      <c r="A743" s="12"/>
      <c r="B743" s="12"/>
      <c r="C743" s="12"/>
      <c r="D743" s="353" t="s">
        <v>1574</v>
      </c>
      <c r="E743" s="13"/>
      <c r="F743" s="354" t="b">
        <v>0</v>
      </c>
      <c r="G743" s="13"/>
    </row>
    <row r="744">
      <c r="A744" s="572" t="s">
        <v>1054</v>
      </c>
      <c r="B744" s="417" t="s">
        <v>737</v>
      </c>
      <c r="C744" s="182" t="b">
        <v>0</v>
      </c>
      <c r="D744" s="355" t="s">
        <v>1575</v>
      </c>
      <c r="E744" s="13"/>
      <c r="F744" s="346" t="b">
        <v>0</v>
      </c>
      <c r="G744" s="13"/>
      <c r="H744" s="344"/>
    </row>
    <row r="745">
      <c r="A745" s="572" t="s">
        <v>1054</v>
      </c>
      <c r="B745" s="417" t="s">
        <v>742</v>
      </c>
      <c r="C745" s="182" t="b">
        <v>0</v>
      </c>
      <c r="D745" s="353" t="s">
        <v>771</v>
      </c>
      <c r="E745" s="13"/>
      <c r="F745" s="354" t="b">
        <v>0</v>
      </c>
      <c r="G745" s="13"/>
      <c r="H745" s="344"/>
    </row>
    <row r="746">
      <c r="A746" s="12"/>
      <c r="B746" s="12"/>
      <c r="C746" s="12"/>
      <c r="D746" s="355" t="s">
        <v>1576</v>
      </c>
      <c r="E746" s="13"/>
      <c r="F746" s="346" t="b">
        <v>0</v>
      </c>
      <c r="G746" s="13"/>
      <c r="H746" s="344"/>
    </row>
    <row r="747">
      <c r="A747" s="12"/>
      <c r="B747" s="12"/>
      <c r="C747" s="12"/>
      <c r="D747" s="353" t="s">
        <v>1577</v>
      </c>
      <c r="E747" s="13"/>
      <c r="F747" s="354" t="b">
        <v>0</v>
      </c>
      <c r="G747" s="13"/>
      <c r="H747" s="344"/>
    </row>
    <row r="748">
      <c r="A748" s="572" t="s">
        <v>1054</v>
      </c>
      <c r="B748" s="417" t="s">
        <v>732</v>
      </c>
      <c r="C748" s="182" t="b">
        <v>0</v>
      </c>
      <c r="D748" s="355" t="s">
        <v>1578</v>
      </c>
      <c r="E748" s="13"/>
      <c r="F748" s="346" t="b">
        <v>0</v>
      </c>
      <c r="G748" s="13"/>
      <c r="H748" s="344"/>
    </row>
    <row r="749">
      <c r="A749" s="572" t="s">
        <v>1054</v>
      </c>
      <c r="B749" s="382" t="s">
        <v>751</v>
      </c>
      <c r="C749" s="383" t="b">
        <v>0</v>
      </c>
      <c r="D749" s="353"/>
      <c r="E749" s="13"/>
      <c r="F749" s="354"/>
      <c r="G749" s="13"/>
      <c r="H749" s="344"/>
    </row>
    <row r="750">
      <c r="A750" s="572" t="s">
        <v>1054</v>
      </c>
      <c r="B750" s="382" t="s">
        <v>722</v>
      </c>
      <c r="C750" s="383" t="b">
        <v>0</v>
      </c>
      <c r="D750" s="352" t="s">
        <v>1579</v>
      </c>
      <c r="E750" s="13"/>
      <c r="F750" s="346" t="b">
        <v>0</v>
      </c>
      <c r="G750" s="13"/>
      <c r="H750" s="344"/>
    </row>
    <row r="751">
      <c r="A751" s="572" t="s">
        <v>1054</v>
      </c>
      <c r="B751" s="382" t="s">
        <v>738</v>
      </c>
      <c r="C751" s="383" t="b">
        <v>0</v>
      </c>
      <c r="D751" s="353" t="s">
        <v>1580</v>
      </c>
      <c r="E751" s="13"/>
      <c r="F751" s="348" t="b">
        <v>0</v>
      </c>
      <c r="G751" s="13"/>
      <c r="H751" s="344"/>
    </row>
    <row r="752">
      <c r="A752" s="12"/>
      <c r="B752" s="12"/>
      <c r="C752" s="12"/>
      <c r="D752" s="352" t="s">
        <v>1581</v>
      </c>
      <c r="E752" s="13"/>
      <c r="F752" s="350" t="b">
        <v>0</v>
      </c>
      <c r="G752" s="13"/>
      <c r="H752" s="344"/>
    </row>
    <row r="753">
      <c r="A753" s="572" t="s">
        <v>1054</v>
      </c>
      <c r="B753" s="382" t="s">
        <v>747</v>
      </c>
      <c r="C753" s="383" t="b">
        <v>0</v>
      </c>
      <c r="D753" s="353"/>
      <c r="E753" s="13"/>
      <c r="F753" s="379"/>
      <c r="G753" s="13"/>
      <c r="H753" s="344"/>
    </row>
    <row r="754">
      <c r="A754" s="572" t="s">
        <v>1054</v>
      </c>
      <c r="B754" s="382" t="s">
        <v>743</v>
      </c>
      <c r="C754" s="383" t="b">
        <v>0</v>
      </c>
      <c r="D754" s="12"/>
      <c r="E754" s="13"/>
      <c r="F754" s="384"/>
      <c r="G754" s="13"/>
      <c r="H754" s="344"/>
    </row>
    <row r="755">
      <c r="A755" s="572" t="s">
        <v>1054</v>
      </c>
      <c r="B755" s="382" t="s">
        <v>733</v>
      </c>
      <c r="C755" s="383" t="b">
        <v>0</v>
      </c>
      <c r="D755" s="355" t="s">
        <v>1582</v>
      </c>
      <c r="E755" s="13"/>
      <c r="F755" s="350" t="b">
        <v>0</v>
      </c>
      <c r="G755" s="13"/>
      <c r="H755" s="344"/>
    </row>
    <row r="756">
      <c r="A756" s="572" t="s">
        <v>1054</v>
      </c>
      <c r="B756" s="382" t="s">
        <v>716</v>
      </c>
      <c r="C756" s="383" t="b">
        <v>0</v>
      </c>
      <c r="D756" s="353"/>
      <c r="E756" s="13"/>
      <c r="F756" s="379"/>
      <c r="G756" s="13"/>
      <c r="H756" s="344"/>
    </row>
    <row r="757">
      <c r="A757" s="572" t="s">
        <v>1054</v>
      </c>
      <c r="B757" s="387" t="s">
        <v>710</v>
      </c>
      <c r="C757" s="152" t="b">
        <v>0</v>
      </c>
      <c r="D757" s="12"/>
      <c r="E757" s="13"/>
      <c r="F757" s="384"/>
      <c r="G757" s="13"/>
      <c r="H757" s="344"/>
    </row>
    <row r="758">
      <c r="A758" s="380"/>
      <c r="B758" s="5"/>
      <c r="C758" s="5"/>
      <c r="D758" s="5"/>
      <c r="E758" s="5"/>
      <c r="F758" s="5"/>
      <c r="G758" s="13"/>
      <c r="H758" s="344"/>
    </row>
    <row r="759">
      <c r="A759" s="18"/>
      <c r="B759" s="19"/>
      <c r="C759" s="19"/>
      <c r="D759" s="19"/>
      <c r="E759" s="19"/>
      <c r="F759" s="19"/>
      <c r="G759" s="20"/>
      <c r="H759" s="344"/>
    </row>
    <row r="760">
      <c r="A760" s="593" t="s">
        <v>1055</v>
      </c>
      <c r="B760" s="361" t="s">
        <v>830</v>
      </c>
      <c r="C760" s="45" t="b">
        <v>0</v>
      </c>
      <c r="D760" s="353" t="s">
        <v>1583</v>
      </c>
      <c r="E760" s="13"/>
      <c r="F760" s="348" t="b">
        <v>0</v>
      </c>
      <c r="H760" s="344"/>
    </row>
    <row r="761">
      <c r="A761" s="12"/>
      <c r="B761" s="12"/>
      <c r="C761" s="12"/>
      <c r="D761" s="355" t="s">
        <v>1584</v>
      </c>
      <c r="E761" s="13"/>
      <c r="F761" s="350" t="b">
        <v>0</v>
      </c>
      <c r="H761" s="344"/>
    </row>
    <row r="762">
      <c r="A762" s="12"/>
      <c r="B762" s="12"/>
      <c r="C762" s="12"/>
      <c r="D762" s="353" t="s">
        <v>1585</v>
      </c>
      <c r="E762" s="13"/>
      <c r="F762" s="354" t="b">
        <v>0</v>
      </c>
      <c r="H762" s="344"/>
    </row>
    <row r="763">
      <c r="A763" s="12"/>
      <c r="B763" s="12"/>
      <c r="C763" s="12"/>
      <c r="D763" s="352" t="s">
        <v>1586</v>
      </c>
      <c r="E763" s="13"/>
      <c r="F763" s="350" t="b">
        <v>0</v>
      </c>
      <c r="H763" s="344"/>
    </row>
    <row r="764">
      <c r="A764" s="12"/>
      <c r="B764" s="356"/>
      <c r="C764" s="356"/>
      <c r="D764" s="594" t="s">
        <v>1587</v>
      </c>
      <c r="E764" s="376"/>
      <c r="F764" s="377" t="b">
        <v>0</v>
      </c>
      <c r="H764" s="344"/>
    </row>
    <row r="765">
      <c r="A765" s="593" t="s">
        <v>1055</v>
      </c>
      <c r="B765" s="361" t="s">
        <v>845</v>
      </c>
      <c r="C765" s="45" t="b">
        <v>0</v>
      </c>
      <c r="D765" s="595" t="s">
        <v>1588</v>
      </c>
      <c r="F765" s="346" t="b">
        <v>0</v>
      </c>
      <c r="H765" s="344"/>
    </row>
    <row r="766">
      <c r="A766" s="12"/>
      <c r="B766" s="12"/>
      <c r="C766" s="12"/>
      <c r="D766" s="366" t="s">
        <v>1589</v>
      </c>
      <c r="F766" s="348" t="b">
        <v>0</v>
      </c>
      <c r="H766" s="344"/>
    </row>
    <row r="767">
      <c r="A767" s="12"/>
      <c r="B767" s="12"/>
      <c r="C767" s="12"/>
      <c r="D767" s="352" t="s">
        <v>1590</v>
      </c>
      <c r="E767" s="13"/>
      <c r="F767" s="350" t="b">
        <v>0</v>
      </c>
      <c r="H767" s="344"/>
    </row>
    <row r="768">
      <c r="A768" s="12"/>
      <c r="B768" s="12"/>
      <c r="C768" s="12"/>
      <c r="D768" s="366" t="s">
        <v>1591</v>
      </c>
      <c r="E768" s="13"/>
      <c r="F768" s="348" t="b">
        <v>0</v>
      </c>
      <c r="H768" s="344"/>
    </row>
    <row r="769">
      <c r="A769" s="12"/>
      <c r="B769" s="12"/>
      <c r="C769" s="12"/>
      <c r="D769" s="352" t="s">
        <v>1592</v>
      </c>
      <c r="E769" s="13"/>
      <c r="F769" s="346" t="b">
        <v>0</v>
      </c>
      <c r="H769" s="344"/>
    </row>
    <row r="770">
      <c r="A770" s="12"/>
      <c r="B770" s="12"/>
      <c r="C770" s="12"/>
      <c r="D770" s="366" t="s">
        <v>1593</v>
      </c>
      <c r="E770" s="13"/>
      <c r="F770" s="348" t="b">
        <v>0</v>
      </c>
      <c r="H770" s="344"/>
    </row>
    <row r="771">
      <c r="A771" s="12"/>
      <c r="B771" s="12"/>
      <c r="C771" s="12"/>
      <c r="D771" s="355" t="s">
        <v>1594</v>
      </c>
      <c r="E771" s="13"/>
      <c r="F771" s="346" t="b">
        <v>0</v>
      </c>
      <c r="H771" s="344"/>
    </row>
    <row r="772">
      <c r="A772" s="12"/>
      <c r="B772" s="12"/>
      <c r="C772" s="12"/>
      <c r="D772" s="366" t="s">
        <v>1595</v>
      </c>
      <c r="E772" s="13"/>
      <c r="F772" s="348" t="b">
        <v>0</v>
      </c>
      <c r="H772" s="344"/>
    </row>
    <row r="773">
      <c r="A773" s="12"/>
      <c r="B773" s="12"/>
      <c r="C773" s="12"/>
      <c r="D773" s="355" t="s">
        <v>1596</v>
      </c>
      <c r="F773" s="346" t="b">
        <v>0</v>
      </c>
      <c r="H773" s="344"/>
    </row>
    <row r="774">
      <c r="A774" s="12"/>
      <c r="B774" s="12"/>
      <c r="C774" s="12"/>
      <c r="D774" s="366" t="s">
        <v>1597</v>
      </c>
      <c r="E774" s="13"/>
      <c r="F774" s="348" t="b">
        <v>0</v>
      </c>
      <c r="H774" s="344"/>
    </row>
    <row r="775">
      <c r="A775" s="12"/>
      <c r="B775" s="12"/>
      <c r="C775" s="12"/>
      <c r="D775" s="352" t="s">
        <v>1598</v>
      </c>
      <c r="E775" s="13"/>
      <c r="F775" s="346" t="b">
        <v>0</v>
      </c>
    </row>
    <row r="776">
      <c r="A776" s="12"/>
      <c r="B776" s="12"/>
      <c r="C776" s="12"/>
      <c r="D776" s="366" t="s">
        <v>1599</v>
      </c>
      <c r="E776" s="13"/>
      <c r="F776" s="348" t="b">
        <v>0</v>
      </c>
      <c r="H776" s="344"/>
    </row>
    <row r="777">
      <c r="A777" s="12"/>
      <c r="B777" s="12"/>
      <c r="C777" s="12"/>
      <c r="D777" s="352" t="s">
        <v>1600</v>
      </c>
      <c r="E777" s="13"/>
      <c r="F777" s="346" t="b">
        <v>0</v>
      </c>
      <c r="H777" s="344"/>
    </row>
    <row r="778">
      <c r="A778" s="12"/>
      <c r="B778" s="12"/>
      <c r="C778" s="12"/>
      <c r="D778" s="351" t="s">
        <v>1601</v>
      </c>
      <c r="E778" s="13"/>
      <c r="F778" s="348" t="b">
        <v>0</v>
      </c>
      <c r="H778" s="344"/>
    </row>
    <row r="779">
      <c r="A779" s="12"/>
      <c r="B779" s="356"/>
      <c r="C779" s="356"/>
      <c r="D779" s="345" t="s">
        <v>1602</v>
      </c>
      <c r="E779" s="13"/>
      <c r="F779" s="346" t="b">
        <v>0</v>
      </c>
      <c r="H779" s="344"/>
    </row>
    <row r="780">
      <c r="A780" s="593" t="s">
        <v>1055</v>
      </c>
      <c r="B780" s="339" t="s">
        <v>813</v>
      </c>
      <c r="C780" s="340" t="b">
        <v>0</v>
      </c>
      <c r="D780" s="596" t="s">
        <v>1603</v>
      </c>
      <c r="E780" s="597"/>
      <c r="F780" s="343" t="b">
        <v>0</v>
      </c>
    </row>
    <row r="781">
      <c r="A781" s="12"/>
      <c r="B781" s="356"/>
      <c r="C781" s="356"/>
      <c r="D781" s="352" t="s">
        <v>1604</v>
      </c>
      <c r="F781" s="346" t="b">
        <v>0</v>
      </c>
      <c r="H781" s="344"/>
    </row>
    <row r="782">
      <c r="A782" s="593" t="s">
        <v>1055</v>
      </c>
      <c r="B782" s="417" t="s">
        <v>910</v>
      </c>
      <c r="C782" s="471" t="b">
        <v>0</v>
      </c>
      <c r="D782" s="598" t="s">
        <v>1605</v>
      </c>
      <c r="E782" s="342"/>
      <c r="F782" s="343" t="b">
        <v>0</v>
      </c>
      <c r="H782" s="344"/>
    </row>
    <row r="783">
      <c r="A783" s="12"/>
      <c r="B783" s="12"/>
      <c r="C783" s="384"/>
      <c r="D783" s="409" t="s">
        <v>1606</v>
      </c>
      <c r="E783" s="13"/>
      <c r="F783" s="350" t="b">
        <v>0</v>
      </c>
      <c r="H783" s="344"/>
    </row>
    <row r="784">
      <c r="A784" s="593" t="s">
        <v>1055</v>
      </c>
      <c r="B784" s="424" t="s">
        <v>942</v>
      </c>
      <c r="C784" s="599" t="b">
        <v>0</v>
      </c>
      <c r="D784" s="598" t="s">
        <v>1607</v>
      </c>
      <c r="E784" s="342"/>
      <c r="F784" s="343" t="b">
        <v>0</v>
      </c>
      <c r="H784" s="344"/>
    </row>
    <row r="785">
      <c r="A785" s="12"/>
      <c r="B785" s="12"/>
      <c r="C785" s="384"/>
      <c r="D785" s="352" t="s">
        <v>1608</v>
      </c>
      <c r="E785" s="448"/>
      <c r="F785" s="346" t="b">
        <v>0</v>
      </c>
      <c r="H785" s="344"/>
    </row>
    <row r="786">
      <c r="A786" s="12"/>
      <c r="B786" s="12"/>
      <c r="C786" s="384"/>
      <c r="D786" s="353" t="s">
        <v>1609</v>
      </c>
      <c r="E786" s="446"/>
      <c r="F786" s="348" t="b">
        <v>0</v>
      </c>
      <c r="H786" s="344"/>
    </row>
    <row r="787">
      <c r="A787" s="12"/>
      <c r="B787" s="356"/>
      <c r="C787" s="492"/>
      <c r="D787" s="372" t="s">
        <v>1610</v>
      </c>
      <c r="E787" s="508"/>
      <c r="F787" s="395" t="b">
        <v>0</v>
      </c>
      <c r="H787" s="344"/>
    </row>
    <row r="788">
      <c r="A788" s="593" t="s">
        <v>1055</v>
      </c>
      <c r="B788" s="417" t="s">
        <v>936</v>
      </c>
      <c r="C788" s="182" t="b">
        <v>0</v>
      </c>
      <c r="D788" s="366" t="s">
        <v>1611</v>
      </c>
      <c r="E788" s="446"/>
      <c r="F788" s="348" t="b">
        <v>0</v>
      </c>
      <c r="H788" s="344"/>
    </row>
    <row r="789">
      <c r="A789" s="593" t="s">
        <v>1055</v>
      </c>
      <c r="B789" s="600" t="s">
        <v>817</v>
      </c>
      <c r="C789" s="601" t="b">
        <v>0</v>
      </c>
      <c r="D789" s="602" t="s">
        <v>1612</v>
      </c>
      <c r="E789" s="521"/>
      <c r="F789" s="393" t="b">
        <v>0</v>
      </c>
      <c r="H789" s="344"/>
    </row>
    <row r="790">
      <c r="A790" s="18"/>
      <c r="B790" s="12"/>
      <c r="C790" s="384"/>
      <c r="D790" s="475" t="s">
        <v>938</v>
      </c>
      <c r="F790" s="348" t="b">
        <v>0</v>
      </c>
      <c r="H790" s="344"/>
    </row>
    <row r="791">
      <c r="A791" s="593" t="s">
        <v>1055</v>
      </c>
      <c r="B791" s="417" t="s">
        <v>919</v>
      </c>
      <c r="C791" s="182" t="b">
        <v>0</v>
      </c>
      <c r="D791" s="355" t="s">
        <v>1613</v>
      </c>
      <c r="E791" s="448"/>
      <c r="F791" s="346" t="b">
        <v>0</v>
      </c>
      <c r="H791" s="344"/>
    </row>
    <row r="792">
      <c r="A792" s="12"/>
      <c r="B792" s="356"/>
      <c r="C792" s="356"/>
      <c r="D792" s="452" t="s">
        <v>1614</v>
      </c>
      <c r="E792" s="530"/>
      <c r="F792" s="377" t="b">
        <v>0</v>
      </c>
      <c r="H792" s="344"/>
    </row>
    <row r="793">
      <c r="A793" s="593" t="s">
        <v>1055</v>
      </c>
      <c r="B793" s="415" t="s">
        <v>945</v>
      </c>
      <c r="C793" s="182" t="b">
        <v>0</v>
      </c>
      <c r="D793" s="352" t="s">
        <v>1615</v>
      </c>
      <c r="E793" s="448"/>
      <c r="F793" s="346" t="b">
        <v>0</v>
      </c>
      <c r="H793" s="344"/>
    </row>
    <row r="794">
      <c r="A794" s="12"/>
      <c r="B794" s="12"/>
      <c r="C794" s="12"/>
      <c r="D794" s="366" t="s">
        <v>1616</v>
      </c>
      <c r="E794" s="446"/>
      <c r="F794" s="348" t="b">
        <v>0</v>
      </c>
      <c r="H794" s="344"/>
    </row>
    <row r="795">
      <c r="A795" s="593" t="s">
        <v>1055</v>
      </c>
      <c r="B795" s="417" t="s">
        <v>954</v>
      </c>
      <c r="C795" s="182" t="b">
        <v>0</v>
      </c>
      <c r="D795" s="352" t="s">
        <v>1617</v>
      </c>
      <c r="E795" s="448"/>
      <c r="F795" s="346" t="b">
        <v>0</v>
      </c>
    </row>
    <row r="796">
      <c r="A796" s="593" t="s">
        <v>1055</v>
      </c>
      <c r="B796" s="417" t="s">
        <v>960</v>
      </c>
      <c r="C796" s="182" t="b">
        <v>0</v>
      </c>
      <c r="D796" s="366" t="s">
        <v>1618</v>
      </c>
      <c r="E796" s="446"/>
      <c r="F796" s="348" t="b">
        <v>0</v>
      </c>
    </row>
    <row r="797">
      <c r="A797" s="593" t="s">
        <v>1055</v>
      </c>
      <c r="B797" s="417" t="s">
        <v>957</v>
      </c>
      <c r="C797" s="182" t="b">
        <v>0</v>
      </c>
      <c r="D797" s="352" t="s">
        <v>1619</v>
      </c>
      <c r="E797" s="448"/>
      <c r="F797" s="346" t="b">
        <v>0</v>
      </c>
      <c r="H797" s="344"/>
    </row>
    <row r="798">
      <c r="A798" s="593" t="s">
        <v>1055</v>
      </c>
      <c r="B798" s="417" t="s">
        <v>951</v>
      </c>
      <c r="C798" s="182" t="b">
        <v>0</v>
      </c>
      <c r="D798" s="366" t="s">
        <v>1620</v>
      </c>
      <c r="E798" s="446"/>
      <c r="F798" s="348" t="b">
        <v>0</v>
      </c>
      <c r="H798" s="344"/>
    </row>
    <row r="799">
      <c r="A799" s="593" t="s">
        <v>1055</v>
      </c>
      <c r="B799" s="415" t="s">
        <v>948</v>
      </c>
      <c r="C799" s="182" t="b">
        <v>0</v>
      </c>
      <c r="D799" s="345" t="s">
        <v>1621</v>
      </c>
      <c r="E799" s="448"/>
      <c r="F799" s="346" t="b">
        <v>0</v>
      </c>
      <c r="H799" s="344"/>
    </row>
    <row r="800">
      <c r="A800" s="593" t="s">
        <v>1055</v>
      </c>
      <c r="B800" s="424" t="s">
        <v>930</v>
      </c>
      <c r="C800" s="425" t="b">
        <v>0</v>
      </c>
      <c r="D800" s="500" t="s">
        <v>1622</v>
      </c>
      <c r="E800" s="516"/>
      <c r="F800" s="343" t="b">
        <v>0</v>
      </c>
      <c r="H800" s="344"/>
    </row>
    <row r="801">
      <c r="A801" s="12"/>
      <c r="B801" s="12"/>
      <c r="C801" s="12"/>
      <c r="D801" s="355" t="s">
        <v>1623</v>
      </c>
      <c r="E801" s="448"/>
      <c r="F801" s="346" t="b">
        <v>0</v>
      </c>
      <c r="H801" s="344"/>
    </row>
    <row r="802">
      <c r="A802" s="12"/>
      <c r="B802" s="12"/>
      <c r="C802" s="12"/>
      <c r="D802" s="366" t="s">
        <v>1624</v>
      </c>
      <c r="E802" s="446"/>
      <c r="F802" s="348" t="b">
        <v>0</v>
      </c>
      <c r="H802" s="344"/>
    </row>
    <row r="803">
      <c r="A803" s="12"/>
      <c r="B803" s="12"/>
      <c r="C803" s="12"/>
      <c r="D803" s="355" t="s">
        <v>1625</v>
      </c>
      <c r="E803" s="448"/>
      <c r="F803" s="346" t="b">
        <v>0</v>
      </c>
    </row>
    <row r="804">
      <c r="A804" s="12"/>
      <c r="B804" s="12"/>
      <c r="C804" s="12"/>
      <c r="D804" s="353" t="s">
        <v>1626</v>
      </c>
      <c r="E804" s="446"/>
      <c r="F804" s="348" t="b">
        <v>0</v>
      </c>
    </row>
    <row r="805">
      <c r="A805" s="12"/>
      <c r="B805" s="12"/>
      <c r="C805" s="12"/>
      <c r="D805" s="352" t="s">
        <v>1627</v>
      </c>
      <c r="E805" s="448"/>
      <c r="F805" s="346" t="b">
        <v>0</v>
      </c>
    </row>
    <row r="806">
      <c r="A806" s="12"/>
      <c r="B806" s="12"/>
      <c r="C806" s="12"/>
      <c r="D806" s="555" t="s">
        <v>1628</v>
      </c>
      <c r="F806" s="348" t="b">
        <v>0</v>
      </c>
    </row>
    <row r="807">
      <c r="A807" s="12"/>
      <c r="B807" s="12"/>
      <c r="C807" s="12"/>
      <c r="D807" s="479" t="s">
        <v>1629</v>
      </c>
      <c r="F807" s="346" t="b">
        <v>0</v>
      </c>
      <c r="H807" s="344"/>
    </row>
    <row r="808">
      <c r="A808" s="12"/>
      <c r="B808" s="12"/>
      <c r="C808" s="12"/>
      <c r="D808" s="347" t="s">
        <v>990</v>
      </c>
      <c r="F808" s="348" t="b">
        <v>0</v>
      </c>
      <c r="H808" s="344"/>
    </row>
    <row r="809">
      <c r="A809" s="12"/>
      <c r="B809" s="356"/>
      <c r="C809" s="356"/>
      <c r="D809" s="603" t="s">
        <v>1630</v>
      </c>
      <c r="E809" s="508"/>
      <c r="F809" s="368" t="b">
        <v>0</v>
      </c>
      <c r="H809" s="344"/>
    </row>
    <row r="810" ht="53.25" customHeight="1">
      <c r="A810" s="593" t="s">
        <v>1055</v>
      </c>
      <c r="B810" s="382" t="s">
        <v>883</v>
      </c>
      <c r="C810" s="383" t="b">
        <v>0</v>
      </c>
      <c r="D810" s="353" t="s">
        <v>1631</v>
      </c>
      <c r="E810" s="446"/>
      <c r="F810" s="348" t="b">
        <v>0</v>
      </c>
      <c r="H810" s="344"/>
    </row>
    <row r="811" ht="53.25" customHeight="1">
      <c r="A811" s="12"/>
      <c r="B811" s="12"/>
      <c r="C811" s="12"/>
      <c r="D811" s="352" t="s">
        <v>1632</v>
      </c>
      <c r="E811" s="448"/>
      <c r="F811" s="350" t="b">
        <v>0</v>
      </c>
      <c r="H811" s="344"/>
    </row>
    <row r="812" ht="44.25" customHeight="1">
      <c r="A812" s="604" t="s">
        <v>1055</v>
      </c>
      <c r="B812" s="436" t="s">
        <v>939</v>
      </c>
      <c r="C812" s="605" t="b">
        <v>0</v>
      </c>
      <c r="D812" s="606" t="s">
        <v>1633</v>
      </c>
      <c r="E812" s="516"/>
      <c r="F812" s="607" t="b">
        <v>0</v>
      </c>
      <c r="H812" s="344"/>
    </row>
    <row r="813" ht="21.0" customHeight="1">
      <c r="A813" s="384"/>
      <c r="B813" s="13"/>
      <c r="C813" s="13"/>
      <c r="D813" s="608" t="s">
        <v>1634</v>
      </c>
      <c r="E813" s="448"/>
      <c r="F813" s="609" t="b">
        <v>0</v>
      </c>
      <c r="H813" s="344"/>
    </row>
    <row r="814" ht="21.0" customHeight="1">
      <c r="A814" s="384"/>
      <c r="B814" s="13"/>
      <c r="C814" s="13"/>
      <c r="D814" s="610" t="s">
        <v>1635</v>
      </c>
      <c r="E814" s="446"/>
      <c r="F814" s="611" t="b">
        <v>0</v>
      </c>
      <c r="H814" s="344"/>
    </row>
    <row r="815" ht="30.75" customHeight="1">
      <c r="A815" s="384"/>
      <c r="B815" s="13"/>
      <c r="C815" s="13"/>
      <c r="D815" s="612" t="s">
        <v>1636</v>
      </c>
      <c r="E815" s="448"/>
      <c r="F815" s="609" t="b">
        <v>0</v>
      </c>
      <c r="H815" s="344"/>
    </row>
    <row r="816" ht="39.75" customHeight="1">
      <c r="A816" s="384"/>
      <c r="B816" s="13"/>
      <c r="C816" s="13"/>
      <c r="D816" s="366" t="s">
        <v>1637</v>
      </c>
      <c r="E816" s="446"/>
      <c r="F816" s="611" t="b">
        <v>0</v>
      </c>
      <c r="H816" s="344"/>
    </row>
    <row r="817" ht="18.0" customHeight="1">
      <c r="A817" s="384"/>
      <c r="B817" s="13"/>
      <c r="C817" s="13"/>
      <c r="D817" s="352" t="s">
        <v>1638</v>
      </c>
      <c r="E817" s="448"/>
      <c r="F817" s="346" t="b">
        <v>0</v>
      </c>
      <c r="H817" s="344"/>
    </row>
    <row r="818" ht="44.25" customHeight="1">
      <c r="A818" s="384"/>
      <c r="B818" s="13"/>
      <c r="C818" s="13"/>
      <c r="D818" s="613" t="s">
        <v>1639</v>
      </c>
      <c r="E818" s="446"/>
      <c r="F818" s="611" t="b">
        <v>0</v>
      </c>
      <c r="H818" s="344"/>
    </row>
    <row r="819" ht="44.25" customHeight="1">
      <c r="A819" s="384"/>
      <c r="B819" s="358"/>
      <c r="C819" s="358"/>
      <c r="D819" s="614" t="s">
        <v>1640</v>
      </c>
      <c r="E819" s="508"/>
      <c r="F819" s="615" t="b">
        <v>0</v>
      </c>
      <c r="H819" s="344"/>
    </row>
    <row r="820" ht="25.5" customHeight="1">
      <c r="A820" s="593" t="s">
        <v>1055</v>
      </c>
      <c r="B820" s="371" t="s">
        <v>824</v>
      </c>
      <c r="C820" s="150" t="b">
        <v>0</v>
      </c>
      <c r="D820" s="517" t="s">
        <v>1641</v>
      </c>
      <c r="E820" s="446"/>
      <c r="F820" s="348" t="b">
        <v>0</v>
      </c>
      <c r="H820" s="344"/>
    </row>
    <row r="821" ht="78.75" customHeight="1">
      <c r="A821" s="12"/>
      <c r="B821" s="12"/>
      <c r="C821" s="12"/>
      <c r="D821" s="352" t="s">
        <v>1642</v>
      </c>
      <c r="F821" s="346" t="b">
        <v>0</v>
      </c>
    </row>
    <row r="822">
      <c r="A822" s="593" t="s">
        <v>1055</v>
      </c>
      <c r="B822" s="424" t="s">
        <v>882</v>
      </c>
      <c r="C822" s="425" t="b">
        <v>0</v>
      </c>
      <c r="D822" s="500" t="s">
        <v>1643</v>
      </c>
      <c r="E822" s="516"/>
      <c r="F822" s="343" t="b">
        <v>0</v>
      </c>
      <c r="H822" s="344"/>
    </row>
    <row r="823">
      <c r="A823" s="12"/>
      <c r="B823" s="12"/>
      <c r="C823" s="12"/>
      <c r="D823" s="355" t="s">
        <v>1644</v>
      </c>
      <c r="E823" s="448"/>
      <c r="F823" s="346" t="b">
        <v>0</v>
      </c>
      <c r="H823" s="344"/>
    </row>
    <row r="824">
      <c r="A824" s="12"/>
      <c r="B824" s="12"/>
      <c r="C824" s="12"/>
      <c r="D824" s="353" t="s">
        <v>1014</v>
      </c>
      <c r="E824" s="446"/>
      <c r="F824" s="348" t="b">
        <v>0</v>
      </c>
      <c r="H824" s="344"/>
    </row>
    <row r="825">
      <c r="A825" s="593" t="s">
        <v>1055</v>
      </c>
      <c r="B825" s="339" t="s">
        <v>838</v>
      </c>
      <c r="C825" s="340" t="b">
        <v>0</v>
      </c>
      <c r="D825" s="407" t="s">
        <v>1645</v>
      </c>
      <c r="E825" s="504"/>
      <c r="F825" s="393" t="b">
        <v>0</v>
      </c>
      <c r="H825" s="344"/>
    </row>
    <row r="826">
      <c r="A826" s="12"/>
      <c r="B826" s="12"/>
      <c r="C826" s="12"/>
      <c r="D826" s="366" t="s">
        <v>1646</v>
      </c>
      <c r="E826" s="446"/>
      <c r="F826" s="348" t="b">
        <v>0</v>
      </c>
      <c r="H826" s="344"/>
    </row>
    <row r="827">
      <c r="A827" s="12"/>
      <c r="B827" s="12"/>
      <c r="C827" s="12"/>
      <c r="D827" s="355" t="s">
        <v>1647</v>
      </c>
      <c r="E827" s="448"/>
      <c r="F827" s="346" t="b">
        <v>0</v>
      </c>
      <c r="H827" s="344"/>
    </row>
    <row r="828">
      <c r="A828" s="12"/>
      <c r="B828" s="12"/>
      <c r="C828" s="12"/>
      <c r="D828" s="353" t="s">
        <v>1648</v>
      </c>
      <c r="F828" s="348" t="b">
        <v>0</v>
      </c>
      <c r="H828" s="344"/>
    </row>
    <row r="829">
      <c r="A829" s="12"/>
      <c r="B829" s="12"/>
      <c r="C829" s="12"/>
      <c r="D829" s="355" t="s">
        <v>1649</v>
      </c>
      <c r="F829" s="346" t="b">
        <v>0</v>
      </c>
      <c r="H829" s="344"/>
    </row>
    <row r="830">
      <c r="A830" s="12"/>
      <c r="B830" s="12"/>
      <c r="C830" s="12"/>
      <c r="D830" s="366" t="s">
        <v>1650</v>
      </c>
      <c r="F830" s="348" t="b">
        <v>0</v>
      </c>
    </row>
    <row r="831">
      <c r="A831" s="12"/>
      <c r="B831" s="356"/>
      <c r="C831" s="356"/>
      <c r="D831" s="372" t="s">
        <v>1651</v>
      </c>
      <c r="E831" s="508"/>
      <c r="F831" s="395" t="b">
        <v>0</v>
      </c>
      <c r="H831" s="344"/>
    </row>
    <row r="832">
      <c r="A832" s="593" t="s">
        <v>1055</v>
      </c>
      <c r="B832" s="382" t="s">
        <v>861</v>
      </c>
      <c r="C832" s="383" t="b">
        <v>0</v>
      </c>
      <c r="D832" s="353" t="s">
        <v>1652</v>
      </c>
      <c r="E832" s="446"/>
      <c r="F832" s="348" t="b">
        <v>0</v>
      </c>
      <c r="H832" s="344"/>
    </row>
    <row r="833">
      <c r="A833" s="12"/>
      <c r="B833" s="12"/>
      <c r="C833" s="12"/>
      <c r="D833" s="355" t="s">
        <v>1016</v>
      </c>
      <c r="E833" s="448"/>
      <c r="F833" s="346" t="b">
        <v>0</v>
      </c>
      <c r="H833" s="344"/>
    </row>
    <row r="834">
      <c r="A834" s="12"/>
      <c r="B834" s="356"/>
      <c r="C834" s="356"/>
      <c r="D834" s="452" t="s">
        <v>1653</v>
      </c>
      <c r="E834" s="530"/>
      <c r="F834" s="377" t="b">
        <v>0</v>
      </c>
      <c r="H834" s="344"/>
    </row>
    <row r="835">
      <c r="A835" s="593" t="s">
        <v>1055</v>
      </c>
      <c r="B835" s="415" t="s">
        <v>831</v>
      </c>
      <c r="C835" s="182" t="b">
        <v>0</v>
      </c>
      <c r="D835" s="355" t="s">
        <v>1654</v>
      </c>
      <c r="E835" s="448"/>
      <c r="F835" s="346" t="b">
        <v>0</v>
      </c>
      <c r="H835" s="344"/>
    </row>
    <row r="836">
      <c r="A836" s="593" t="s">
        <v>1055</v>
      </c>
      <c r="B836" s="424" t="s">
        <v>923</v>
      </c>
      <c r="C836" s="425" t="b">
        <v>0</v>
      </c>
      <c r="D836" s="500" t="s">
        <v>1655</v>
      </c>
      <c r="E836" s="516"/>
      <c r="F836" s="343" t="b">
        <v>0</v>
      </c>
      <c r="H836" s="344"/>
    </row>
    <row r="837">
      <c r="A837" s="12"/>
      <c r="B837" s="356"/>
      <c r="C837" s="356"/>
      <c r="D837" s="484" t="s">
        <v>1656</v>
      </c>
      <c r="E837" s="508"/>
      <c r="F837" s="395" t="b">
        <v>0</v>
      </c>
      <c r="H837" s="344"/>
    </row>
    <row r="838">
      <c r="A838" s="593" t="s">
        <v>1055</v>
      </c>
      <c r="B838" s="519" t="s">
        <v>864</v>
      </c>
      <c r="C838" s="45" t="b">
        <v>0</v>
      </c>
      <c r="D838" s="366" t="s">
        <v>1657</v>
      </c>
      <c r="E838" s="446"/>
      <c r="F838" s="348" t="b">
        <v>0</v>
      </c>
      <c r="H838" s="344"/>
    </row>
    <row r="839">
      <c r="A839" s="12"/>
      <c r="B839" s="12"/>
      <c r="C839" s="12"/>
      <c r="D839" s="355" t="s">
        <v>1658</v>
      </c>
      <c r="E839" s="448"/>
      <c r="F839" s="346" t="b">
        <v>0</v>
      </c>
    </row>
    <row r="840">
      <c r="A840" s="12"/>
      <c r="B840" s="12"/>
      <c r="C840" s="12"/>
      <c r="D840" s="366" t="s">
        <v>1659</v>
      </c>
      <c r="E840" s="446"/>
      <c r="F840" s="348" t="b">
        <v>0</v>
      </c>
      <c r="H840" s="344"/>
    </row>
    <row r="841">
      <c r="A841" s="12"/>
      <c r="B841" s="12"/>
      <c r="C841" s="12"/>
      <c r="D841" s="355" t="s">
        <v>1660</v>
      </c>
      <c r="E841" s="448"/>
      <c r="F841" s="346" t="b">
        <v>0</v>
      </c>
      <c r="H841" s="344"/>
    </row>
    <row r="842">
      <c r="A842" s="12"/>
      <c r="B842" s="12"/>
      <c r="C842" s="12"/>
      <c r="D842" s="366" t="s">
        <v>1661</v>
      </c>
      <c r="E842" s="446"/>
      <c r="F842" s="348" t="b">
        <v>0</v>
      </c>
      <c r="H842" s="344"/>
    </row>
    <row r="843">
      <c r="A843" s="12"/>
      <c r="B843" s="12"/>
      <c r="C843" s="12"/>
      <c r="D843" s="345" t="s">
        <v>1662</v>
      </c>
      <c r="F843" s="346" t="b">
        <v>0</v>
      </c>
      <c r="H843" s="344"/>
    </row>
    <row r="844">
      <c r="A844" s="12"/>
      <c r="B844" s="356"/>
      <c r="C844" s="356"/>
      <c r="D844" s="375" t="s">
        <v>1663</v>
      </c>
      <c r="E844" s="530"/>
      <c r="F844" s="377" t="b">
        <v>0</v>
      </c>
      <c r="H844" s="344"/>
    </row>
    <row r="845">
      <c r="A845" s="593" t="s">
        <v>1055</v>
      </c>
      <c r="B845" s="361" t="s">
        <v>870</v>
      </c>
      <c r="C845" s="45" t="b">
        <v>0</v>
      </c>
      <c r="D845" s="352" t="s">
        <v>1664</v>
      </c>
      <c r="E845" s="448"/>
      <c r="F845" s="350" t="b">
        <v>0</v>
      </c>
      <c r="H845" s="344"/>
    </row>
    <row r="846">
      <c r="A846" s="12"/>
      <c r="B846" s="12"/>
      <c r="C846" s="12"/>
      <c r="D846" s="351" t="s">
        <v>1665</v>
      </c>
      <c r="E846" s="446"/>
      <c r="F846" s="354" t="b">
        <v>0</v>
      </c>
      <c r="H846" s="344"/>
    </row>
    <row r="847">
      <c r="A847" s="593" t="s">
        <v>1055</v>
      </c>
      <c r="B847" s="424" t="s">
        <v>823</v>
      </c>
      <c r="C847" s="425" t="b">
        <v>0</v>
      </c>
      <c r="D847" s="499" t="s">
        <v>1666</v>
      </c>
      <c r="E847" s="504"/>
      <c r="F847" s="432" t="b">
        <v>0</v>
      </c>
      <c r="H847" s="344"/>
    </row>
    <row r="848">
      <c r="A848" s="12"/>
      <c r="B848" s="12"/>
      <c r="C848" s="12"/>
      <c r="D848" s="353" t="s">
        <v>1667</v>
      </c>
      <c r="E848" s="446"/>
      <c r="F848" s="348" t="b">
        <v>0</v>
      </c>
      <c r="H848" s="344"/>
    </row>
    <row r="849">
      <c r="A849" s="12"/>
      <c r="B849" s="12"/>
      <c r="C849" s="12"/>
      <c r="D849" s="355" t="s">
        <v>1668</v>
      </c>
      <c r="E849" s="448"/>
      <c r="F849" s="346" t="b">
        <v>0</v>
      </c>
      <c r="H849" s="344"/>
    </row>
    <row r="850">
      <c r="A850" s="12"/>
      <c r="B850" s="12"/>
      <c r="C850" s="12"/>
      <c r="D850" s="366" t="s">
        <v>1669</v>
      </c>
      <c r="E850" s="446"/>
      <c r="F850" s="348" t="b">
        <v>0</v>
      </c>
      <c r="H850" s="344"/>
    </row>
    <row r="851">
      <c r="A851" s="12"/>
      <c r="B851" s="356"/>
      <c r="C851" s="356"/>
      <c r="D851" s="372" t="s">
        <v>1670</v>
      </c>
      <c r="E851" s="508"/>
      <c r="F851" s="395" t="b">
        <v>0</v>
      </c>
      <c r="H851" s="344"/>
    </row>
    <row r="852">
      <c r="A852" s="593" t="s">
        <v>1055</v>
      </c>
      <c r="B852" s="417" t="s">
        <v>913</v>
      </c>
      <c r="C852" s="182" t="b">
        <v>0</v>
      </c>
      <c r="D852" s="351" t="s">
        <v>1671</v>
      </c>
      <c r="E852" s="446"/>
      <c r="F852" s="354" t="b">
        <v>0</v>
      </c>
      <c r="H852" s="344"/>
    </row>
    <row r="853">
      <c r="A853" s="12"/>
      <c r="B853" s="12"/>
      <c r="C853" s="12"/>
      <c r="D853" s="616" t="s">
        <v>1672</v>
      </c>
      <c r="E853" s="448"/>
      <c r="F853" s="346" t="b">
        <v>0</v>
      </c>
      <c r="H853" s="344"/>
    </row>
    <row r="854">
      <c r="A854" s="593" t="s">
        <v>1055</v>
      </c>
      <c r="B854" s="339" t="s">
        <v>852</v>
      </c>
      <c r="C854" s="340" t="b">
        <v>0</v>
      </c>
      <c r="D854" s="500" t="s">
        <v>1673</v>
      </c>
      <c r="E854" s="516"/>
      <c r="F854" s="343" t="b">
        <v>0</v>
      </c>
      <c r="H854" s="344"/>
    </row>
    <row r="855">
      <c r="A855" s="12"/>
      <c r="B855" s="12"/>
      <c r="C855" s="12"/>
      <c r="D855" s="355" t="s">
        <v>1674</v>
      </c>
      <c r="E855" s="448"/>
      <c r="F855" s="346" t="b">
        <v>0</v>
      </c>
      <c r="H855" s="344"/>
    </row>
    <row r="856">
      <c r="A856" s="12"/>
      <c r="B856" s="356"/>
      <c r="C856" s="356"/>
      <c r="D856" s="429" t="s">
        <v>1675</v>
      </c>
      <c r="E856" s="453"/>
      <c r="F856" s="377" t="b">
        <v>0</v>
      </c>
      <c r="H856" s="344"/>
    </row>
    <row r="857">
      <c r="A857" s="593" t="s">
        <v>1055</v>
      </c>
      <c r="B857" s="361" t="s">
        <v>822</v>
      </c>
      <c r="C857" s="45" t="b">
        <v>0</v>
      </c>
      <c r="D857" s="355" t="s">
        <v>1676</v>
      </c>
      <c r="E857" s="448"/>
      <c r="F857" s="350" t="b">
        <v>0</v>
      </c>
      <c r="H857" s="344"/>
    </row>
    <row r="858">
      <c r="A858" s="12"/>
      <c r="B858" s="12"/>
      <c r="C858" s="12"/>
      <c r="D858" s="353" t="s">
        <v>1677</v>
      </c>
      <c r="E858" s="446"/>
      <c r="F858" s="354" t="b">
        <v>0</v>
      </c>
      <c r="H858" s="344"/>
    </row>
    <row r="859">
      <c r="A859" s="12"/>
      <c r="B859" s="12"/>
      <c r="C859" s="12"/>
      <c r="D859" s="352" t="s">
        <v>1678</v>
      </c>
      <c r="E859" s="448"/>
      <c r="F859" s="350" t="b">
        <v>0</v>
      </c>
      <c r="H859" s="344"/>
    </row>
    <row r="860">
      <c r="A860" s="12"/>
      <c r="B860" s="12"/>
      <c r="C860" s="12"/>
      <c r="D860" s="366" t="s">
        <v>1679</v>
      </c>
      <c r="E860" s="446"/>
      <c r="F860" s="354" t="b">
        <v>0</v>
      </c>
      <c r="H860" s="344"/>
    </row>
    <row r="861">
      <c r="A861" s="593" t="s">
        <v>1055</v>
      </c>
      <c r="B861" s="339" t="s">
        <v>858</v>
      </c>
      <c r="C861" s="340" t="b">
        <v>0</v>
      </c>
      <c r="D861" s="488" t="s">
        <v>1680</v>
      </c>
      <c r="E861" s="504"/>
      <c r="F861" s="393" t="b">
        <v>0</v>
      </c>
      <c r="H861" s="344"/>
    </row>
    <row r="862">
      <c r="A862" s="12"/>
      <c r="B862" s="12"/>
      <c r="C862" s="12"/>
      <c r="D862" s="588" t="s">
        <v>1681</v>
      </c>
      <c r="E862" s="446"/>
      <c r="F862" s="348" t="b">
        <v>0</v>
      </c>
    </row>
    <row r="863">
      <c r="A863" s="12"/>
      <c r="B863" s="12"/>
      <c r="C863" s="12"/>
      <c r="D863" s="352" t="s">
        <v>1682</v>
      </c>
      <c r="E863" s="448"/>
      <c r="F863" s="346" t="b">
        <v>0</v>
      </c>
      <c r="H863" s="344"/>
    </row>
    <row r="864">
      <c r="A864" s="12"/>
      <c r="B864" s="12"/>
      <c r="C864" s="12"/>
      <c r="D864" s="374" t="s">
        <v>1683</v>
      </c>
      <c r="E864" s="446"/>
      <c r="F864" s="354" t="b">
        <v>0</v>
      </c>
      <c r="H864" s="344"/>
    </row>
    <row r="865">
      <c r="A865" s="12"/>
      <c r="B865" s="12"/>
      <c r="C865" s="12"/>
      <c r="D865" s="352" t="s">
        <v>1684</v>
      </c>
      <c r="E865" s="448"/>
      <c r="F865" s="346" t="b">
        <v>0</v>
      </c>
      <c r="H865" s="344"/>
    </row>
    <row r="866">
      <c r="A866" s="12"/>
      <c r="B866" s="12"/>
      <c r="C866" s="12"/>
      <c r="D866" s="353" t="s">
        <v>1685</v>
      </c>
      <c r="E866" s="446"/>
      <c r="F866" s="348" t="b">
        <v>0</v>
      </c>
      <c r="H866" s="344"/>
    </row>
    <row r="867">
      <c r="A867" s="12"/>
      <c r="B867" s="12"/>
      <c r="C867" s="12"/>
      <c r="D867" s="355" t="s">
        <v>1686</v>
      </c>
      <c r="E867" s="448"/>
      <c r="F867" s="346" t="b">
        <v>0</v>
      </c>
      <c r="H867" s="344"/>
    </row>
    <row r="868">
      <c r="A868" s="12"/>
      <c r="B868" s="356"/>
      <c r="C868" s="356"/>
      <c r="D868" s="347" t="s">
        <v>1006</v>
      </c>
      <c r="F868" s="348" t="b">
        <v>0</v>
      </c>
      <c r="H868" s="344"/>
    </row>
    <row r="869">
      <c r="A869" s="617" t="s">
        <v>881</v>
      </c>
      <c r="F869" s="13"/>
      <c r="H869" s="344"/>
    </row>
    <row r="870">
      <c r="A870" s="356"/>
      <c r="B870" s="376"/>
      <c r="C870" s="376"/>
      <c r="D870" s="376"/>
      <c r="E870" s="376"/>
      <c r="F870" s="358"/>
      <c r="H870" s="344"/>
    </row>
    <row r="871">
      <c r="A871" s="593" t="s">
        <v>1055</v>
      </c>
      <c r="B871" s="417" t="s">
        <v>876</v>
      </c>
      <c r="C871" s="182" t="b">
        <v>0</v>
      </c>
      <c r="D871" s="355" t="s">
        <v>1687</v>
      </c>
      <c r="E871" s="13"/>
      <c r="F871" s="346" t="b">
        <v>0</v>
      </c>
      <c r="H871" s="344"/>
    </row>
    <row r="872">
      <c r="A872" s="12"/>
      <c r="B872" s="12"/>
      <c r="C872" s="12"/>
      <c r="D872" s="353" t="s">
        <v>1688</v>
      </c>
      <c r="E872" s="13"/>
      <c r="F872" s="348" t="b">
        <v>0</v>
      </c>
      <c r="H872" s="344"/>
    </row>
    <row r="873">
      <c r="A873" s="593" t="s">
        <v>1055</v>
      </c>
      <c r="B873" s="339" t="s">
        <v>901</v>
      </c>
      <c r="C873" s="340" t="b">
        <v>0</v>
      </c>
      <c r="D873" s="618" t="s">
        <v>1689</v>
      </c>
      <c r="E873" s="408"/>
      <c r="F873" s="393" t="b">
        <v>0</v>
      </c>
      <c r="H873" s="344"/>
    </row>
    <row r="874">
      <c r="A874" s="12"/>
      <c r="B874" s="12"/>
      <c r="C874" s="12"/>
      <c r="D874" s="517" t="s">
        <v>1690</v>
      </c>
      <c r="E874" s="13"/>
      <c r="F874" s="348" t="b">
        <v>0</v>
      </c>
      <c r="H874" s="344"/>
    </row>
    <row r="875">
      <c r="A875" s="12"/>
      <c r="B875" s="12"/>
      <c r="C875" s="12"/>
      <c r="D875" s="352" t="s">
        <v>1691</v>
      </c>
      <c r="E875" s="13"/>
      <c r="F875" s="346" t="b">
        <v>0</v>
      </c>
      <c r="H875" s="344"/>
    </row>
    <row r="876">
      <c r="A876" s="12"/>
      <c r="B876" s="12"/>
      <c r="C876" s="12"/>
      <c r="D876" s="366" t="s">
        <v>1692</v>
      </c>
      <c r="E876" s="13"/>
      <c r="F876" s="348" t="b">
        <v>0</v>
      </c>
      <c r="H876" s="344"/>
    </row>
    <row r="877">
      <c r="A877" s="12"/>
      <c r="B877" s="12"/>
      <c r="C877" s="12"/>
      <c r="D877" s="352" t="s">
        <v>1693</v>
      </c>
      <c r="E877" s="13"/>
      <c r="F877" s="346" t="b">
        <v>0</v>
      </c>
      <c r="H877" s="344"/>
    </row>
    <row r="878">
      <c r="A878" s="12"/>
      <c r="B878" s="12"/>
      <c r="C878" s="12"/>
      <c r="D878" s="366" t="s">
        <v>1694</v>
      </c>
      <c r="E878" s="13"/>
      <c r="F878" s="348" t="b">
        <v>0</v>
      </c>
      <c r="H878" s="344"/>
    </row>
    <row r="879">
      <c r="A879" s="12"/>
      <c r="B879" s="12"/>
      <c r="C879" s="12"/>
      <c r="D879" s="434" t="s">
        <v>1695</v>
      </c>
      <c r="F879" s="346" t="b">
        <v>0</v>
      </c>
      <c r="H879" s="344"/>
    </row>
    <row r="880">
      <c r="A880" s="12"/>
      <c r="B880" s="12"/>
      <c r="C880" s="12"/>
      <c r="D880" s="390" t="s">
        <v>1696</v>
      </c>
      <c r="E880" s="13"/>
      <c r="F880" s="348" t="b">
        <v>0</v>
      </c>
      <c r="H880" s="344"/>
    </row>
    <row r="881">
      <c r="A881" s="12"/>
      <c r="B881" s="12"/>
      <c r="C881" s="12"/>
      <c r="D881" s="397" t="s">
        <v>1000</v>
      </c>
      <c r="E881" s="13"/>
      <c r="F881" s="346" t="b">
        <v>0</v>
      </c>
      <c r="H881" s="344"/>
    </row>
    <row r="882">
      <c r="A882" s="12"/>
      <c r="B882" s="12"/>
      <c r="C882" s="12"/>
      <c r="D882" s="390" t="s">
        <v>1697</v>
      </c>
      <c r="E882" s="13"/>
      <c r="F882" s="348" t="b">
        <v>0</v>
      </c>
      <c r="H882" s="344"/>
    </row>
    <row r="883">
      <c r="A883" s="12"/>
      <c r="B883" s="12"/>
      <c r="C883" s="12"/>
      <c r="D883" s="397" t="s">
        <v>1698</v>
      </c>
      <c r="E883" s="13"/>
      <c r="F883" s="346" t="b">
        <v>0</v>
      </c>
      <c r="H883" s="344"/>
    </row>
    <row r="884">
      <c r="A884" s="12"/>
      <c r="B884" s="12"/>
      <c r="C884" s="12"/>
      <c r="D884" s="366" t="s">
        <v>1699</v>
      </c>
      <c r="E884" s="13"/>
      <c r="F884" s="348" t="b">
        <v>0</v>
      </c>
      <c r="H884" s="344"/>
    </row>
    <row r="885">
      <c r="A885" s="12"/>
      <c r="B885" s="356"/>
      <c r="C885" s="356"/>
      <c r="D885" s="372" t="s">
        <v>1700</v>
      </c>
      <c r="E885" s="358"/>
      <c r="F885" s="395" t="b">
        <v>0</v>
      </c>
      <c r="H885" s="344"/>
    </row>
    <row r="886">
      <c r="A886" s="593" t="s">
        <v>1055</v>
      </c>
      <c r="B886" s="361" t="s">
        <v>906</v>
      </c>
      <c r="C886" s="45" t="b">
        <v>0</v>
      </c>
      <c r="D886" s="353"/>
      <c r="E886" s="13"/>
      <c r="F886" s="379"/>
      <c r="H886" s="344"/>
    </row>
    <row r="887">
      <c r="A887" s="593" t="s">
        <v>1055</v>
      </c>
      <c r="B887" s="339" t="s">
        <v>922</v>
      </c>
      <c r="C887" s="340" t="b">
        <v>0</v>
      </c>
      <c r="D887" s="407" t="s">
        <v>1701</v>
      </c>
      <c r="E887" s="408"/>
      <c r="F887" s="393" t="b">
        <v>0</v>
      </c>
      <c r="H887" s="344"/>
    </row>
    <row r="888">
      <c r="A888" s="12"/>
      <c r="B888" s="12"/>
      <c r="C888" s="12"/>
      <c r="D888" s="619" t="s">
        <v>1702</v>
      </c>
      <c r="E888" s="13"/>
      <c r="F888" s="354" t="b">
        <v>0</v>
      </c>
      <c r="H888" s="344"/>
    </row>
    <row r="889">
      <c r="A889" s="12"/>
      <c r="B889" s="12"/>
      <c r="C889" s="12"/>
      <c r="D889" s="355" t="s">
        <v>1703</v>
      </c>
      <c r="E889" s="13"/>
      <c r="F889" s="346" t="b">
        <v>0</v>
      </c>
      <c r="H889" s="344"/>
    </row>
    <row r="890">
      <c r="A890" s="12"/>
      <c r="B890" s="12"/>
      <c r="C890" s="12"/>
      <c r="D890" s="366" t="s">
        <v>1704</v>
      </c>
      <c r="E890" s="446"/>
      <c r="F890" s="354" t="b">
        <v>0</v>
      </c>
      <c r="H890" s="344"/>
    </row>
    <row r="891">
      <c r="A891" s="12"/>
      <c r="B891" s="356"/>
      <c r="C891" s="356"/>
      <c r="D891" s="484" t="s">
        <v>1705</v>
      </c>
      <c r="E891" s="508"/>
      <c r="F891" s="368" t="b">
        <v>0</v>
      </c>
      <c r="H891" s="344"/>
    </row>
    <row r="892">
      <c r="A892" s="593" t="s">
        <v>1055</v>
      </c>
      <c r="B892" s="339" t="s">
        <v>1706</v>
      </c>
      <c r="C892" s="340" t="b">
        <v>0</v>
      </c>
      <c r="D892" s="500" t="s">
        <v>1707</v>
      </c>
      <c r="E892" s="561"/>
      <c r="F892" s="343" t="b">
        <v>0</v>
      </c>
      <c r="H892" s="344"/>
    </row>
    <row r="893">
      <c r="A893" s="12"/>
      <c r="B893" s="12"/>
      <c r="C893" s="12"/>
      <c r="D893" s="355" t="s">
        <v>1708</v>
      </c>
      <c r="E893" s="448"/>
      <c r="F893" s="346" t="b">
        <v>0</v>
      </c>
      <c r="H893" s="344"/>
    </row>
    <row r="894">
      <c r="A894" s="12"/>
      <c r="B894" s="12"/>
      <c r="C894" s="12"/>
      <c r="D894" s="365" t="s">
        <v>1709</v>
      </c>
      <c r="E894" s="446"/>
      <c r="F894" s="348" t="b">
        <v>0</v>
      </c>
      <c r="H894" s="344"/>
    </row>
    <row r="895">
      <c r="A895" s="593" t="s">
        <v>1055</v>
      </c>
      <c r="B895" s="417" t="s">
        <v>926</v>
      </c>
      <c r="C895" s="471" t="b">
        <v>0</v>
      </c>
      <c r="D895" s="473" t="s">
        <v>1710</v>
      </c>
      <c r="F895" s="346" t="b">
        <v>0</v>
      </c>
      <c r="H895" s="344"/>
    </row>
    <row r="896">
      <c r="A896" s="593" t="s">
        <v>1055</v>
      </c>
      <c r="B896" s="620" t="s">
        <v>819</v>
      </c>
      <c r="C896" s="621" t="b">
        <v>0</v>
      </c>
      <c r="D896" s="622" t="s">
        <v>1711</v>
      </c>
      <c r="E896" s="623"/>
      <c r="F896" s="624" t="b">
        <v>0</v>
      </c>
      <c r="H896" s="344"/>
    </row>
    <row r="897">
      <c r="A897" s="593" t="s">
        <v>1055</v>
      </c>
      <c r="B897" s="361" t="s">
        <v>896</v>
      </c>
      <c r="C897" s="45" t="b">
        <v>0</v>
      </c>
      <c r="D897" s="355" t="s">
        <v>1712</v>
      </c>
      <c r="E897" s="448"/>
      <c r="F897" s="350" t="b">
        <v>0</v>
      </c>
      <c r="H897" s="344"/>
    </row>
    <row r="898">
      <c r="A898" s="12"/>
      <c r="B898" s="12"/>
      <c r="C898" s="12"/>
      <c r="D898" s="517" t="s">
        <v>1713</v>
      </c>
      <c r="E898" s="446"/>
      <c r="F898" s="354" t="b">
        <v>0</v>
      </c>
      <c r="H898" s="344"/>
    </row>
    <row r="899">
      <c r="A899" s="12"/>
      <c r="B899" s="12"/>
      <c r="C899" s="12"/>
      <c r="D899" s="625" t="s">
        <v>1714</v>
      </c>
      <c r="E899" s="448"/>
      <c r="F899" s="350" t="b">
        <v>0</v>
      </c>
      <c r="H899" s="344"/>
    </row>
    <row r="900">
      <c r="A900" s="12"/>
      <c r="B900" s="12"/>
      <c r="C900" s="12"/>
      <c r="D900" s="517" t="s">
        <v>1715</v>
      </c>
      <c r="E900" s="446"/>
      <c r="F900" s="354" t="b">
        <v>0</v>
      </c>
      <c r="H900" s="344"/>
    </row>
    <row r="901">
      <c r="A901" s="626" t="s">
        <v>912</v>
      </c>
      <c r="B901" s="342"/>
      <c r="C901" s="342"/>
      <c r="D901" s="342"/>
      <c r="E901" s="342"/>
      <c r="F901" s="408"/>
      <c r="H901" s="344"/>
    </row>
    <row r="902">
      <c r="A902" s="356"/>
      <c r="B902" s="376"/>
      <c r="C902" s="376"/>
      <c r="D902" s="376"/>
      <c r="E902" s="376"/>
      <c r="F902" s="358"/>
      <c r="H902" s="344"/>
    </row>
    <row r="903">
      <c r="A903" s="593" t="s">
        <v>1055</v>
      </c>
      <c r="B903" s="361" t="s">
        <v>918</v>
      </c>
      <c r="C903" s="45" t="b">
        <v>0</v>
      </c>
      <c r="D903" s="355" t="s">
        <v>1716</v>
      </c>
      <c r="E903" s="448"/>
      <c r="F903" s="346" t="b">
        <v>0</v>
      </c>
      <c r="H903" s="344"/>
    </row>
    <row r="904">
      <c r="A904" s="12"/>
      <c r="B904" s="356"/>
      <c r="C904" s="356"/>
      <c r="D904" s="429" t="s">
        <v>1717</v>
      </c>
      <c r="E904" s="530"/>
      <c r="F904" s="377" t="b">
        <v>0</v>
      </c>
      <c r="H904" s="344"/>
    </row>
    <row r="905">
      <c r="A905" s="593" t="s">
        <v>1055</v>
      </c>
      <c r="B905" s="361" t="s">
        <v>929</v>
      </c>
      <c r="C905" s="45" t="b">
        <v>0</v>
      </c>
      <c r="D905" s="397" t="s">
        <v>1718</v>
      </c>
      <c r="F905" s="346" t="b">
        <v>0</v>
      </c>
      <c r="H905" s="344"/>
    </row>
    <row r="906">
      <c r="A906" s="12"/>
      <c r="B906" s="12"/>
      <c r="C906" s="12"/>
      <c r="D906" s="390" t="s">
        <v>1719</v>
      </c>
      <c r="F906" s="348" t="b">
        <v>0</v>
      </c>
    </row>
    <row r="907">
      <c r="A907" s="12"/>
      <c r="B907" s="12"/>
      <c r="C907" s="12"/>
      <c r="D907" s="352" t="s">
        <v>1720</v>
      </c>
      <c r="E907" s="448"/>
      <c r="F907" s="346" t="b">
        <v>0</v>
      </c>
    </row>
    <row r="908">
      <c r="A908" s="12"/>
      <c r="B908" s="356"/>
      <c r="C908" s="356"/>
      <c r="D908" s="429" t="s">
        <v>1721</v>
      </c>
      <c r="E908" s="453"/>
      <c r="F908" s="377" t="b">
        <v>0</v>
      </c>
      <c r="H908" s="344"/>
    </row>
    <row r="909">
      <c r="A909" s="593" t="s">
        <v>1055</v>
      </c>
      <c r="B909" s="361" t="s">
        <v>906</v>
      </c>
      <c r="C909" s="45" t="b">
        <v>0</v>
      </c>
      <c r="D909" s="480"/>
      <c r="E909" s="448"/>
      <c r="F909" s="481"/>
      <c r="H909" s="344"/>
    </row>
    <row r="910">
      <c r="A910" s="593" t="s">
        <v>1055</v>
      </c>
      <c r="B910" s="339" t="s">
        <v>922</v>
      </c>
      <c r="C910" s="340" t="b">
        <v>0</v>
      </c>
      <c r="D910" s="500" t="s">
        <v>1701</v>
      </c>
      <c r="E910" s="516"/>
      <c r="F910" s="343" t="b">
        <v>0</v>
      </c>
      <c r="H910" s="344"/>
    </row>
    <row r="911">
      <c r="A911" s="12"/>
      <c r="B911" s="12"/>
      <c r="C911" s="12"/>
      <c r="D911" s="595" t="s">
        <v>1722</v>
      </c>
      <c r="E911" s="448"/>
      <c r="F911" s="350" t="b">
        <v>0</v>
      </c>
      <c r="H911" s="344"/>
    </row>
    <row r="912">
      <c r="A912" s="12"/>
      <c r="B912" s="12"/>
      <c r="C912" s="12"/>
      <c r="D912" s="353" t="s">
        <v>1703</v>
      </c>
      <c r="E912" s="446"/>
      <c r="F912" s="348" t="b">
        <v>0</v>
      </c>
      <c r="H912" s="344"/>
    </row>
    <row r="913">
      <c r="A913" s="12"/>
      <c r="B913" s="12"/>
      <c r="C913" s="12"/>
      <c r="D913" s="366" t="s">
        <v>1704</v>
      </c>
      <c r="E913" s="13"/>
      <c r="F913" s="354" t="b">
        <v>0</v>
      </c>
      <c r="H913" s="344"/>
    </row>
    <row r="914">
      <c r="A914" s="12"/>
      <c r="B914" s="356"/>
      <c r="C914" s="356"/>
      <c r="D914" s="484" t="s">
        <v>1705</v>
      </c>
      <c r="E914" s="358"/>
      <c r="F914" s="368" t="b">
        <v>0</v>
      </c>
      <c r="H914" s="344"/>
    </row>
    <row r="915">
      <c r="A915" s="593" t="s">
        <v>1055</v>
      </c>
      <c r="B915" s="361" t="s">
        <v>896</v>
      </c>
      <c r="C915" s="45" t="b">
        <v>0</v>
      </c>
      <c r="D915" s="353" t="s">
        <v>1712</v>
      </c>
      <c r="E915" s="13"/>
      <c r="F915" s="354" t="b">
        <v>0</v>
      </c>
      <c r="H915" s="344"/>
    </row>
    <row r="916">
      <c r="A916" s="12"/>
      <c r="B916" s="12"/>
      <c r="C916" s="12"/>
      <c r="D916" s="616" t="s">
        <v>1713</v>
      </c>
      <c r="E916" s="13"/>
      <c r="F916" s="350" t="b">
        <v>0</v>
      </c>
      <c r="H916" s="344"/>
    </row>
    <row r="917">
      <c r="A917" s="12"/>
      <c r="B917" s="12"/>
      <c r="C917" s="12"/>
      <c r="D917" s="588" t="s">
        <v>1714</v>
      </c>
      <c r="E917" s="13"/>
      <c r="F917" s="354" t="b">
        <v>0</v>
      </c>
      <c r="H917" s="344"/>
    </row>
    <row r="918">
      <c r="A918" s="12"/>
      <c r="B918" s="12"/>
      <c r="C918" s="12"/>
      <c r="D918" s="616" t="s">
        <v>1715</v>
      </c>
      <c r="E918" s="13"/>
      <c r="F918" s="350" t="b">
        <v>0</v>
      </c>
      <c r="H918" s="344"/>
    </row>
    <row r="919">
      <c r="A919" s="380" t="s">
        <v>1085</v>
      </c>
      <c r="B919" s="5"/>
      <c r="C919" s="5"/>
      <c r="D919" s="5"/>
      <c r="E919" s="5"/>
      <c r="F919" s="5"/>
      <c r="G919" s="381"/>
      <c r="H919" s="344"/>
    </row>
    <row r="920">
      <c r="A920" s="18"/>
      <c r="B920" s="19"/>
      <c r="C920" s="19"/>
      <c r="D920" s="19"/>
      <c r="E920" s="19"/>
      <c r="F920" s="19"/>
      <c r="G920" s="13"/>
      <c r="H920" s="344"/>
    </row>
    <row r="921">
      <c r="A921" s="593" t="s">
        <v>1055</v>
      </c>
      <c r="B921" s="417" t="s">
        <v>915</v>
      </c>
      <c r="C921" s="182" t="b">
        <v>0</v>
      </c>
      <c r="D921" s="355" t="s">
        <v>941</v>
      </c>
      <c r="E921" s="13"/>
      <c r="F921" s="346" t="b">
        <v>0</v>
      </c>
      <c r="G921" s="13"/>
      <c r="H921" s="344"/>
    </row>
    <row r="922">
      <c r="A922" s="12"/>
      <c r="B922" s="12"/>
      <c r="C922" s="12"/>
      <c r="D922" s="366" t="s">
        <v>1723</v>
      </c>
      <c r="E922" s="13"/>
      <c r="F922" s="348" t="b">
        <v>0</v>
      </c>
      <c r="G922" s="13"/>
      <c r="H922" s="344"/>
    </row>
    <row r="923">
      <c r="A923" s="593" t="s">
        <v>1055</v>
      </c>
      <c r="B923" s="415" t="s">
        <v>892</v>
      </c>
      <c r="C923" s="182" t="b">
        <v>0</v>
      </c>
      <c r="D923" s="355" t="s">
        <v>1724</v>
      </c>
      <c r="E923" s="13"/>
      <c r="F923" s="346" t="b">
        <v>0</v>
      </c>
      <c r="G923" s="13"/>
      <c r="H923" s="344"/>
    </row>
    <row r="924">
      <c r="A924" s="12"/>
      <c r="B924" s="12"/>
      <c r="C924" s="12"/>
      <c r="D924" s="353" t="s">
        <v>1725</v>
      </c>
      <c r="E924" s="13"/>
      <c r="F924" s="348" t="b">
        <v>0</v>
      </c>
      <c r="G924" s="13"/>
      <c r="H924" s="344"/>
    </row>
    <row r="925">
      <c r="A925" s="12"/>
      <c r="B925" s="12"/>
      <c r="C925" s="12"/>
      <c r="D925" s="355" t="s">
        <v>1726</v>
      </c>
      <c r="E925" s="13"/>
      <c r="F925" s="346" t="b">
        <v>0</v>
      </c>
      <c r="G925" s="13"/>
      <c r="H925" s="344"/>
    </row>
    <row r="926">
      <c r="A926" s="593" t="s">
        <v>1055</v>
      </c>
      <c r="B926" s="417" t="s">
        <v>887</v>
      </c>
      <c r="C926" s="182" t="b">
        <v>0</v>
      </c>
      <c r="D926" s="366" t="s">
        <v>1727</v>
      </c>
      <c r="E926" s="13"/>
      <c r="F926" s="348" t="b">
        <v>0</v>
      </c>
      <c r="G926" s="13"/>
      <c r="H926" s="344"/>
    </row>
    <row r="927">
      <c r="A927" s="12"/>
      <c r="B927" s="12"/>
      <c r="C927" s="12"/>
      <c r="D927" s="399" t="s">
        <v>1728</v>
      </c>
      <c r="E927" s="13"/>
      <c r="F927" s="346" t="b">
        <v>0</v>
      </c>
      <c r="G927" s="13"/>
      <c r="H927" s="344"/>
    </row>
    <row r="928">
      <c r="A928" s="593" t="s">
        <v>1055</v>
      </c>
      <c r="B928" s="417" t="s">
        <v>814</v>
      </c>
      <c r="C928" s="182" t="b">
        <v>0</v>
      </c>
      <c r="D928" s="366" t="s">
        <v>1729</v>
      </c>
      <c r="E928" s="13"/>
      <c r="F928" s="348" t="b">
        <v>0</v>
      </c>
      <c r="G928" s="13"/>
      <c r="H928" s="344"/>
    </row>
    <row r="929">
      <c r="A929" s="593" t="s">
        <v>1055</v>
      </c>
      <c r="B929" s="417" t="s">
        <v>839</v>
      </c>
      <c r="C929" s="182" t="b">
        <v>0</v>
      </c>
      <c r="D929" s="355" t="s">
        <v>988</v>
      </c>
      <c r="E929" s="13"/>
      <c r="F929" s="346" t="b">
        <v>0</v>
      </c>
      <c r="G929" s="13"/>
      <c r="H929" s="344"/>
    </row>
    <row r="930">
      <c r="A930" s="593" t="s">
        <v>1055</v>
      </c>
      <c r="B930" s="417" t="s">
        <v>853</v>
      </c>
      <c r="C930" s="182" t="b">
        <v>0</v>
      </c>
      <c r="D930" s="366" t="s">
        <v>1730</v>
      </c>
      <c r="E930" s="13"/>
      <c r="F930" s="348" t="b">
        <v>0</v>
      </c>
      <c r="G930" s="13"/>
      <c r="H930" s="344"/>
    </row>
    <row r="931">
      <c r="A931" s="593" t="s">
        <v>1055</v>
      </c>
      <c r="B931" s="417" t="s">
        <v>865</v>
      </c>
      <c r="C931" s="182" t="b">
        <v>0</v>
      </c>
      <c r="D931" s="355"/>
      <c r="E931" s="13"/>
      <c r="F931" s="481"/>
      <c r="G931" s="13"/>
      <c r="H931" s="344"/>
    </row>
    <row r="932">
      <c r="A932" s="593" t="s">
        <v>1055</v>
      </c>
      <c r="B932" s="417" t="s">
        <v>871</v>
      </c>
      <c r="C932" s="182" t="b">
        <v>0</v>
      </c>
      <c r="D932" s="12"/>
      <c r="E932" s="13"/>
      <c r="F932" s="384"/>
      <c r="G932" s="13"/>
      <c r="H932" s="344"/>
    </row>
    <row r="933">
      <c r="A933" s="593" t="s">
        <v>1055</v>
      </c>
      <c r="B933" s="417" t="s">
        <v>859</v>
      </c>
      <c r="C933" s="182" t="b">
        <v>0</v>
      </c>
      <c r="D933" s="12"/>
      <c r="E933" s="13"/>
      <c r="F933" s="384"/>
      <c r="G933" s="13"/>
      <c r="H933" s="344"/>
    </row>
    <row r="934">
      <c r="A934" s="593" t="s">
        <v>1055</v>
      </c>
      <c r="B934" s="417" t="s">
        <v>846</v>
      </c>
      <c r="C934" s="182" t="b">
        <v>0</v>
      </c>
      <c r="D934" s="12"/>
      <c r="E934" s="13"/>
      <c r="F934" s="384"/>
      <c r="G934" s="13"/>
      <c r="H934" s="344"/>
    </row>
    <row r="935">
      <c r="A935" s="593" t="s">
        <v>1055</v>
      </c>
      <c r="B935" s="417" t="s">
        <v>902</v>
      </c>
      <c r="C935" s="182" t="b">
        <v>0</v>
      </c>
      <c r="D935" s="12"/>
      <c r="E935" s="13"/>
      <c r="F935" s="384"/>
      <c r="G935" s="13"/>
      <c r="H935" s="344"/>
    </row>
    <row r="936">
      <c r="A936" s="593" t="s">
        <v>1055</v>
      </c>
      <c r="B936" s="417" t="s">
        <v>933</v>
      </c>
      <c r="C936" s="182" t="b">
        <v>0</v>
      </c>
      <c r="D936" s="12"/>
      <c r="E936" s="13"/>
      <c r="F936" s="384"/>
      <c r="G936" s="13"/>
      <c r="H936" s="344"/>
    </row>
    <row r="937">
      <c r="A937" s="593" t="s">
        <v>1055</v>
      </c>
      <c r="B937" s="417" t="s">
        <v>907</v>
      </c>
      <c r="C937" s="182" t="b">
        <v>0</v>
      </c>
      <c r="D937" s="366" t="s">
        <v>1731</v>
      </c>
      <c r="E937" s="13"/>
      <c r="F937" s="348" t="b">
        <v>0</v>
      </c>
      <c r="G937" s="13"/>
      <c r="H937" s="344"/>
    </row>
    <row r="938">
      <c r="A938" s="12"/>
      <c r="B938" s="12"/>
      <c r="C938" s="12"/>
      <c r="D938" s="352" t="s">
        <v>1732</v>
      </c>
      <c r="E938" s="13"/>
      <c r="F938" s="346" t="b">
        <v>0</v>
      </c>
      <c r="G938" s="13"/>
      <c r="H938" s="344"/>
    </row>
    <row r="939">
      <c r="A939" s="593" t="s">
        <v>1055</v>
      </c>
      <c r="B939" s="627" t="s">
        <v>897</v>
      </c>
      <c r="C939" s="549" t="b">
        <v>0</v>
      </c>
      <c r="D939" s="429" t="s">
        <v>1733</v>
      </c>
      <c r="E939" s="358"/>
      <c r="F939" s="377" t="b">
        <v>0</v>
      </c>
      <c r="G939" s="13"/>
      <c r="H939" s="344"/>
    </row>
    <row r="940">
      <c r="A940" s="593" t="s">
        <v>1055</v>
      </c>
      <c r="B940" s="371" t="s">
        <v>815</v>
      </c>
      <c r="C940" s="150" t="b">
        <v>0</v>
      </c>
      <c r="D940" s="352" t="s">
        <v>1734</v>
      </c>
      <c r="E940" s="13"/>
      <c r="F940" s="346" t="b">
        <v>0</v>
      </c>
      <c r="G940" s="13"/>
      <c r="H940" s="344"/>
    </row>
    <row r="941">
      <c r="A941" s="12"/>
      <c r="B941" s="12"/>
      <c r="C941" s="12"/>
      <c r="D941" s="351" t="s">
        <v>953</v>
      </c>
      <c r="E941" s="13"/>
      <c r="F941" s="348" t="b">
        <v>0</v>
      </c>
      <c r="G941" s="13"/>
      <c r="H941" s="344"/>
    </row>
    <row r="942">
      <c r="A942" s="12"/>
      <c r="B942" s="12"/>
      <c r="C942" s="12"/>
      <c r="D942" s="345" t="s">
        <v>1735</v>
      </c>
      <c r="E942" s="13"/>
      <c r="F942" s="346" t="b">
        <v>0</v>
      </c>
      <c r="G942" s="13"/>
      <c r="H942" s="344"/>
    </row>
    <row r="943">
      <c r="A943" s="593" t="s">
        <v>1055</v>
      </c>
      <c r="B943" s="371" t="s">
        <v>877</v>
      </c>
      <c r="C943" s="150" t="b">
        <v>0</v>
      </c>
      <c r="D943" s="366" t="s">
        <v>1736</v>
      </c>
      <c r="E943" s="13"/>
      <c r="F943" s="348" t="b">
        <v>0</v>
      </c>
      <c r="G943" s="13"/>
      <c r="H943" s="344"/>
    </row>
    <row r="944">
      <c r="A944" s="593" t="s">
        <v>1055</v>
      </c>
      <c r="B944" s="371" t="s">
        <v>854</v>
      </c>
      <c r="C944" s="150" t="b">
        <v>0</v>
      </c>
      <c r="D944" s="544" t="s">
        <v>1737</v>
      </c>
      <c r="E944" s="13"/>
      <c r="F944" s="346" t="b">
        <v>0</v>
      </c>
      <c r="G944" s="13"/>
      <c r="H944" s="344"/>
    </row>
    <row r="945">
      <c r="A945" s="593" t="s">
        <v>1055</v>
      </c>
      <c r="B945" s="371" t="s">
        <v>860</v>
      </c>
      <c r="C945" s="150" t="b">
        <v>0</v>
      </c>
      <c r="D945" s="366" t="s">
        <v>1738</v>
      </c>
      <c r="E945" s="13"/>
      <c r="F945" s="348" t="b">
        <v>0</v>
      </c>
      <c r="G945" s="13"/>
      <c r="H945" s="344"/>
    </row>
    <row r="946">
      <c r="A946" s="593" t="s">
        <v>1055</v>
      </c>
      <c r="B946" s="628" t="s">
        <v>872</v>
      </c>
      <c r="C946" s="150" t="b">
        <v>0</v>
      </c>
      <c r="D946" s="355"/>
      <c r="E946" s="13"/>
      <c r="F946" s="481"/>
      <c r="G946" s="13"/>
      <c r="H946" s="344"/>
    </row>
    <row r="947">
      <c r="A947" s="593" t="s">
        <v>1055</v>
      </c>
      <c r="B947" s="371" t="s">
        <v>866</v>
      </c>
      <c r="C947" s="150" t="b">
        <v>0</v>
      </c>
      <c r="D947" s="353"/>
      <c r="E947" s="13"/>
      <c r="F947" s="379"/>
      <c r="G947" s="13"/>
      <c r="H947" s="344"/>
    </row>
    <row r="948">
      <c r="A948" s="593" t="s">
        <v>1055</v>
      </c>
      <c r="B948" s="476" t="s">
        <v>832</v>
      </c>
      <c r="C948" s="629" t="b">
        <v>0</v>
      </c>
      <c r="D948" s="488" t="s">
        <v>1739</v>
      </c>
      <c r="E948" s="408"/>
      <c r="F948" s="393" t="b">
        <v>0</v>
      </c>
      <c r="G948" s="13"/>
      <c r="H948" s="344"/>
    </row>
    <row r="949">
      <c r="A949" s="12"/>
      <c r="B949" s="12"/>
      <c r="C949" s="12"/>
      <c r="D949" s="353" t="s">
        <v>966</v>
      </c>
      <c r="E949" s="446"/>
      <c r="F949" s="348" t="b">
        <v>0</v>
      </c>
      <c r="G949" s="13"/>
      <c r="H949" s="344"/>
    </row>
    <row r="950">
      <c r="A950" s="12"/>
      <c r="B950" s="12"/>
      <c r="C950" s="12"/>
      <c r="D950" s="352" t="s">
        <v>1740</v>
      </c>
      <c r="E950" s="448"/>
      <c r="F950" s="346" t="b">
        <v>0</v>
      </c>
      <c r="G950" s="13"/>
      <c r="H950" s="344"/>
    </row>
    <row r="951">
      <c r="A951" s="12"/>
      <c r="B951" s="12"/>
      <c r="C951" s="12"/>
      <c r="D951" s="353" t="s">
        <v>1741</v>
      </c>
      <c r="E951" s="446"/>
      <c r="F951" s="348" t="b">
        <v>0</v>
      </c>
      <c r="G951" s="13"/>
      <c r="H951" s="344"/>
    </row>
    <row r="952">
      <c r="A952" s="12"/>
      <c r="B952" s="12"/>
      <c r="C952" s="12"/>
      <c r="D952" s="352" t="s">
        <v>1742</v>
      </c>
      <c r="E952" s="448"/>
      <c r="F952" s="346" t="b">
        <v>0</v>
      </c>
      <c r="G952" s="13"/>
      <c r="H952" s="344"/>
    </row>
    <row r="953">
      <c r="A953" s="12"/>
      <c r="B953" s="12"/>
      <c r="C953" s="12"/>
      <c r="D953" s="353" t="s">
        <v>1743</v>
      </c>
      <c r="E953" s="446"/>
      <c r="F953" s="348" t="b">
        <v>0</v>
      </c>
      <c r="G953" s="13"/>
      <c r="H953" s="344"/>
    </row>
    <row r="954">
      <c r="A954" s="12"/>
      <c r="B954" s="12"/>
      <c r="C954" s="12"/>
      <c r="D954" s="352" t="s">
        <v>1744</v>
      </c>
      <c r="E954" s="448"/>
      <c r="F954" s="346" t="b">
        <v>0</v>
      </c>
      <c r="G954" s="13"/>
      <c r="H954" s="344"/>
    </row>
    <row r="955">
      <c r="A955" s="12"/>
      <c r="B955" s="356"/>
      <c r="C955" s="356"/>
      <c r="D955" s="429" t="s">
        <v>1745</v>
      </c>
      <c r="E955" s="453"/>
      <c r="F955" s="377" t="b">
        <v>0</v>
      </c>
      <c r="G955" s="13"/>
      <c r="H955" s="344"/>
    </row>
    <row r="956">
      <c r="A956" s="593" t="s">
        <v>1055</v>
      </c>
      <c r="B956" s="371" t="s">
        <v>840</v>
      </c>
      <c r="C956" s="150" t="b">
        <v>0</v>
      </c>
      <c r="D956" s="355" t="s">
        <v>1746</v>
      </c>
      <c r="E956" s="13"/>
      <c r="F956" s="346" t="b">
        <v>0</v>
      </c>
      <c r="G956" s="13"/>
      <c r="H956" s="344"/>
    </row>
    <row r="957">
      <c r="A957" s="593" t="s">
        <v>1055</v>
      </c>
      <c r="B957" s="482" t="s">
        <v>847</v>
      </c>
      <c r="C957" s="483" t="b">
        <v>0</v>
      </c>
      <c r="D957" s="452" t="s">
        <v>1747</v>
      </c>
      <c r="E957" s="358"/>
      <c r="F957" s="377" t="b">
        <v>0</v>
      </c>
      <c r="G957" s="13"/>
      <c r="H957" s="344"/>
    </row>
    <row r="958">
      <c r="A958" s="593" t="s">
        <v>1055</v>
      </c>
      <c r="B958" s="382" t="s">
        <v>841</v>
      </c>
      <c r="C958" s="383" t="b">
        <v>0</v>
      </c>
      <c r="D958" s="352" t="s">
        <v>1748</v>
      </c>
      <c r="E958" s="13"/>
      <c r="F958" s="346" t="b">
        <v>0</v>
      </c>
      <c r="G958" s="13"/>
      <c r="H958" s="344"/>
    </row>
    <row r="959">
      <c r="A959" s="593" t="s">
        <v>1055</v>
      </c>
      <c r="B959" s="382" t="s">
        <v>848</v>
      </c>
      <c r="C959" s="383" t="b">
        <v>0</v>
      </c>
      <c r="D959" s="353"/>
      <c r="E959" s="13"/>
      <c r="F959" s="379"/>
      <c r="G959" s="13"/>
      <c r="H959" s="344"/>
    </row>
    <row r="960">
      <c r="A960" s="593" t="s">
        <v>1055</v>
      </c>
      <c r="B960" s="382" t="s">
        <v>867</v>
      </c>
      <c r="C960" s="383" t="b">
        <v>0</v>
      </c>
      <c r="D960" s="355"/>
      <c r="E960" s="13"/>
      <c r="F960" s="481"/>
      <c r="G960" s="13"/>
      <c r="H960" s="344"/>
    </row>
    <row r="961">
      <c r="A961" s="593" t="s">
        <v>1055</v>
      </c>
      <c r="B961" s="382" t="s">
        <v>878</v>
      </c>
      <c r="C961" s="383" t="b">
        <v>0</v>
      </c>
      <c r="D961" s="353"/>
      <c r="E961" s="13"/>
      <c r="F961" s="379"/>
      <c r="G961" s="13"/>
      <c r="H961" s="344"/>
    </row>
    <row r="962">
      <c r="A962" s="593" t="s">
        <v>1055</v>
      </c>
      <c r="B962" s="382" t="s">
        <v>816</v>
      </c>
      <c r="C962" s="383" t="b">
        <v>0</v>
      </c>
      <c r="D962" s="12"/>
      <c r="E962" s="13"/>
      <c r="F962" s="384"/>
      <c r="G962" s="13"/>
      <c r="H962" s="344"/>
    </row>
    <row r="963">
      <c r="A963" s="593" t="s">
        <v>1055</v>
      </c>
      <c r="B963" s="382" t="s">
        <v>825</v>
      </c>
      <c r="C963" s="383" t="b">
        <v>0</v>
      </c>
      <c r="D963" s="12"/>
      <c r="E963" s="13"/>
      <c r="F963" s="384"/>
      <c r="G963" s="13"/>
      <c r="H963" s="344"/>
    </row>
    <row r="964">
      <c r="A964" s="593" t="s">
        <v>1055</v>
      </c>
      <c r="B964" s="382" t="s">
        <v>898</v>
      </c>
      <c r="C964" s="383" t="b">
        <v>0</v>
      </c>
      <c r="D964" s="12"/>
      <c r="E964" s="13"/>
      <c r="F964" s="384"/>
      <c r="G964" s="13"/>
      <c r="H964" s="344"/>
    </row>
    <row r="965">
      <c r="A965" s="593" t="s">
        <v>1055</v>
      </c>
      <c r="B965" s="382" t="s">
        <v>833</v>
      </c>
      <c r="C965" s="383" t="b">
        <v>0</v>
      </c>
      <c r="D965" s="12"/>
      <c r="E965" s="13"/>
      <c r="F965" s="384"/>
      <c r="G965" s="13"/>
      <c r="H965" s="344"/>
    </row>
    <row r="966">
      <c r="A966" s="593" t="s">
        <v>1055</v>
      </c>
      <c r="B966" s="382" t="s">
        <v>903</v>
      </c>
      <c r="C966" s="383" t="b">
        <v>0</v>
      </c>
      <c r="D966" s="12"/>
      <c r="E966" s="13"/>
      <c r="F966" s="384"/>
      <c r="G966" s="13"/>
      <c r="H966" s="344"/>
    </row>
    <row r="967">
      <c r="A967" s="593" t="s">
        <v>1055</v>
      </c>
      <c r="B967" s="382" t="s">
        <v>873</v>
      </c>
      <c r="C967" s="383" t="b">
        <v>0</v>
      </c>
      <c r="D967" s="12"/>
      <c r="E967" s="13"/>
      <c r="F967" s="384"/>
      <c r="G967" s="13"/>
      <c r="H967" s="344"/>
    </row>
    <row r="968">
      <c r="A968" s="593" t="s">
        <v>1055</v>
      </c>
      <c r="B968" s="382" t="s">
        <v>888</v>
      </c>
      <c r="C968" s="383" t="b">
        <v>0</v>
      </c>
      <c r="D968" s="352" t="s">
        <v>1749</v>
      </c>
      <c r="E968" s="13"/>
      <c r="F968" s="346" t="b">
        <v>0</v>
      </c>
      <c r="G968" s="13"/>
      <c r="H968" s="344"/>
    </row>
    <row r="969">
      <c r="A969" s="12"/>
      <c r="B969" s="12"/>
      <c r="C969" s="12"/>
      <c r="D969" s="366" t="s">
        <v>1750</v>
      </c>
      <c r="E969" s="13"/>
      <c r="F969" s="348" t="b">
        <v>0</v>
      </c>
      <c r="G969" s="13"/>
      <c r="H969" s="344"/>
    </row>
    <row r="970">
      <c r="A970" s="593" t="s">
        <v>1055</v>
      </c>
      <c r="B970" s="382" t="s">
        <v>893</v>
      </c>
      <c r="C970" s="383" t="b">
        <v>0</v>
      </c>
      <c r="D970" s="355"/>
      <c r="E970" s="13"/>
      <c r="F970" s="481"/>
      <c r="G970" s="13"/>
      <c r="H970" s="344"/>
    </row>
    <row r="971">
      <c r="A971" s="593" t="s">
        <v>1055</v>
      </c>
      <c r="B971" s="382" t="s">
        <v>855</v>
      </c>
      <c r="C971" s="383" t="b">
        <v>0</v>
      </c>
      <c r="D971" s="353" t="s">
        <v>1751</v>
      </c>
      <c r="E971" s="13"/>
      <c r="F971" s="377" t="b">
        <v>0</v>
      </c>
      <c r="G971" s="13"/>
      <c r="H971" s="344"/>
    </row>
    <row r="972">
      <c r="A972" s="593" t="s">
        <v>1055</v>
      </c>
      <c r="B972" s="630" t="s">
        <v>818</v>
      </c>
      <c r="C972" s="631" t="b">
        <v>0</v>
      </c>
      <c r="D972" s="407" t="s">
        <v>1752</v>
      </c>
      <c r="E972" s="408"/>
      <c r="F972" s="393" t="b">
        <v>0</v>
      </c>
      <c r="G972" s="13"/>
      <c r="H972" s="344"/>
    </row>
    <row r="973">
      <c r="A973" s="12"/>
      <c r="B973" s="12"/>
      <c r="C973" s="12"/>
      <c r="D973" s="366" t="s">
        <v>1753</v>
      </c>
      <c r="E973" s="13"/>
      <c r="F973" s="348" t="b">
        <v>0</v>
      </c>
      <c r="G973" s="13"/>
      <c r="H973" s="344"/>
    </row>
    <row r="974">
      <c r="A974" s="593" t="s">
        <v>1055</v>
      </c>
      <c r="B974" s="385" t="s">
        <v>827</v>
      </c>
      <c r="C974" s="386" t="b">
        <v>0</v>
      </c>
      <c r="D974" s="355" t="s">
        <v>1754</v>
      </c>
      <c r="E974" s="13"/>
      <c r="F974" s="346" t="b">
        <v>0</v>
      </c>
      <c r="G974" s="13"/>
      <c r="H974" s="344"/>
    </row>
    <row r="975">
      <c r="A975" s="12"/>
      <c r="B975" s="12"/>
      <c r="C975" s="12"/>
      <c r="D975" s="366" t="s">
        <v>1755</v>
      </c>
      <c r="E975" s="13"/>
      <c r="F975" s="348" t="b">
        <v>0</v>
      </c>
      <c r="G975" s="13"/>
      <c r="H975" s="344"/>
    </row>
    <row r="976">
      <c r="A976" s="593" t="s">
        <v>1055</v>
      </c>
      <c r="B976" s="385" t="s">
        <v>835</v>
      </c>
      <c r="C976" s="386" t="b">
        <v>0</v>
      </c>
      <c r="D976" s="616" t="s">
        <v>1756</v>
      </c>
      <c r="E976" s="13"/>
      <c r="F976" s="346" t="b">
        <v>0</v>
      </c>
      <c r="G976" s="13"/>
      <c r="H976" s="344"/>
    </row>
    <row r="977">
      <c r="A977" s="12"/>
      <c r="B977" s="12"/>
      <c r="C977" s="12"/>
      <c r="D977" s="588" t="s">
        <v>1757</v>
      </c>
      <c r="E977" s="13"/>
      <c r="F977" s="348" t="b">
        <v>0</v>
      </c>
      <c r="G977" s="13"/>
      <c r="H977" s="344"/>
    </row>
    <row r="978">
      <c r="A978" s="593" t="s">
        <v>1055</v>
      </c>
      <c r="B978" s="385" t="s">
        <v>842</v>
      </c>
      <c r="C978" s="386" t="b">
        <v>0</v>
      </c>
      <c r="D978" s="352" t="s">
        <v>1758</v>
      </c>
      <c r="E978" s="13"/>
      <c r="F978" s="346" t="b">
        <v>0</v>
      </c>
      <c r="G978" s="13"/>
      <c r="H978" s="344"/>
    </row>
    <row r="979">
      <c r="A979" s="593" t="s">
        <v>1055</v>
      </c>
      <c r="B979" s="632" t="s">
        <v>849</v>
      </c>
      <c r="C979" s="633" t="b">
        <v>0</v>
      </c>
      <c r="D979" s="429" t="s">
        <v>1759</v>
      </c>
      <c r="E979" s="358"/>
      <c r="F979" s="377" t="b">
        <v>0</v>
      </c>
      <c r="G979" s="13"/>
      <c r="H979" s="344"/>
    </row>
    <row r="980">
      <c r="A980" s="593" t="s">
        <v>1055</v>
      </c>
      <c r="B980" s="387" t="s">
        <v>826</v>
      </c>
      <c r="C980" s="152" t="b">
        <v>0</v>
      </c>
      <c r="D980" s="355" t="s">
        <v>1760</v>
      </c>
      <c r="E980" s="13"/>
      <c r="F980" s="346" t="b">
        <v>0</v>
      </c>
      <c r="G980" s="13"/>
      <c r="H980" s="344"/>
    </row>
    <row r="981">
      <c r="A981" s="12"/>
      <c r="B981" s="12"/>
      <c r="C981" s="12"/>
      <c r="D981" s="353" t="s">
        <v>1761</v>
      </c>
      <c r="E981" s="13"/>
      <c r="F981" s="348" t="b">
        <v>0</v>
      </c>
      <c r="G981" s="13"/>
      <c r="H981" s="344"/>
    </row>
    <row r="982">
      <c r="A982" s="593" t="s">
        <v>1055</v>
      </c>
      <c r="B982" s="634" t="s">
        <v>834</v>
      </c>
      <c r="C982" s="635" t="b">
        <v>0</v>
      </c>
      <c r="D982" s="407" t="s">
        <v>1762</v>
      </c>
      <c r="E982" s="408"/>
      <c r="F982" s="393" t="b">
        <v>0</v>
      </c>
      <c r="G982" s="13"/>
      <c r="H982" s="344"/>
    </row>
    <row r="983">
      <c r="A983" s="12"/>
      <c r="B983" s="356"/>
      <c r="C983" s="356"/>
      <c r="D983" s="452" t="s">
        <v>1763</v>
      </c>
      <c r="E983" s="358"/>
      <c r="F983" s="377" t="b">
        <v>0</v>
      </c>
      <c r="G983" s="13"/>
      <c r="H983" s="344"/>
    </row>
    <row r="984">
      <c r="A984" s="380"/>
      <c r="B984" s="5"/>
      <c r="C984" s="5"/>
      <c r="D984" s="5"/>
      <c r="E984" s="5"/>
      <c r="F984" s="5"/>
      <c r="G984" s="13"/>
      <c r="H984" s="344"/>
    </row>
    <row r="985">
      <c r="A985" s="18"/>
      <c r="B985" s="19"/>
      <c r="C985" s="19"/>
      <c r="D985" s="19"/>
      <c r="E985" s="19"/>
      <c r="F985" s="19"/>
      <c r="G985" s="20"/>
      <c r="H985" s="344"/>
    </row>
    <row r="986">
      <c r="A986" s="636"/>
      <c r="B986" s="8"/>
      <c r="D986" s="637"/>
      <c r="E986" s="638"/>
      <c r="F986" s="109"/>
      <c r="H986" s="344"/>
    </row>
    <row r="987">
      <c r="A987" s="636"/>
      <c r="B987" s="8"/>
      <c r="D987" s="637"/>
      <c r="E987" s="638"/>
      <c r="F987" s="109"/>
      <c r="H987" s="344"/>
    </row>
    <row r="988">
      <c r="A988" s="636"/>
      <c r="B988" s="8"/>
      <c r="D988" s="637"/>
      <c r="E988" s="638"/>
      <c r="F988" s="109"/>
      <c r="H988" s="344"/>
    </row>
    <row r="989">
      <c r="A989" s="636"/>
      <c r="B989" s="8"/>
      <c r="D989" s="637"/>
      <c r="E989" s="638"/>
      <c r="F989" s="109"/>
      <c r="H989" s="344"/>
    </row>
    <row r="990">
      <c r="A990" s="636"/>
      <c r="B990" s="8"/>
      <c r="D990" s="637"/>
      <c r="E990" s="638"/>
      <c r="F990" s="109"/>
      <c r="H990" s="344"/>
    </row>
    <row r="991">
      <c r="A991" s="636"/>
      <c r="B991" s="8"/>
      <c r="D991" s="637"/>
      <c r="E991" s="638"/>
      <c r="F991" s="109"/>
      <c r="H991" s="344"/>
    </row>
    <row r="992">
      <c r="A992" s="636"/>
      <c r="B992" s="8"/>
      <c r="D992" s="637"/>
      <c r="E992" s="638"/>
      <c r="F992" s="109"/>
      <c r="H992" s="344"/>
    </row>
    <row r="993">
      <c r="A993" s="636"/>
      <c r="B993" s="8"/>
      <c r="D993" s="637"/>
      <c r="E993" s="638"/>
      <c r="F993" s="109"/>
      <c r="H993" s="344"/>
    </row>
    <row r="994">
      <c r="H994" s="344"/>
    </row>
    <row r="995">
      <c r="H995" s="344"/>
    </row>
    <row r="996">
      <c r="H996" s="344"/>
    </row>
    <row r="997">
      <c r="H997" s="344"/>
    </row>
    <row r="998">
      <c r="H998" s="344"/>
    </row>
    <row r="999">
      <c r="H999" s="344"/>
    </row>
    <row r="1000">
      <c r="H1000" s="344"/>
    </row>
    <row r="1001">
      <c r="H1001" s="344"/>
    </row>
    <row r="1002">
      <c r="H1002" s="344"/>
    </row>
    <row r="1003">
      <c r="H1003" s="344"/>
    </row>
    <row r="1004">
      <c r="A1004" s="636"/>
      <c r="B1004" s="8"/>
      <c r="D1004" s="637"/>
      <c r="E1004" s="638"/>
      <c r="F1004" s="109"/>
      <c r="H1004" s="344"/>
    </row>
    <row r="1005">
      <c r="A1005" s="636"/>
      <c r="B1005" s="8"/>
      <c r="D1005" s="637"/>
      <c r="E1005" s="638"/>
      <c r="F1005" s="109"/>
      <c r="H1005" s="344"/>
    </row>
    <row r="1006">
      <c r="A1006" s="636"/>
      <c r="B1006" s="8"/>
      <c r="D1006" s="637"/>
      <c r="E1006" s="638"/>
      <c r="F1006" s="109"/>
      <c r="H1006" s="344"/>
    </row>
    <row r="1007">
      <c r="A1007" s="636"/>
      <c r="B1007" s="8"/>
      <c r="D1007" s="637"/>
      <c r="E1007" s="638"/>
      <c r="F1007" s="109"/>
      <c r="H1007" s="344"/>
    </row>
    <row r="1008">
      <c r="A1008" s="636"/>
      <c r="B1008" s="8"/>
      <c r="D1008" s="637"/>
      <c r="E1008" s="638"/>
      <c r="F1008" s="109"/>
      <c r="H1008" s="344"/>
    </row>
    <row r="1009">
      <c r="A1009" s="636"/>
      <c r="B1009" s="8"/>
      <c r="D1009" s="637"/>
      <c r="E1009" s="638"/>
      <c r="F1009" s="109"/>
      <c r="H1009" s="344"/>
    </row>
    <row r="1010">
      <c r="A1010" s="636"/>
      <c r="B1010" s="8"/>
      <c r="D1010" s="637"/>
      <c r="E1010" s="638"/>
      <c r="F1010" s="109"/>
      <c r="H1010" s="344"/>
    </row>
    <row r="1011">
      <c r="A1011" s="636"/>
      <c r="B1011" s="8"/>
      <c r="D1011" s="637"/>
      <c r="E1011" s="638"/>
      <c r="F1011" s="109"/>
      <c r="H1011" s="344"/>
    </row>
    <row r="1012">
      <c r="A1012" s="636"/>
      <c r="B1012" s="8"/>
      <c r="D1012" s="637"/>
      <c r="E1012" s="638"/>
      <c r="F1012" s="109"/>
      <c r="H1012" s="344"/>
    </row>
    <row r="1013">
      <c r="A1013" s="636"/>
      <c r="B1013" s="8"/>
      <c r="D1013" s="637"/>
      <c r="E1013" s="638"/>
      <c r="F1013" s="109"/>
      <c r="H1013" s="344"/>
    </row>
    <row r="1014">
      <c r="A1014" s="636"/>
      <c r="B1014" s="8"/>
      <c r="D1014" s="637"/>
      <c r="E1014" s="638"/>
      <c r="F1014" s="109"/>
      <c r="H1014" s="344"/>
    </row>
    <row r="1015">
      <c r="A1015" s="636"/>
      <c r="B1015" s="8"/>
      <c r="D1015" s="637"/>
      <c r="E1015" s="638"/>
      <c r="F1015" s="109"/>
      <c r="H1015" s="344"/>
    </row>
    <row r="1016">
      <c r="A1016" s="636"/>
      <c r="B1016" s="8"/>
      <c r="D1016" s="637"/>
      <c r="E1016" s="638"/>
      <c r="F1016" s="109"/>
      <c r="H1016" s="344"/>
    </row>
    <row r="1017">
      <c r="A1017" s="636"/>
      <c r="B1017" s="8"/>
      <c r="D1017" s="637"/>
      <c r="E1017" s="638"/>
      <c r="F1017" s="109"/>
      <c r="H1017" s="344"/>
    </row>
    <row r="1018">
      <c r="A1018" s="636"/>
      <c r="B1018" s="8"/>
      <c r="D1018" s="637"/>
      <c r="E1018" s="638"/>
      <c r="F1018" s="109"/>
      <c r="H1018" s="344"/>
    </row>
    <row r="1019">
      <c r="A1019" s="636"/>
      <c r="B1019" s="8"/>
      <c r="D1019" s="637"/>
      <c r="E1019" s="638"/>
      <c r="F1019" s="109"/>
      <c r="H1019" s="344"/>
    </row>
    <row r="1020">
      <c r="A1020" s="636"/>
      <c r="B1020" s="8"/>
      <c r="D1020" s="637"/>
      <c r="E1020" s="638"/>
      <c r="F1020" s="109"/>
      <c r="H1020" s="344"/>
    </row>
    <row r="1021">
      <c r="A1021" s="636"/>
      <c r="B1021" s="8"/>
      <c r="D1021" s="637"/>
      <c r="E1021" s="638"/>
      <c r="F1021" s="109"/>
      <c r="H1021" s="344"/>
    </row>
    <row r="1022">
      <c r="A1022" s="636"/>
      <c r="B1022" s="8"/>
      <c r="D1022" s="637"/>
      <c r="E1022" s="638"/>
      <c r="F1022" s="109"/>
      <c r="H1022" s="344"/>
    </row>
    <row r="1023">
      <c r="A1023" s="636"/>
      <c r="B1023" s="8"/>
      <c r="D1023" s="637"/>
      <c r="E1023" s="638"/>
      <c r="F1023" s="109"/>
      <c r="H1023" s="344"/>
    </row>
    <row r="1024">
      <c r="A1024" s="636"/>
      <c r="B1024" s="8"/>
      <c r="D1024" s="637"/>
      <c r="E1024" s="638"/>
      <c r="F1024" s="109"/>
      <c r="H1024" s="344"/>
    </row>
    <row r="1025">
      <c r="A1025" s="636"/>
      <c r="B1025" s="8"/>
      <c r="D1025" s="637"/>
      <c r="E1025" s="638"/>
      <c r="F1025" s="109"/>
      <c r="H1025" s="344"/>
    </row>
    <row r="1026">
      <c r="A1026" s="636"/>
      <c r="B1026" s="8"/>
      <c r="D1026" s="637"/>
      <c r="E1026" s="638"/>
      <c r="F1026" s="109"/>
      <c r="H1026" s="344"/>
    </row>
    <row r="1027">
      <c r="A1027" s="636"/>
      <c r="B1027" s="8"/>
      <c r="D1027" s="637"/>
      <c r="E1027" s="638"/>
      <c r="F1027" s="109"/>
      <c r="H1027" s="344"/>
    </row>
    <row r="1028">
      <c r="A1028" s="636"/>
      <c r="B1028" s="8"/>
      <c r="D1028" s="637"/>
      <c r="E1028" s="638"/>
      <c r="F1028" s="109"/>
      <c r="H1028" s="344"/>
    </row>
    <row r="1029">
      <c r="A1029" s="636"/>
      <c r="B1029" s="8"/>
      <c r="D1029" s="637"/>
      <c r="E1029" s="638"/>
      <c r="F1029" s="109"/>
      <c r="H1029" s="344"/>
    </row>
    <row r="1030">
      <c r="A1030" s="636"/>
      <c r="B1030" s="8"/>
      <c r="D1030" s="637"/>
      <c r="E1030" s="638"/>
      <c r="F1030" s="109"/>
      <c r="H1030" s="344"/>
    </row>
    <row r="1031">
      <c r="A1031" s="636"/>
      <c r="B1031" s="8"/>
      <c r="D1031" s="637"/>
      <c r="E1031" s="638"/>
      <c r="F1031" s="109"/>
      <c r="H1031" s="344"/>
    </row>
    <row r="1032">
      <c r="A1032" s="636"/>
      <c r="B1032" s="8"/>
      <c r="D1032" s="637"/>
      <c r="E1032" s="638"/>
      <c r="F1032" s="109"/>
      <c r="H1032" s="344"/>
    </row>
    <row r="1033">
      <c r="A1033" s="636"/>
      <c r="B1033" s="8"/>
      <c r="D1033" s="637"/>
      <c r="E1033" s="638"/>
      <c r="F1033" s="109"/>
      <c r="H1033" s="344"/>
    </row>
    <row r="1034">
      <c r="A1034" s="636"/>
      <c r="B1034" s="8"/>
      <c r="D1034" s="637"/>
      <c r="E1034" s="638"/>
      <c r="F1034" s="109"/>
      <c r="H1034" s="344"/>
    </row>
    <row r="1035">
      <c r="A1035" s="636"/>
      <c r="B1035" s="8"/>
      <c r="D1035" s="637"/>
      <c r="E1035" s="638"/>
      <c r="F1035" s="109"/>
      <c r="H1035" s="344"/>
    </row>
    <row r="1036">
      <c r="A1036" s="636"/>
      <c r="B1036" s="8"/>
      <c r="D1036" s="637"/>
      <c r="E1036" s="638"/>
      <c r="F1036" s="109"/>
      <c r="H1036" s="344"/>
    </row>
    <row r="1037">
      <c r="A1037" s="636"/>
      <c r="B1037" s="8"/>
      <c r="D1037" s="637"/>
      <c r="E1037" s="638"/>
      <c r="F1037" s="109"/>
      <c r="H1037" s="344"/>
    </row>
    <row r="1038">
      <c r="A1038" s="636"/>
      <c r="B1038" s="8"/>
      <c r="D1038" s="637"/>
      <c r="E1038" s="638"/>
      <c r="F1038" s="109"/>
      <c r="H1038" s="344"/>
    </row>
    <row r="1039">
      <c r="A1039" s="636"/>
      <c r="B1039" s="8"/>
      <c r="D1039" s="637"/>
      <c r="E1039" s="638"/>
      <c r="F1039" s="109"/>
      <c r="H1039" s="344"/>
    </row>
    <row r="1040">
      <c r="A1040" s="636"/>
      <c r="B1040" s="8"/>
      <c r="D1040" s="637"/>
      <c r="E1040" s="638"/>
      <c r="F1040" s="109"/>
      <c r="H1040" s="344"/>
    </row>
    <row r="1041">
      <c r="A1041" s="636"/>
      <c r="B1041" s="8"/>
      <c r="D1041" s="637"/>
      <c r="E1041" s="638"/>
      <c r="F1041" s="109"/>
      <c r="H1041" s="344"/>
    </row>
    <row r="1042">
      <c r="A1042" s="636"/>
      <c r="B1042" s="8"/>
      <c r="D1042" s="637"/>
      <c r="E1042" s="638"/>
      <c r="F1042" s="109"/>
      <c r="H1042" s="344"/>
    </row>
    <row r="1043">
      <c r="A1043" s="636"/>
      <c r="B1043" s="8"/>
      <c r="D1043" s="637"/>
      <c r="E1043" s="638"/>
      <c r="F1043" s="109"/>
      <c r="H1043" s="344"/>
    </row>
    <row r="1044">
      <c r="A1044" s="636"/>
      <c r="B1044" s="8"/>
      <c r="D1044" s="637"/>
      <c r="E1044" s="638"/>
      <c r="F1044" s="109"/>
      <c r="H1044" s="344"/>
    </row>
    <row r="1045">
      <c r="A1045" s="636"/>
      <c r="B1045" s="8"/>
      <c r="D1045" s="637"/>
      <c r="E1045" s="638"/>
      <c r="F1045" s="109"/>
      <c r="H1045" s="344"/>
    </row>
    <row r="1046">
      <c r="A1046" s="636"/>
      <c r="B1046" s="8"/>
      <c r="D1046" s="637"/>
      <c r="E1046" s="638"/>
      <c r="F1046" s="109"/>
      <c r="H1046" s="344"/>
    </row>
    <row r="1047">
      <c r="A1047" s="636"/>
      <c r="B1047" s="8"/>
      <c r="D1047" s="637"/>
      <c r="E1047" s="638"/>
      <c r="F1047" s="109"/>
      <c r="H1047" s="344"/>
    </row>
    <row r="1048">
      <c r="A1048" s="636"/>
      <c r="B1048" s="8"/>
      <c r="D1048" s="637"/>
      <c r="E1048" s="638"/>
      <c r="F1048" s="109"/>
      <c r="H1048" s="344"/>
    </row>
    <row r="1049">
      <c r="A1049" s="636"/>
      <c r="B1049" s="8"/>
      <c r="D1049" s="637"/>
      <c r="E1049" s="638"/>
      <c r="F1049" s="109"/>
      <c r="H1049" s="344"/>
    </row>
    <row r="1050">
      <c r="A1050" s="636"/>
      <c r="B1050" s="8"/>
      <c r="D1050" s="637"/>
      <c r="E1050" s="638"/>
      <c r="F1050" s="109"/>
      <c r="H1050" s="344"/>
    </row>
    <row r="1051">
      <c r="A1051" s="636"/>
      <c r="B1051" s="8"/>
      <c r="D1051" s="637"/>
      <c r="E1051" s="638"/>
      <c r="F1051" s="109"/>
      <c r="H1051" s="344"/>
    </row>
    <row r="1052">
      <c r="A1052" s="636"/>
      <c r="B1052" s="8"/>
      <c r="D1052" s="637"/>
      <c r="E1052" s="638"/>
      <c r="F1052" s="109"/>
      <c r="H1052" s="344"/>
    </row>
    <row r="1053">
      <c r="A1053" s="636"/>
      <c r="B1053" s="8"/>
      <c r="D1053" s="637"/>
      <c r="E1053" s="638"/>
      <c r="F1053" s="109"/>
      <c r="H1053" s="344"/>
    </row>
    <row r="1054">
      <c r="A1054" s="636"/>
      <c r="B1054" s="8"/>
      <c r="D1054" s="637"/>
      <c r="E1054" s="638"/>
      <c r="F1054" s="109"/>
      <c r="H1054" s="344"/>
    </row>
    <row r="1055">
      <c r="A1055" s="636"/>
      <c r="B1055" s="8"/>
      <c r="D1055" s="637"/>
      <c r="E1055" s="638"/>
      <c r="F1055" s="109"/>
      <c r="H1055" s="344"/>
    </row>
    <row r="1056">
      <c r="A1056" s="636"/>
      <c r="B1056" s="8"/>
      <c r="D1056" s="637"/>
      <c r="E1056" s="638"/>
      <c r="F1056" s="109"/>
      <c r="H1056" s="344"/>
    </row>
    <row r="1057">
      <c r="A1057" s="636"/>
      <c r="B1057" s="8"/>
      <c r="D1057" s="637"/>
      <c r="E1057" s="638"/>
      <c r="F1057" s="109"/>
      <c r="H1057" s="344"/>
    </row>
    <row r="1058">
      <c r="A1058" s="636"/>
      <c r="B1058" s="8"/>
      <c r="D1058" s="637"/>
      <c r="E1058" s="638"/>
      <c r="F1058" s="109"/>
      <c r="H1058" s="344"/>
    </row>
    <row r="1059">
      <c r="A1059" s="636"/>
      <c r="B1059" s="8"/>
      <c r="D1059" s="637"/>
      <c r="E1059" s="638"/>
      <c r="F1059" s="109"/>
      <c r="H1059" s="344"/>
    </row>
    <row r="1060">
      <c r="A1060" s="636"/>
      <c r="B1060" s="8"/>
      <c r="D1060" s="637"/>
      <c r="E1060" s="638"/>
      <c r="F1060" s="109"/>
      <c r="H1060" s="344"/>
    </row>
    <row r="1061">
      <c r="A1061" s="636"/>
      <c r="B1061" s="8"/>
      <c r="D1061" s="637"/>
      <c r="E1061" s="638"/>
      <c r="F1061" s="109"/>
      <c r="H1061" s="344"/>
    </row>
    <row r="1062">
      <c r="A1062" s="636"/>
      <c r="B1062" s="8"/>
      <c r="D1062" s="637"/>
      <c r="E1062" s="638"/>
      <c r="F1062" s="109"/>
      <c r="H1062" s="344"/>
    </row>
    <row r="1063">
      <c r="A1063" s="636"/>
      <c r="B1063" s="8"/>
      <c r="D1063" s="637"/>
      <c r="E1063" s="638"/>
      <c r="F1063" s="109"/>
      <c r="H1063" s="344"/>
    </row>
    <row r="1064">
      <c r="A1064" s="636"/>
      <c r="B1064" s="8"/>
      <c r="D1064" s="637"/>
      <c r="E1064" s="638"/>
      <c r="F1064" s="109"/>
      <c r="H1064" s="344"/>
    </row>
    <row r="1065">
      <c r="A1065" s="636"/>
      <c r="B1065" s="8"/>
      <c r="D1065" s="637"/>
      <c r="E1065" s="638"/>
      <c r="F1065" s="109"/>
      <c r="H1065" s="344"/>
    </row>
    <row r="1066">
      <c r="A1066" s="636"/>
      <c r="B1066" s="8"/>
      <c r="D1066" s="637"/>
      <c r="E1066" s="638"/>
      <c r="F1066" s="109"/>
      <c r="H1066" s="344"/>
    </row>
    <row r="1067">
      <c r="A1067" s="636"/>
      <c r="B1067" s="8"/>
      <c r="D1067" s="637"/>
      <c r="E1067" s="638"/>
      <c r="F1067" s="109"/>
      <c r="H1067" s="344"/>
    </row>
    <row r="1068">
      <c r="A1068" s="636"/>
      <c r="B1068" s="8"/>
      <c r="D1068" s="637"/>
      <c r="E1068" s="638"/>
      <c r="F1068" s="109"/>
      <c r="H1068" s="344"/>
    </row>
    <row r="1069">
      <c r="A1069" s="636"/>
      <c r="B1069" s="8"/>
      <c r="D1069" s="637"/>
      <c r="E1069" s="638"/>
      <c r="F1069" s="109"/>
      <c r="H1069" s="344"/>
    </row>
    <row r="1070">
      <c r="A1070" s="636"/>
      <c r="B1070" s="8"/>
      <c r="D1070" s="637"/>
      <c r="E1070" s="638"/>
      <c r="F1070" s="109"/>
      <c r="H1070" s="344"/>
    </row>
    <row r="1071">
      <c r="A1071" s="636"/>
      <c r="B1071" s="8"/>
      <c r="D1071" s="637"/>
      <c r="E1071" s="638"/>
      <c r="F1071" s="109"/>
      <c r="H1071" s="344"/>
    </row>
    <row r="1072">
      <c r="A1072" s="636"/>
      <c r="B1072" s="8"/>
      <c r="D1072" s="637"/>
      <c r="E1072" s="638"/>
      <c r="F1072" s="109"/>
      <c r="H1072" s="344"/>
    </row>
    <row r="1073">
      <c r="A1073" s="636"/>
      <c r="B1073" s="8"/>
      <c r="D1073" s="637"/>
      <c r="E1073" s="638"/>
      <c r="F1073" s="109"/>
      <c r="H1073" s="344"/>
    </row>
    <row r="1074">
      <c r="A1074" s="636"/>
      <c r="B1074" s="8"/>
      <c r="D1074" s="637"/>
      <c r="E1074" s="638"/>
      <c r="F1074" s="109"/>
      <c r="H1074" s="344"/>
    </row>
    <row r="1075">
      <c r="A1075" s="636"/>
      <c r="B1075" s="8"/>
      <c r="D1075" s="637"/>
      <c r="E1075" s="638"/>
      <c r="F1075" s="109"/>
      <c r="H1075" s="344"/>
    </row>
    <row r="1076">
      <c r="A1076" s="636"/>
      <c r="B1076" s="8"/>
      <c r="D1076" s="637"/>
      <c r="E1076" s="638"/>
      <c r="F1076" s="109"/>
      <c r="H1076" s="344"/>
    </row>
    <row r="1077">
      <c r="A1077" s="636"/>
      <c r="B1077" s="8"/>
      <c r="D1077" s="637"/>
      <c r="E1077" s="638"/>
      <c r="F1077" s="109"/>
      <c r="H1077" s="344"/>
    </row>
    <row r="1078">
      <c r="A1078" s="636"/>
      <c r="B1078" s="8"/>
      <c r="D1078" s="637"/>
      <c r="E1078" s="638"/>
      <c r="F1078" s="109"/>
      <c r="H1078" s="344"/>
    </row>
    <row r="1079">
      <c r="A1079" s="636"/>
      <c r="B1079" s="8"/>
      <c r="D1079" s="637"/>
      <c r="E1079" s="638"/>
      <c r="F1079" s="109"/>
      <c r="H1079" s="344"/>
    </row>
    <row r="1080">
      <c r="A1080" s="636"/>
      <c r="B1080" s="8"/>
      <c r="D1080" s="637"/>
      <c r="E1080" s="638"/>
      <c r="F1080" s="109"/>
      <c r="H1080" s="344"/>
    </row>
    <row r="1081">
      <c r="A1081" s="636"/>
      <c r="B1081" s="8"/>
      <c r="D1081" s="637"/>
      <c r="E1081" s="638"/>
      <c r="F1081" s="109"/>
      <c r="H1081" s="344"/>
    </row>
    <row r="1082">
      <c r="A1082" s="636"/>
      <c r="B1082" s="8"/>
      <c r="D1082" s="637"/>
      <c r="E1082" s="638"/>
      <c r="F1082" s="109"/>
      <c r="H1082" s="344"/>
    </row>
    <row r="1083">
      <c r="A1083" s="636"/>
      <c r="B1083" s="8"/>
      <c r="D1083" s="637"/>
      <c r="E1083" s="638"/>
      <c r="F1083" s="109"/>
      <c r="H1083" s="344"/>
    </row>
    <row r="1084">
      <c r="A1084" s="636"/>
      <c r="B1084" s="8"/>
      <c r="D1084" s="637"/>
      <c r="E1084" s="638"/>
      <c r="F1084" s="109"/>
      <c r="H1084" s="344"/>
    </row>
    <row r="1085">
      <c r="A1085" s="636"/>
      <c r="B1085" s="8"/>
      <c r="D1085" s="637"/>
      <c r="E1085" s="638"/>
      <c r="F1085" s="109"/>
      <c r="H1085" s="344"/>
    </row>
    <row r="1086">
      <c r="A1086" s="636"/>
      <c r="B1086" s="8"/>
      <c r="D1086" s="637"/>
      <c r="E1086" s="638"/>
      <c r="F1086" s="109"/>
      <c r="H1086" s="344"/>
    </row>
    <row r="1087">
      <c r="A1087" s="636"/>
      <c r="B1087" s="8"/>
      <c r="D1087" s="637"/>
      <c r="E1087" s="638"/>
      <c r="F1087" s="109"/>
      <c r="H1087" s="344"/>
    </row>
    <row r="1088">
      <c r="A1088" s="636"/>
      <c r="B1088" s="8"/>
      <c r="D1088" s="637"/>
      <c r="E1088" s="638"/>
      <c r="F1088" s="109"/>
      <c r="H1088" s="344"/>
    </row>
    <row r="1089">
      <c r="A1089" s="636"/>
      <c r="B1089" s="8"/>
      <c r="D1089" s="637"/>
      <c r="E1089" s="638"/>
      <c r="F1089" s="109"/>
      <c r="H1089" s="344"/>
    </row>
    <row r="1090">
      <c r="A1090" s="636"/>
      <c r="B1090" s="8"/>
      <c r="D1090" s="637"/>
      <c r="E1090" s="638"/>
      <c r="F1090" s="109"/>
      <c r="H1090" s="344"/>
    </row>
    <row r="1091">
      <c r="A1091" s="636"/>
      <c r="B1091" s="8"/>
      <c r="D1091" s="637"/>
      <c r="E1091" s="638"/>
      <c r="F1091" s="109"/>
      <c r="H1091" s="344"/>
    </row>
    <row r="1092">
      <c r="A1092" s="636"/>
      <c r="B1092" s="8"/>
      <c r="D1092" s="637"/>
      <c r="E1092" s="638"/>
      <c r="F1092" s="109"/>
      <c r="H1092" s="344"/>
    </row>
    <row r="1093">
      <c r="A1093" s="636"/>
      <c r="B1093" s="8"/>
      <c r="D1093" s="637"/>
      <c r="E1093" s="638"/>
      <c r="F1093" s="109"/>
      <c r="H1093" s="344"/>
    </row>
    <row r="1094">
      <c r="A1094" s="636"/>
      <c r="B1094" s="8"/>
      <c r="D1094" s="637"/>
      <c r="E1094" s="638"/>
      <c r="F1094" s="109"/>
      <c r="H1094" s="344"/>
    </row>
    <row r="1095">
      <c r="A1095" s="636"/>
      <c r="B1095" s="8"/>
      <c r="D1095" s="637"/>
      <c r="E1095" s="638"/>
      <c r="F1095" s="109"/>
      <c r="H1095" s="344"/>
    </row>
    <row r="1096">
      <c r="A1096" s="636"/>
      <c r="B1096" s="8"/>
      <c r="D1096" s="637"/>
      <c r="E1096" s="638"/>
      <c r="F1096" s="109"/>
      <c r="H1096" s="344"/>
    </row>
    <row r="1097">
      <c r="A1097" s="636"/>
      <c r="B1097" s="8"/>
      <c r="D1097" s="637"/>
      <c r="E1097" s="638"/>
      <c r="F1097" s="109"/>
      <c r="H1097" s="344"/>
    </row>
    <row r="1098">
      <c r="A1098" s="636"/>
      <c r="B1098" s="8"/>
      <c r="D1098" s="637"/>
      <c r="E1098" s="638"/>
      <c r="F1098" s="109"/>
      <c r="H1098" s="344"/>
    </row>
    <row r="1099">
      <c r="A1099" s="636"/>
      <c r="B1099" s="8"/>
      <c r="D1099" s="637"/>
      <c r="E1099" s="638"/>
      <c r="F1099" s="109"/>
      <c r="H1099" s="344"/>
    </row>
    <row r="1100">
      <c r="A1100" s="636"/>
      <c r="B1100" s="8"/>
      <c r="D1100" s="637"/>
      <c r="E1100" s="638"/>
      <c r="F1100" s="109"/>
      <c r="H1100" s="344"/>
    </row>
    <row r="1101">
      <c r="A1101" s="636"/>
      <c r="B1101" s="8"/>
      <c r="D1101" s="637"/>
      <c r="E1101" s="638"/>
      <c r="F1101" s="109"/>
      <c r="H1101" s="344"/>
    </row>
    <row r="1102">
      <c r="A1102" s="636"/>
      <c r="B1102" s="8"/>
      <c r="D1102" s="637"/>
      <c r="E1102" s="638"/>
      <c r="F1102" s="109"/>
      <c r="H1102" s="344"/>
    </row>
    <row r="1103">
      <c r="A1103" s="636"/>
      <c r="B1103" s="8"/>
      <c r="D1103" s="637"/>
      <c r="E1103" s="638"/>
      <c r="F1103" s="109"/>
      <c r="H1103" s="344"/>
    </row>
    <row r="1104">
      <c r="A1104" s="636"/>
      <c r="B1104" s="8"/>
      <c r="D1104" s="637"/>
      <c r="E1104" s="638"/>
      <c r="F1104" s="109"/>
      <c r="H1104" s="344"/>
    </row>
    <row r="1105">
      <c r="A1105" s="636"/>
      <c r="B1105" s="8"/>
      <c r="D1105" s="637"/>
      <c r="E1105" s="638"/>
      <c r="F1105" s="109"/>
      <c r="H1105" s="344"/>
    </row>
    <row r="1106">
      <c r="A1106" s="636"/>
      <c r="B1106" s="8"/>
      <c r="D1106" s="637"/>
      <c r="E1106" s="638"/>
      <c r="F1106" s="109"/>
      <c r="H1106" s="344"/>
    </row>
    <row r="1107">
      <c r="A1107" s="636"/>
      <c r="B1107" s="8"/>
      <c r="D1107" s="637"/>
      <c r="E1107" s="638"/>
      <c r="F1107" s="109"/>
      <c r="H1107" s="344"/>
    </row>
    <row r="1108">
      <c r="A1108" s="636"/>
      <c r="B1108" s="8"/>
      <c r="D1108" s="637"/>
      <c r="E1108" s="638"/>
      <c r="F1108" s="109"/>
      <c r="H1108" s="344"/>
    </row>
    <row r="1109">
      <c r="A1109" s="636"/>
      <c r="B1109" s="8"/>
      <c r="D1109" s="637"/>
      <c r="E1109" s="638"/>
      <c r="F1109" s="109"/>
      <c r="H1109" s="344"/>
    </row>
    <row r="1110">
      <c r="A1110" s="636"/>
      <c r="B1110" s="8"/>
      <c r="D1110" s="637"/>
      <c r="E1110" s="638"/>
      <c r="F1110" s="109"/>
      <c r="H1110" s="344"/>
    </row>
    <row r="1111">
      <c r="A1111" s="636"/>
      <c r="B1111" s="8"/>
      <c r="D1111" s="637"/>
      <c r="E1111" s="638"/>
      <c r="F1111" s="109"/>
      <c r="H1111" s="344"/>
    </row>
    <row r="1112">
      <c r="A1112" s="636"/>
      <c r="B1112" s="8"/>
      <c r="D1112" s="637"/>
      <c r="E1112" s="638"/>
      <c r="F1112" s="109"/>
      <c r="H1112" s="344"/>
    </row>
    <row r="1113">
      <c r="A1113" s="636"/>
      <c r="B1113" s="8"/>
      <c r="D1113" s="637"/>
      <c r="E1113" s="638"/>
      <c r="F1113" s="109"/>
      <c r="H1113" s="344"/>
    </row>
    <row r="1114">
      <c r="A1114" s="636"/>
      <c r="B1114" s="8"/>
      <c r="D1114" s="637"/>
      <c r="E1114" s="638"/>
      <c r="F1114" s="109"/>
      <c r="H1114" s="344"/>
    </row>
    <row r="1115">
      <c r="A1115" s="636"/>
      <c r="B1115" s="8"/>
      <c r="D1115" s="637"/>
      <c r="E1115" s="638"/>
      <c r="F1115" s="109"/>
      <c r="H1115" s="344"/>
    </row>
    <row r="1116">
      <c r="A1116" s="636"/>
      <c r="B1116" s="8"/>
      <c r="D1116" s="637"/>
      <c r="E1116" s="638"/>
      <c r="F1116" s="109"/>
      <c r="H1116" s="344"/>
    </row>
    <row r="1117">
      <c r="A1117" s="636"/>
      <c r="B1117" s="8"/>
      <c r="D1117" s="637"/>
      <c r="E1117" s="638"/>
      <c r="F1117" s="109"/>
      <c r="H1117" s="344"/>
    </row>
    <row r="1118">
      <c r="A1118" s="636"/>
      <c r="B1118" s="8"/>
      <c r="D1118" s="637"/>
      <c r="E1118" s="638"/>
      <c r="F1118" s="109"/>
      <c r="H1118" s="344"/>
    </row>
    <row r="1119">
      <c r="A1119" s="636"/>
      <c r="B1119" s="8"/>
      <c r="D1119" s="637"/>
      <c r="E1119" s="638"/>
      <c r="F1119" s="109"/>
      <c r="H1119" s="344"/>
    </row>
    <row r="1120">
      <c r="A1120" s="636"/>
      <c r="B1120" s="8"/>
      <c r="D1120" s="637"/>
      <c r="E1120" s="638"/>
      <c r="F1120" s="109"/>
      <c r="H1120" s="344"/>
    </row>
    <row r="1121">
      <c r="A1121" s="636"/>
      <c r="B1121" s="8"/>
      <c r="D1121" s="637"/>
      <c r="E1121" s="638"/>
      <c r="F1121" s="109"/>
      <c r="H1121" s="344"/>
    </row>
    <row r="1122">
      <c r="A1122" s="636"/>
      <c r="B1122" s="8"/>
      <c r="D1122" s="637"/>
      <c r="E1122" s="638"/>
      <c r="F1122" s="109"/>
      <c r="H1122" s="344"/>
    </row>
    <row r="1123">
      <c r="A1123" s="636"/>
      <c r="B1123" s="8"/>
      <c r="D1123" s="637"/>
      <c r="E1123" s="638"/>
      <c r="F1123" s="109"/>
      <c r="H1123" s="344"/>
    </row>
    <row r="1124">
      <c r="A1124" s="636"/>
      <c r="B1124" s="8"/>
      <c r="D1124" s="637"/>
      <c r="E1124" s="638"/>
      <c r="F1124" s="109"/>
      <c r="H1124" s="344"/>
    </row>
    <row r="1125">
      <c r="A1125" s="636"/>
      <c r="B1125" s="8"/>
      <c r="D1125" s="637"/>
      <c r="E1125" s="638"/>
      <c r="F1125" s="109"/>
      <c r="H1125" s="344"/>
    </row>
    <row r="1126">
      <c r="A1126" s="636"/>
      <c r="B1126" s="8"/>
      <c r="D1126" s="637"/>
      <c r="E1126" s="638"/>
      <c r="F1126" s="109"/>
      <c r="H1126" s="344"/>
    </row>
    <row r="1127">
      <c r="A1127" s="636"/>
      <c r="B1127" s="8"/>
      <c r="D1127" s="637"/>
      <c r="E1127" s="638"/>
      <c r="F1127" s="109"/>
      <c r="H1127" s="344"/>
    </row>
    <row r="1128">
      <c r="A1128" s="636"/>
      <c r="B1128" s="8"/>
      <c r="D1128" s="637"/>
      <c r="E1128" s="638"/>
      <c r="F1128" s="109"/>
      <c r="H1128" s="344"/>
    </row>
    <row r="1129">
      <c r="A1129" s="636"/>
      <c r="B1129" s="8"/>
      <c r="D1129" s="637"/>
      <c r="E1129" s="638"/>
      <c r="F1129" s="109"/>
      <c r="H1129" s="344"/>
    </row>
    <row r="1130">
      <c r="A1130" s="636"/>
      <c r="B1130" s="8"/>
      <c r="D1130" s="637"/>
      <c r="E1130" s="638"/>
      <c r="F1130" s="109"/>
      <c r="H1130" s="344"/>
    </row>
    <row r="1131">
      <c r="A1131" s="636"/>
      <c r="B1131" s="8"/>
      <c r="D1131" s="637"/>
      <c r="E1131" s="638"/>
      <c r="F1131" s="109"/>
      <c r="H1131" s="344"/>
    </row>
    <row r="1132">
      <c r="A1132" s="636"/>
      <c r="B1132" s="8"/>
      <c r="D1132" s="637"/>
      <c r="E1132" s="638"/>
      <c r="F1132" s="109"/>
      <c r="H1132" s="344"/>
    </row>
    <row r="1133">
      <c r="A1133" s="636"/>
      <c r="B1133" s="8"/>
      <c r="D1133" s="637"/>
      <c r="E1133" s="638"/>
      <c r="F1133" s="109"/>
      <c r="H1133" s="344"/>
    </row>
    <row r="1134">
      <c r="A1134" s="636"/>
      <c r="B1134" s="8"/>
      <c r="D1134" s="637"/>
      <c r="E1134" s="638"/>
      <c r="F1134" s="109"/>
      <c r="H1134" s="344"/>
    </row>
    <row r="1135">
      <c r="A1135" s="636"/>
      <c r="B1135" s="8"/>
      <c r="D1135" s="637"/>
      <c r="E1135" s="638"/>
      <c r="F1135" s="109"/>
      <c r="H1135" s="344"/>
    </row>
    <row r="1136">
      <c r="A1136" s="636"/>
      <c r="B1136" s="8"/>
      <c r="D1136" s="637"/>
      <c r="E1136" s="638"/>
      <c r="F1136" s="109"/>
      <c r="H1136" s="344"/>
    </row>
    <row r="1137">
      <c r="A1137" s="636"/>
      <c r="B1137" s="8"/>
      <c r="D1137" s="637"/>
      <c r="E1137" s="638"/>
      <c r="F1137" s="109"/>
      <c r="H1137" s="344"/>
    </row>
    <row r="1138">
      <c r="A1138" s="636"/>
      <c r="B1138" s="8"/>
      <c r="D1138" s="637"/>
      <c r="E1138" s="638"/>
      <c r="F1138" s="109"/>
      <c r="H1138" s="344"/>
    </row>
    <row r="1139">
      <c r="A1139" s="636"/>
      <c r="B1139" s="8"/>
      <c r="D1139" s="637"/>
      <c r="E1139" s="638"/>
      <c r="F1139" s="109"/>
      <c r="H1139" s="344"/>
    </row>
    <row r="1140">
      <c r="A1140" s="636"/>
      <c r="B1140" s="8"/>
      <c r="D1140" s="637"/>
      <c r="E1140" s="638"/>
      <c r="F1140" s="109"/>
      <c r="H1140" s="344"/>
    </row>
    <row r="1141">
      <c r="A1141" s="636"/>
      <c r="B1141" s="8"/>
      <c r="D1141" s="637"/>
      <c r="E1141" s="638"/>
      <c r="F1141" s="109"/>
      <c r="H1141" s="344"/>
    </row>
    <row r="1142">
      <c r="A1142" s="636"/>
      <c r="B1142" s="8"/>
      <c r="D1142" s="637"/>
      <c r="E1142" s="638"/>
      <c r="F1142" s="109"/>
      <c r="H1142" s="344"/>
    </row>
    <row r="1143">
      <c r="A1143" s="636"/>
      <c r="B1143" s="8"/>
      <c r="D1143" s="637"/>
      <c r="E1143" s="638"/>
      <c r="F1143" s="109"/>
      <c r="H1143" s="344"/>
    </row>
    <row r="1144">
      <c r="A1144" s="636"/>
      <c r="B1144" s="8"/>
      <c r="D1144" s="637"/>
      <c r="E1144" s="638"/>
      <c r="F1144" s="109"/>
      <c r="H1144" s="344"/>
    </row>
    <row r="1145">
      <c r="A1145" s="636"/>
      <c r="B1145" s="8"/>
      <c r="D1145" s="637"/>
      <c r="E1145" s="638"/>
      <c r="F1145" s="109"/>
      <c r="H1145" s="344"/>
    </row>
    <row r="1146">
      <c r="A1146" s="636"/>
      <c r="B1146" s="8"/>
      <c r="D1146" s="637"/>
      <c r="E1146" s="638"/>
      <c r="F1146" s="109"/>
      <c r="H1146" s="344"/>
    </row>
    <row r="1147">
      <c r="A1147" s="636"/>
      <c r="B1147" s="8"/>
      <c r="D1147" s="637"/>
      <c r="E1147" s="638"/>
      <c r="F1147" s="109"/>
      <c r="H1147" s="344"/>
    </row>
    <row r="1148">
      <c r="A1148" s="636"/>
      <c r="B1148" s="8"/>
      <c r="D1148" s="637"/>
      <c r="E1148" s="638"/>
      <c r="F1148" s="109"/>
      <c r="H1148" s="344"/>
    </row>
    <row r="1149">
      <c r="A1149" s="636"/>
      <c r="B1149" s="8"/>
      <c r="D1149" s="637"/>
      <c r="E1149" s="638"/>
      <c r="F1149" s="109"/>
      <c r="H1149" s="344"/>
    </row>
    <row r="1150">
      <c r="A1150" s="636"/>
      <c r="B1150" s="8"/>
      <c r="D1150" s="637"/>
      <c r="E1150" s="638"/>
      <c r="F1150" s="109"/>
      <c r="H1150" s="344"/>
    </row>
    <row r="1151">
      <c r="A1151" s="636"/>
      <c r="B1151" s="8"/>
      <c r="D1151" s="637"/>
      <c r="E1151" s="638"/>
      <c r="F1151" s="109"/>
      <c r="H1151" s="344"/>
    </row>
    <row r="1152">
      <c r="A1152" s="636"/>
      <c r="B1152" s="8"/>
      <c r="D1152" s="637"/>
      <c r="E1152" s="638"/>
      <c r="F1152" s="109"/>
      <c r="H1152" s="344"/>
    </row>
    <row r="1153">
      <c r="A1153" s="636"/>
      <c r="B1153" s="8"/>
      <c r="D1153" s="637"/>
      <c r="E1153" s="638"/>
      <c r="F1153" s="109"/>
      <c r="H1153" s="344"/>
    </row>
    <row r="1154">
      <c r="A1154" s="636"/>
      <c r="B1154" s="8"/>
      <c r="D1154" s="637"/>
      <c r="E1154" s="638"/>
      <c r="F1154" s="109"/>
      <c r="H1154" s="344"/>
    </row>
    <row r="1155">
      <c r="A1155" s="636"/>
      <c r="B1155" s="8"/>
      <c r="D1155" s="637"/>
      <c r="E1155" s="638"/>
      <c r="F1155" s="109"/>
      <c r="H1155" s="344"/>
    </row>
    <row r="1156">
      <c r="A1156" s="636"/>
      <c r="B1156" s="8"/>
      <c r="D1156" s="637"/>
      <c r="E1156" s="638"/>
      <c r="F1156" s="109"/>
      <c r="H1156" s="344"/>
    </row>
    <row r="1157">
      <c r="A1157" s="636"/>
      <c r="B1157" s="8"/>
      <c r="D1157" s="637"/>
      <c r="E1157" s="638"/>
      <c r="F1157" s="109"/>
      <c r="H1157" s="344"/>
    </row>
    <row r="1158">
      <c r="A1158" s="636"/>
      <c r="B1158" s="8"/>
      <c r="D1158" s="637"/>
      <c r="E1158" s="638"/>
      <c r="F1158" s="109"/>
      <c r="H1158" s="344"/>
    </row>
    <row r="1159">
      <c r="A1159" s="636"/>
      <c r="B1159" s="8"/>
      <c r="D1159" s="637"/>
      <c r="E1159" s="638"/>
      <c r="F1159" s="109"/>
      <c r="H1159" s="344"/>
    </row>
    <row r="1160">
      <c r="A1160" s="636"/>
      <c r="B1160" s="8"/>
      <c r="D1160" s="637"/>
      <c r="E1160" s="638"/>
      <c r="F1160" s="109"/>
      <c r="H1160" s="344"/>
    </row>
    <row r="1161">
      <c r="A1161" s="636"/>
      <c r="B1161" s="8"/>
      <c r="D1161" s="637"/>
      <c r="E1161" s="638"/>
      <c r="F1161" s="109"/>
      <c r="H1161" s="344"/>
    </row>
    <row r="1162">
      <c r="A1162" s="636"/>
      <c r="B1162" s="8"/>
      <c r="D1162" s="637"/>
      <c r="E1162" s="638"/>
      <c r="F1162" s="109"/>
      <c r="H1162" s="344"/>
    </row>
    <row r="1163">
      <c r="A1163" s="636"/>
      <c r="B1163" s="8"/>
      <c r="D1163" s="637"/>
      <c r="E1163" s="638"/>
      <c r="F1163" s="109"/>
      <c r="H1163" s="344"/>
    </row>
    <row r="1164">
      <c r="A1164" s="636"/>
      <c r="B1164" s="8"/>
      <c r="D1164" s="637"/>
      <c r="E1164" s="638"/>
      <c r="F1164" s="109"/>
      <c r="H1164" s="344"/>
    </row>
    <row r="1165">
      <c r="A1165" s="636"/>
      <c r="B1165" s="8"/>
      <c r="D1165" s="637"/>
      <c r="E1165" s="638"/>
      <c r="F1165" s="109"/>
      <c r="H1165" s="344"/>
    </row>
    <row r="1166">
      <c r="A1166" s="636"/>
      <c r="B1166" s="8"/>
      <c r="D1166" s="637"/>
      <c r="E1166" s="638"/>
      <c r="F1166" s="109"/>
      <c r="H1166" s="344"/>
    </row>
    <row r="1167">
      <c r="A1167" s="636"/>
      <c r="B1167" s="8"/>
      <c r="D1167" s="637"/>
      <c r="E1167" s="638"/>
      <c r="F1167" s="109"/>
      <c r="H1167" s="344"/>
    </row>
    <row r="1168">
      <c r="A1168" s="636"/>
      <c r="B1168" s="8"/>
      <c r="D1168" s="637"/>
      <c r="E1168" s="638"/>
      <c r="F1168" s="109"/>
      <c r="H1168" s="344"/>
    </row>
    <row r="1169">
      <c r="A1169" s="636"/>
      <c r="B1169" s="8"/>
      <c r="D1169" s="637"/>
      <c r="E1169" s="638"/>
      <c r="F1169" s="109"/>
      <c r="H1169" s="344"/>
    </row>
    <row r="1170">
      <c r="A1170" s="636"/>
      <c r="B1170" s="8"/>
      <c r="D1170" s="637"/>
      <c r="E1170" s="638"/>
      <c r="F1170" s="109"/>
      <c r="H1170" s="344"/>
    </row>
    <row r="1171">
      <c r="A1171" s="636"/>
      <c r="B1171" s="8"/>
      <c r="D1171" s="637"/>
      <c r="E1171" s="638"/>
      <c r="F1171" s="109"/>
      <c r="H1171" s="344"/>
    </row>
    <row r="1172">
      <c r="A1172" s="636"/>
      <c r="B1172" s="8"/>
      <c r="D1172" s="637"/>
      <c r="E1172" s="638"/>
      <c r="F1172" s="109"/>
      <c r="H1172" s="344"/>
    </row>
    <row r="1173">
      <c r="A1173" s="636"/>
      <c r="B1173" s="8"/>
      <c r="D1173" s="637"/>
      <c r="E1173" s="638"/>
      <c r="F1173" s="109"/>
      <c r="H1173" s="344"/>
    </row>
    <row r="1174">
      <c r="A1174" s="636"/>
      <c r="B1174" s="8"/>
      <c r="D1174" s="637"/>
      <c r="E1174" s="638"/>
      <c r="F1174" s="109"/>
      <c r="H1174" s="344"/>
    </row>
    <row r="1175">
      <c r="A1175" s="636"/>
      <c r="B1175" s="8"/>
      <c r="D1175" s="637"/>
      <c r="E1175" s="638"/>
      <c r="F1175" s="109"/>
      <c r="H1175" s="344"/>
    </row>
    <row r="1176">
      <c r="A1176" s="636"/>
      <c r="B1176" s="8"/>
      <c r="D1176" s="637"/>
      <c r="E1176" s="638"/>
      <c r="F1176" s="109"/>
      <c r="H1176" s="344"/>
    </row>
    <row r="1177">
      <c r="A1177" s="636"/>
      <c r="B1177" s="8"/>
      <c r="D1177" s="637"/>
      <c r="E1177" s="638"/>
      <c r="F1177" s="109"/>
      <c r="H1177" s="344"/>
    </row>
    <row r="1178">
      <c r="A1178" s="636"/>
      <c r="B1178" s="8"/>
      <c r="D1178" s="637"/>
      <c r="E1178" s="638"/>
      <c r="F1178" s="109"/>
      <c r="H1178" s="344"/>
    </row>
    <row r="1179">
      <c r="A1179" s="636"/>
      <c r="B1179" s="8"/>
      <c r="D1179" s="637"/>
      <c r="E1179" s="638"/>
      <c r="F1179" s="109"/>
      <c r="H1179" s="344"/>
    </row>
    <row r="1180">
      <c r="A1180" s="636"/>
      <c r="B1180" s="8"/>
      <c r="D1180" s="637"/>
      <c r="E1180" s="638"/>
      <c r="F1180" s="109"/>
      <c r="H1180" s="344"/>
    </row>
    <row r="1181">
      <c r="A1181" s="636"/>
      <c r="B1181" s="8"/>
      <c r="D1181" s="637"/>
      <c r="E1181" s="638"/>
      <c r="F1181" s="109"/>
      <c r="H1181" s="344"/>
    </row>
    <row r="1182">
      <c r="A1182" s="636"/>
      <c r="B1182" s="8"/>
      <c r="D1182" s="637"/>
      <c r="E1182" s="638"/>
      <c r="F1182" s="109"/>
      <c r="H1182" s="344"/>
    </row>
    <row r="1183">
      <c r="A1183" s="636"/>
      <c r="B1183" s="8"/>
      <c r="D1183" s="637"/>
      <c r="E1183" s="638"/>
      <c r="F1183" s="109"/>
      <c r="H1183" s="344"/>
    </row>
    <row r="1184">
      <c r="A1184" s="636"/>
      <c r="B1184" s="8"/>
      <c r="D1184" s="637"/>
      <c r="E1184" s="638"/>
      <c r="F1184" s="109"/>
      <c r="H1184" s="344"/>
    </row>
    <row r="1185">
      <c r="A1185" s="636"/>
      <c r="B1185" s="8"/>
      <c r="D1185" s="637"/>
      <c r="E1185" s="638"/>
      <c r="F1185" s="109"/>
      <c r="H1185" s="344"/>
    </row>
    <row r="1186">
      <c r="A1186" s="636"/>
      <c r="B1186" s="8"/>
      <c r="D1186" s="637"/>
      <c r="E1186" s="638"/>
      <c r="F1186" s="109"/>
      <c r="H1186" s="344"/>
    </row>
    <row r="1187">
      <c r="A1187" s="636"/>
      <c r="B1187" s="8"/>
      <c r="D1187" s="637"/>
      <c r="E1187" s="638"/>
      <c r="F1187" s="109"/>
      <c r="H1187" s="344"/>
    </row>
    <row r="1188">
      <c r="A1188" s="636"/>
      <c r="B1188" s="8"/>
      <c r="D1188" s="637"/>
      <c r="E1188" s="638"/>
      <c r="F1188" s="109"/>
      <c r="H1188" s="344"/>
    </row>
    <row r="1189">
      <c r="A1189" s="636"/>
      <c r="B1189" s="8"/>
      <c r="D1189" s="637"/>
      <c r="E1189" s="638"/>
      <c r="F1189" s="109"/>
      <c r="H1189" s="344"/>
    </row>
    <row r="1190">
      <c r="A1190" s="636"/>
      <c r="B1190" s="8"/>
      <c r="D1190" s="637"/>
      <c r="E1190" s="638"/>
      <c r="F1190" s="109"/>
      <c r="H1190" s="344"/>
    </row>
    <row r="1191">
      <c r="A1191" s="636"/>
      <c r="B1191" s="8"/>
      <c r="D1191" s="637"/>
      <c r="E1191" s="638"/>
      <c r="F1191" s="109"/>
      <c r="H1191" s="344"/>
    </row>
    <row r="1192">
      <c r="A1192" s="636"/>
      <c r="B1192" s="8"/>
      <c r="D1192" s="637"/>
      <c r="E1192" s="638"/>
      <c r="F1192" s="109"/>
      <c r="H1192" s="344"/>
    </row>
    <row r="1193">
      <c r="A1193" s="636"/>
      <c r="B1193" s="8"/>
      <c r="D1193" s="637"/>
      <c r="E1193" s="638"/>
      <c r="F1193" s="109"/>
      <c r="H1193" s="344"/>
    </row>
    <row r="1194">
      <c r="A1194" s="636"/>
      <c r="B1194" s="8"/>
      <c r="D1194" s="637"/>
      <c r="E1194" s="638"/>
      <c r="F1194" s="109"/>
      <c r="H1194" s="344"/>
    </row>
    <row r="1195">
      <c r="A1195" s="636"/>
      <c r="B1195" s="8"/>
      <c r="D1195" s="637"/>
      <c r="E1195" s="638"/>
      <c r="F1195" s="109"/>
      <c r="H1195" s="344"/>
    </row>
    <row r="1196">
      <c r="A1196" s="636"/>
      <c r="B1196" s="8"/>
      <c r="D1196" s="637"/>
      <c r="E1196" s="638"/>
      <c r="F1196" s="109"/>
      <c r="H1196" s="344"/>
    </row>
    <row r="1197">
      <c r="A1197" s="636"/>
      <c r="B1197" s="8"/>
      <c r="D1197" s="637"/>
      <c r="E1197" s="638"/>
      <c r="F1197" s="109"/>
      <c r="H1197" s="344"/>
    </row>
    <row r="1198">
      <c r="A1198" s="636"/>
      <c r="B1198" s="8"/>
      <c r="D1198" s="637"/>
      <c r="E1198" s="638"/>
      <c r="F1198" s="109"/>
      <c r="H1198" s="344"/>
    </row>
    <row r="1199">
      <c r="A1199" s="636"/>
      <c r="B1199" s="8"/>
      <c r="D1199" s="637"/>
      <c r="E1199" s="638"/>
      <c r="F1199" s="109"/>
      <c r="H1199" s="344"/>
    </row>
    <row r="1200">
      <c r="A1200" s="636"/>
      <c r="B1200" s="8"/>
      <c r="D1200" s="637"/>
      <c r="E1200" s="638"/>
      <c r="F1200" s="109"/>
      <c r="H1200" s="344"/>
    </row>
    <row r="1201">
      <c r="A1201" s="636"/>
      <c r="B1201" s="8"/>
      <c r="D1201" s="637"/>
      <c r="E1201" s="638"/>
      <c r="F1201" s="109"/>
      <c r="H1201" s="344"/>
    </row>
    <row r="1202">
      <c r="A1202" s="636"/>
      <c r="B1202" s="8"/>
      <c r="D1202" s="637"/>
      <c r="E1202" s="638"/>
      <c r="F1202" s="109"/>
      <c r="H1202" s="344"/>
    </row>
    <row r="1203">
      <c r="A1203" s="636"/>
      <c r="B1203" s="8"/>
      <c r="D1203" s="637"/>
      <c r="E1203" s="638"/>
      <c r="F1203" s="109"/>
      <c r="H1203" s="344"/>
    </row>
    <row r="1204">
      <c r="A1204" s="636"/>
      <c r="B1204" s="8"/>
      <c r="D1204" s="637"/>
      <c r="E1204" s="638"/>
      <c r="F1204" s="109"/>
      <c r="H1204" s="344"/>
    </row>
    <row r="1205">
      <c r="A1205" s="636"/>
      <c r="B1205" s="8"/>
      <c r="D1205" s="637"/>
      <c r="E1205" s="638"/>
      <c r="F1205" s="109"/>
      <c r="H1205" s="344"/>
    </row>
    <row r="1206">
      <c r="A1206" s="636"/>
      <c r="B1206" s="8"/>
      <c r="D1206" s="637"/>
      <c r="E1206" s="638"/>
      <c r="F1206" s="109"/>
      <c r="H1206" s="344"/>
    </row>
    <row r="1207">
      <c r="A1207" s="636"/>
      <c r="B1207" s="8"/>
      <c r="D1207" s="637"/>
      <c r="E1207" s="638"/>
      <c r="F1207" s="109"/>
      <c r="H1207" s="344"/>
    </row>
    <row r="1208">
      <c r="A1208" s="636"/>
      <c r="B1208" s="8"/>
      <c r="D1208" s="637"/>
      <c r="E1208" s="638"/>
      <c r="F1208" s="109"/>
      <c r="H1208" s="344"/>
    </row>
    <row r="1209">
      <c r="A1209" s="636"/>
      <c r="B1209" s="8"/>
      <c r="D1209" s="637"/>
      <c r="E1209" s="638"/>
      <c r="F1209" s="109"/>
      <c r="H1209" s="344"/>
    </row>
    <row r="1210">
      <c r="A1210" s="636"/>
      <c r="B1210" s="8"/>
      <c r="D1210" s="637"/>
      <c r="E1210" s="638"/>
      <c r="F1210" s="109"/>
      <c r="H1210" s="344"/>
    </row>
    <row r="1211">
      <c r="A1211" s="636"/>
      <c r="B1211" s="8"/>
      <c r="D1211" s="637"/>
      <c r="E1211" s="638"/>
      <c r="F1211" s="109"/>
      <c r="H1211" s="344"/>
    </row>
    <row r="1212">
      <c r="A1212" s="636"/>
      <c r="B1212" s="8"/>
      <c r="D1212" s="637"/>
      <c r="E1212" s="638"/>
      <c r="F1212" s="109"/>
      <c r="H1212" s="344"/>
    </row>
    <row r="1213">
      <c r="A1213" s="636"/>
      <c r="B1213" s="8"/>
      <c r="D1213" s="637"/>
      <c r="E1213" s="638"/>
      <c r="F1213" s="109"/>
      <c r="H1213" s="344"/>
    </row>
    <row r="1214">
      <c r="A1214" s="636"/>
      <c r="B1214" s="8"/>
      <c r="D1214" s="637"/>
      <c r="E1214" s="638"/>
      <c r="F1214" s="109"/>
      <c r="H1214" s="344"/>
    </row>
    <row r="1215">
      <c r="A1215" s="636"/>
      <c r="B1215" s="8"/>
      <c r="D1215" s="637"/>
      <c r="E1215" s="638"/>
      <c r="F1215" s="109"/>
      <c r="H1215" s="344"/>
    </row>
    <row r="1216">
      <c r="A1216" s="636"/>
      <c r="B1216" s="8"/>
      <c r="D1216" s="637"/>
      <c r="E1216" s="638"/>
      <c r="F1216" s="109"/>
      <c r="H1216" s="344"/>
    </row>
    <row r="1217">
      <c r="A1217" s="636"/>
      <c r="B1217" s="8"/>
      <c r="D1217" s="637"/>
      <c r="E1217" s="638"/>
      <c r="F1217" s="109"/>
      <c r="H1217" s="344"/>
    </row>
    <row r="1218">
      <c r="A1218" s="636"/>
      <c r="B1218" s="8"/>
      <c r="D1218" s="637"/>
      <c r="E1218" s="638"/>
      <c r="F1218" s="109"/>
      <c r="H1218" s="344"/>
    </row>
    <row r="1219">
      <c r="A1219" s="636"/>
      <c r="B1219" s="8"/>
      <c r="D1219" s="637"/>
      <c r="E1219" s="638"/>
      <c r="F1219" s="109"/>
      <c r="H1219" s="344"/>
    </row>
    <row r="1220">
      <c r="A1220" s="636"/>
      <c r="B1220" s="8"/>
      <c r="D1220" s="637"/>
      <c r="E1220" s="638"/>
      <c r="F1220" s="109"/>
      <c r="H1220" s="344"/>
    </row>
    <row r="1221">
      <c r="A1221" s="636"/>
      <c r="B1221" s="8"/>
      <c r="D1221" s="637"/>
      <c r="E1221" s="638"/>
      <c r="F1221" s="109"/>
      <c r="H1221" s="344"/>
    </row>
    <row r="1222">
      <c r="A1222" s="636"/>
      <c r="B1222" s="8"/>
      <c r="D1222" s="637"/>
      <c r="E1222" s="638"/>
      <c r="F1222" s="109"/>
      <c r="H1222" s="344"/>
    </row>
    <row r="1223">
      <c r="A1223" s="636"/>
      <c r="B1223" s="8"/>
      <c r="D1223" s="637"/>
      <c r="E1223" s="638"/>
      <c r="F1223" s="109"/>
      <c r="H1223" s="344"/>
    </row>
    <row r="1224">
      <c r="A1224" s="636"/>
      <c r="B1224" s="8"/>
      <c r="D1224" s="637"/>
      <c r="E1224" s="638"/>
      <c r="F1224" s="109"/>
      <c r="H1224" s="344"/>
    </row>
    <row r="1225">
      <c r="A1225" s="636"/>
      <c r="B1225" s="8"/>
      <c r="D1225" s="637"/>
      <c r="E1225" s="638"/>
      <c r="F1225" s="109"/>
      <c r="H1225" s="344"/>
    </row>
    <row r="1226">
      <c r="A1226" s="636"/>
      <c r="B1226" s="8"/>
      <c r="D1226" s="637"/>
      <c r="E1226" s="638"/>
      <c r="F1226" s="109"/>
      <c r="H1226" s="344"/>
    </row>
    <row r="1227">
      <c r="A1227" s="636"/>
      <c r="B1227" s="8"/>
      <c r="D1227" s="637"/>
      <c r="E1227" s="638"/>
      <c r="F1227" s="109"/>
      <c r="H1227" s="344"/>
    </row>
    <row r="1228">
      <c r="A1228" s="636"/>
      <c r="B1228" s="8"/>
      <c r="D1228" s="637"/>
      <c r="E1228" s="638"/>
      <c r="F1228" s="109"/>
      <c r="H1228" s="344"/>
    </row>
    <row r="1229">
      <c r="A1229" s="636"/>
      <c r="B1229" s="8"/>
      <c r="D1229" s="637"/>
      <c r="E1229" s="638"/>
      <c r="F1229" s="109"/>
      <c r="H1229" s="344"/>
    </row>
    <row r="1230">
      <c r="A1230" s="636"/>
      <c r="B1230" s="8"/>
      <c r="D1230" s="637"/>
      <c r="E1230" s="638"/>
      <c r="F1230" s="109"/>
      <c r="H1230" s="344"/>
    </row>
    <row r="1231">
      <c r="A1231" s="636"/>
      <c r="B1231" s="8"/>
      <c r="D1231" s="637"/>
      <c r="E1231" s="638"/>
      <c r="F1231" s="109"/>
      <c r="H1231" s="344"/>
    </row>
    <row r="1232">
      <c r="A1232" s="636"/>
      <c r="B1232" s="8"/>
      <c r="D1232" s="637"/>
      <c r="E1232" s="638"/>
      <c r="F1232" s="109"/>
      <c r="H1232" s="344"/>
    </row>
    <row r="1233">
      <c r="A1233" s="636"/>
      <c r="B1233" s="8"/>
      <c r="D1233" s="637"/>
      <c r="E1233" s="638"/>
      <c r="F1233" s="109"/>
      <c r="H1233" s="344"/>
    </row>
    <row r="1234">
      <c r="A1234" s="636"/>
      <c r="B1234" s="8"/>
      <c r="D1234" s="637"/>
      <c r="E1234" s="638"/>
      <c r="F1234" s="109"/>
      <c r="H1234" s="344"/>
    </row>
    <row r="1235">
      <c r="A1235" s="636"/>
      <c r="B1235" s="8"/>
      <c r="D1235" s="637"/>
      <c r="E1235" s="638"/>
      <c r="F1235" s="109"/>
      <c r="H1235" s="344"/>
    </row>
    <row r="1236">
      <c r="A1236" s="636"/>
      <c r="B1236" s="8"/>
      <c r="D1236" s="637"/>
      <c r="E1236" s="638"/>
      <c r="F1236" s="109"/>
      <c r="H1236" s="344"/>
    </row>
    <row r="1237">
      <c r="A1237" s="636"/>
      <c r="B1237" s="8"/>
      <c r="D1237" s="637"/>
      <c r="E1237" s="638"/>
      <c r="F1237" s="109"/>
      <c r="H1237" s="344"/>
    </row>
    <row r="1238">
      <c r="A1238" s="636"/>
      <c r="B1238" s="8"/>
      <c r="D1238" s="637"/>
      <c r="E1238" s="638"/>
      <c r="F1238" s="109"/>
      <c r="H1238" s="344"/>
    </row>
    <row r="1239">
      <c r="A1239" s="636"/>
      <c r="B1239" s="8"/>
      <c r="D1239" s="637"/>
      <c r="E1239" s="638"/>
      <c r="F1239" s="109"/>
      <c r="H1239" s="344"/>
    </row>
    <row r="1240">
      <c r="A1240" s="636"/>
      <c r="B1240" s="8"/>
      <c r="D1240" s="637"/>
      <c r="E1240" s="638"/>
      <c r="F1240" s="109"/>
      <c r="H1240" s="344"/>
    </row>
    <row r="1241">
      <c r="A1241" s="636"/>
      <c r="B1241" s="8"/>
      <c r="D1241" s="637"/>
      <c r="E1241" s="638"/>
      <c r="F1241" s="109"/>
      <c r="H1241" s="344"/>
    </row>
    <row r="1242">
      <c r="A1242" s="636"/>
      <c r="B1242" s="8"/>
      <c r="D1242" s="637"/>
      <c r="E1242" s="638"/>
      <c r="F1242" s="109"/>
      <c r="H1242" s="344"/>
    </row>
    <row r="1243">
      <c r="A1243" s="636"/>
      <c r="B1243" s="8"/>
      <c r="D1243" s="637"/>
      <c r="E1243" s="638"/>
      <c r="F1243" s="109"/>
      <c r="H1243" s="344"/>
    </row>
    <row r="1244">
      <c r="A1244" s="636"/>
      <c r="B1244" s="8"/>
      <c r="D1244" s="637"/>
      <c r="E1244" s="638"/>
      <c r="F1244" s="109"/>
      <c r="H1244" s="344"/>
    </row>
    <row r="1245">
      <c r="A1245" s="636"/>
      <c r="B1245" s="8"/>
      <c r="D1245" s="637"/>
      <c r="E1245" s="638"/>
      <c r="F1245" s="109"/>
      <c r="H1245" s="344"/>
    </row>
    <row r="1246">
      <c r="A1246" s="636"/>
      <c r="B1246" s="8"/>
      <c r="D1246" s="637"/>
      <c r="E1246" s="638"/>
      <c r="F1246" s="109"/>
      <c r="H1246" s="344"/>
    </row>
    <row r="1247">
      <c r="A1247" s="636"/>
      <c r="B1247" s="8"/>
      <c r="D1247" s="637"/>
      <c r="E1247" s="638"/>
      <c r="F1247" s="109"/>
      <c r="H1247" s="344"/>
    </row>
    <row r="1248">
      <c r="A1248" s="636"/>
      <c r="B1248" s="8"/>
      <c r="D1248" s="637"/>
      <c r="E1248" s="638"/>
      <c r="F1248" s="109"/>
      <c r="H1248" s="344"/>
    </row>
    <row r="1249">
      <c r="A1249" s="636"/>
      <c r="B1249" s="8"/>
      <c r="D1249" s="637"/>
      <c r="E1249" s="638"/>
      <c r="F1249" s="109"/>
      <c r="H1249" s="344"/>
    </row>
    <row r="1250">
      <c r="A1250" s="636"/>
      <c r="B1250" s="8"/>
      <c r="D1250" s="637"/>
      <c r="E1250" s="638"/>
      <c r="F1250" s="109"/>
      <c r="H1250" s="344"/>
    </row>
    <row r="1251">
      <c r="A1251" s="636"/>
      <c r="B1251" s="8"/>
      <c r="D1251" s="637"/>
      <c r="E1251" s="638"/>
      <c r="F1251" s="109"/>
      <c r="H1251" s="344"/>
    </row>
    <row r="1252">
      <c r="A1252" s="636"/>
      <c r="B1252" s="8"/>
      <c r="D1252" s="637"/>
      <c r="E1252" s="638"/>
      <c r="F1252" s="109"/>
      <c r="H1252" s="344"/>
    </row>
    <row r="1253">
      <c r="A1253" s="636"/>
      <c r="B1253" s="8"/>
      <c r="D1253" s="637"/>
      <c r="E1253" s="638"/>
      <c r="F1253" s="109"/>
      <c r="H1253" s="344"/>
    </row>
    <row r="1254">
      <c r="A1254" s="636"/>
      <c r="B1254" s="8"/>
      <c r="D1254" s="637"/>
      <c r="E1254" s="638"/>
      <c r="F1254" s="109"/>
      <c r="H1254" s="344"/>
    </row>
    <row r="1255">
      <c r="A1255" s="636"/>
      <c r="B1255" s="8"/>
      <c r="D1255" s="637"/>
      <c r="E1255" s="638"/>
      <c r="F1255" s="109"/>
      <c r="H1255" s="344"/>
    </row>
    <row r="1256">
      <c r="A1256" s="636"/>
      <c r="B1256" s="8"/>
      <c r="D1256" s="637"/>
      <c r="E1256" s="638"/>
      <c r="F1256" s="109"/>
      <c r="H1256" s="344"/>
    </row>
    <row r="1257">
      <c r="A1257" s="636"/>
      <c r="B1257" s="8"/>
      <c r="D1257" s="637"/>
      <c r="E1257" s="638"/>
      <c r="F1257" s="109"/>
      <c r="H1257" s="344"/>
    </row>
    <row r="1258">
      <c r="A1258" s="636"/>
      <c r="B1258" s="8"/>
      <c r="D1258" s="637"/>
      <c r="E1258" s="638"/>
      <c r="F1258" s="109"/>
      <c r="H1258" s="344"/>
    </row>
    <row r="1259">
      <c r="A1259" s="636"/>
      <c r="B1259" s="8"/>
      <c r="D1259" s="637"/>
      <c r="E1259" s="638"/>
      <c r="F1259" s="109"/>
      <c r="H1259" s="344"/>
    </row>
    <row r="1260">
      <c r="A1260" s="636"/>
      <c r="B1260" s="8"/>
      <c r="D1260" s="637"/>
      <c r="E1260" s="638"/>
      <c r="F1260" s="109"/>
      <c r="H1260" s="344"/>
    </row>
    <row r="1261">
      <c r="A1261" s="636"/>
      <c r="B1261" s="8"/>
      <c r="D1261" s="637"/>
      <c r="E1261" s="638"/>
      <c r="F1261" s="109"/>
      <c r="H1261" s="344"/>
    </row>
    <row r="1262">
      <c r="A1262" s="636"/>
      <c r="B1262" s="8"/>
      <c r="D1262" s="637"/>
      <c r="E1262" s="638"/>
      <c r="F1262" s="109"/>
      <c r="H1262" s="344"/>
    </row>
    <row r="1263">
      <c r="A1263" s="636"/>
      <c r="B1263" s="8"/>
      <c r="D1263" s="637"/>
      <c r="E1263" s="638"/>
      <c r="F1263" s="109"/>
      <c r="H1263" s="344"/>
    </row>
    <row r="1264">
      <c r="A1264" s="636"/>
      <c r="B1264" s="8"/>
      <c r="D1264" s="637"/>
      <c r="E1264" s="638"/>
      <c r="F1264" s="109"/>
      <c r="H1264" s="344"/>
    </row>
    <row r="1265">
      <c r="A1265" s="636"/>
      <c r="B1265" s="8"/>
      <c r="D1265" s="637"/>
      <c r="E1265" s="638"/>
      <c r="F1265" s="109"/>
      <c r="H1265" s="344"/>
    </row>
    <row r="1266">
      <c r="A1266" s="636"/>
      <c r="B1266" s="8"/>
      <c r="D1266" s="637"/>
      <c r="E1266" s="638"/>
      <c r="F1266" s="109"/>
      <c r="H1266" s="344"/>
    </row>
    <row r="1267">
      <c r="A1267" s="636"/>
      <c r="B1267" s="8"/>
      <c r="D1267" s="637"/>
      <c r="E1267" s="638"/>
      <c r="F1267" s="109"/>
      <c r="H1267" s="344"/>
    </row>
    <row r="1268">
      <c r="A1268" s="636"/>
      <c r="B1268" s="8"/>
      <c r="D1268" s="637"/>
      <c r="E1268" s="638"/>
      <c r="F1268" s="109"/>
      <c r="H1268" s="344"/>
    </row>
    <row r="1269">
      <c r="A1269" s="636"/>
      <c r="B1269" s="8"/>
      <c r="D1269" s="637"/>
      <c r="E1269" s="638"/>
      <c r="F1269" s="109"/>
      <c r="H1269" s="344"/>
    </row>
    <row r="1270">
      <c r="A1270" s="636"/>
      <c r="B1270" s="8"/>
      <c r="D1270" s="637"/>
      <c r="E1270" s="638"/>
      <c r="F1270" s="109"/>
      <c r="H1270" s="344"/>
    </row>
    <row r="1271">
      <c r="A1271" s="636"/>
      <c r="B1271" s="8"/>
      <c r="D1271" s="637"/>
      <c r="E1271" s="638"/>
      <c r="F1271" s="109"/>
      <c r="H1271" s="344"/>
    </row>
    <row r="1272">
      <c r="A1272" s="636"/>
      <c r="B1272" s="8"/>
      <c r="D1272" s="637"/>
      <c r="E1272" s="638"/>
      <c r="F1272" s="109"/>
      <c r="H1272" s="344"/>
    </row>
    <row r="1273">
      <c r="A1273" s="636"/>
      <c r="B1273" s="8"/>
      <c r="D1273" s="637"/>
      <c r="E1273" s="638"/>
      <c r="F1273" s="109"/>
      <c r="H1273" s="344"/>
    </row>
    <row r="1274">
      <c r="A1274" s="636"/>
      <c r="B1274" s="8"/>
      <c r="D1274" s="637"/>
      <c r="E1274" s="638"/>
      <c r="F1274" s="109"/>
      <c r="H1274" s="344"/>
    </row>
    <row r="1275">
      <c r="A1275" s="636"/>
      <c r="B1275" s="8"/>
      <c r="D1275" s="637"/>
      <c r="E1275" s="638"/>
      <c r="F1275" s="109"/>
      <c r="H1275" s="344"/>
    </row>
    <row r="1276">
      <c r="A1276" s="636"/>
      <c r="B1276" s="8"/>
      <c r="D1276" s="637"/>
      <c r="E1276" s="638"/>
      <c r="F1276" s="109"/>
      <c r="H1276" s="344"/>
    </row>
    <row r="1277">
      <c r="A1277" s="636"/>
      <c r="B1277" s="8"/>
      <c r="D1277" s="637"/>
      <c r="E1277" s="638"/>
      <c r="F1277" s="109"/>
      <c r="H1277" s="344"/>
    </row>
    <row r="1278">
      <c r="A1278" s="636"/>
      <c r="B1278" s="8"/>
      <c r="D1278" s="637"/>
      <c r="E1278" s="638"/>
      <c r="F1278" s="109"/>
      <c r="H1278" s="344"/>
    </row>
    <row r="1279">
      <c r="A1279" s="636"/>
      <c r="B1279" s="8"/>
      <c r="D1279" s="637"/>
      <c r="E1279" s="638"/>
      <c r="F1279" s="109"/>
      <c r="H1279" s="344"/>
    </row>
    <row r="1280">
      <c r="A1280" s="636"/>
      <c r="B1280" s="8"/>
      <c r="D1280" s="637"/>
      <c r="E1280" s="638"/>
      <c r="F1280" s="109"/>
      <c r="H1280" s="344"/>
    </row>
    <row r="1281">
      <c r="A1281" s="636"/>
      <c r="B1281" s="8"/>
      <c r="D1281" s="637"/>
      <c r="E1281" s="638"/>
      <c r="F1281" s="109"/>
      <c r="H1281" s="344"/>
    </row>
    <row r="1282">
      <c r="A1282" s="636"/>
      <c r="B1282" s="8"/>
      <c r="D1282" s="637"/>
      <c r="E1282" s="638"/>
      <c r="F1282" s="109"/>
      <c r="H1282" s="344"/>
    </row>
    <row r="1283">
      <c r="A1283" s="636"/>
      <c r="B1283" s="8"/>
      <c r="D1283" s="637"/>
      <c r="E1283" s="638"/>
      <c r="F1283" s="109"/>
      <c r="H1283" s="344"/>
    </row>
    <row r="1284">
      <c r="A1284" s="636"/>
      <c r="B1284" s="8"/>
      <c r="D1284" s="637"/>
      <c r="E1284" s="638"/>
      <c r="F1284" s="109"/>
      <c r="H1284" s="344"/>
    </row>
    <row r="1285">
      <c r="A1285" s="636"/>
      <c r="B1285" s="8"/>
      <c r="D1285" s="637"/>
      <c r="E1285" s="638"/>
      <c r="F1285" s="109"/>
      <c r="H1285" s="344"/>
    </row>
    <row r="1286">
      <c r="A1286" s="636"/>
      <c r="B1286" s="8"/>
      <c r="D1286" s="637"/>
      <c r="E1286" s="638"/>
      <c r="F1286" s="109"/>
      <c r="H1286" s="344"/>
    </row>
    <row r="1287">
      <c r="A1287" s="636"/>
      <c r="B1287" s="8"/>
      <c r="D1287" s="637"/>
      <c r="E1287" s="638"/>
      <c r="F1287" s="109"/>
      <c r="H1287" s="344"/>
    </row>
    <row r="1288">
      <c r="A1288" s="636"/>
      <c r="B1288" s="8"/>
      <c r="D1288" s="637"/>
      <c r="E1288" s="638"/>
      <c r="F1288" s="109"/>
      <c r="H1288" s="344"/>
    </row>
    <row r="1289">
      <c r="A1289" s="636"/>
      <c r="B1289" s="8"/>
      <c r="D1289" s="637"/>
      <c r="E1289" s="638"/>
      <c r="F1289" s="109"/>
      <c r="H1289" s="344"/>
    </row>
    <row r="1290">
      <c r="A1290" s="636"/>
      <c r="B1290" s="8"/>
      <c r="D1290" s="637"/>
      <c r="E1290" s="638"/>
      <c r="F1290" s="109"/>
      <c r="H1290" s="344"/>
    </row>
    <row r="1291">
      <c r="A1291" s="636"/>
      <c r="B1291" s="8"/>
      <c r="D1291" s="637"/>
      <c r="E1291" s="638"/>
      <c r="F1291" s="109"/>
      <c r="H1291" s="344"/>
    </row>
    <row r="1292">
      <c r="A1292" s="636"/>
      <c r="B1292" s="8"/>
      <c r="D1292" s="637"/>
      <c r="E1292" s="638"/>
      <c r="F1292" s="109"/>
      <c r="H1292" s="344"/>
    </row>
    <row r="1293">
      <c r="A1293" s="636"/>
      <c r="B1293" s="8"/>
      <c r="D1293" s="637"/>
      <c r="E1293" s="638"/>
      <c r="F1293" s="109"/>
      <c r="H1293" s="344"/>
    </row>
    <row r="1294">
      <c r="A1294" s="636"/>
      <c r="B1294" s="8"/>
      <c r="D1294" s="637"/>
      <c r="E1294" s="638"/>
      <c r="F1294" s="109"/>
      <c r="H1294" s="344"/>
    </row>
    <row r="1295">
      <c r="A1295" s="636"/>
      <c r="B1295" s="8"/>
      <c r="D1295" s="637"/>
      <c r="E1295" s="638"/>
      <c r="F1295" s="109"/>
      <c r="H1295" s="344"/>
    </row>
    <row r="1296">
      <c r="A1296" s="636"/>
      <c r="B1296" s="8"/>
      <c r="D1296" s="637"/>
      <c r="E1296" s="638"/>
      <c r="F1296" s="109"/>
      <c r="H1296" s="344"/>
    </row>
    <row r="1297">
      <c r="A1297" s="636"/>
      <c r="B1297" s="8"/>
      <c r="D1297" s="637"/>
      <c r="E1297" s="638"/>
      <c r="F1297" s="109"/>
      <c r="H1297" s="344"/>
    </row>
    <row r="1298">
      <c r="A1298" s="636"/>
      <c r="B1298" s="8"/>
      <c r="D1298" s="637"/>
      <c r="E1298" s="638"/>
      <c r="F1298" s="109"/>
      <c r="H1298" s="344"/>
    </row>
    <row r="1299">
      <c r="A1299" s="636"/>
      <c r="B1299" s="8"/>
      <c r="D1299" s="637"/>
      <c r="E1299" s="638"/>
      <c r="F1299" s="109"/>
      <c r="H1299" s="344"/>
    </row>
    <row r="1300">
      <c r="A1300" s="636"/>
      <c r="B1300" s="8"/>
      <c r="D1300" s="637"/>
      <c r="E1300" s="638"/>
      <c r="F1300" s="109"/>
      <c r="H1300" s="344"/>
    </row>
    <row r="1301">
      <c r="A1301" s="636"/>
      <c r="B1301" s="8"/>
      <c r="D1301" s="637"/>
      <c r="E1301" s="638"/>
      <c r="F1301" s="109"/>
      <c r="H1301" s="344"/>
    </row>
    <row r="1302">
      <c r="A1302" s="636"/>
      <c r="B1302" s="8"/>
      <c r="D1302" s="637"/>
      <c r="E1302" s="638"/>
      <c r="F1302" s="109"/>
      <c r="H1302" s="344"/>
    </row>
    <row r="1303">
      <c r="A1303" s="636"/>
      <c r="B1303" s="8"/>
      <c r="D1303" s="637"/>
      <c r="E1303" s="638"/>
      <c r="F1303" s="109"/>
      <c r="H1303" s="344"/>
    </row>
    <row r="1304">
      <c r="A1304" s="636"/>
      <c r="B1304" s="8"/>
      <c r="D1304" s="637"/>
      <c r="E1304" s="638"/>
      <c r="F1304" s="109"/>
      <c r="H1304" s="344"/>
    </row>
    <row r="1305">
      <c r="A1305" s="636"/>
      <c r="B1305" s="8"/>
      <c r="D1305" s="637"/>
      <c r="E1305" s="638"/>
      <c r="F1305" s="109"/>
      <c r="H1305" s="344"/>
    </row>
    <row r="1306">
      <c r="A1306" s="636"/>
      <c r="B1306" s="8"/>
      <c r="D1306" s="637"/>
      <c r="E1306" s="638"/>
      <c r="F1306" s="109"/>
      <c r="H1306" s="344"/>
    </row>
    <row r="1307">
      <c r="A1307" s="636"/>
      <c r="B1307" s="8"/>
      <c r="D1307" s="637"/>
      <c r="E1307" s="638"/>
      <c r="F1307" s="109"/>
      <c r="H1307" s="344"/>
    </row>
    <row r="1308">
      <c r="A1308" s="636"/>
      <c r="B1308" s="8"/>
      <c r="D1308" s="637"/>
      <c r="E1308" s="638"/>
      <c r="F1308" s="109"/>
      <c r="H1308" s="344"/>
    </row>
    <row r="1309">
      <c r="A1309" s="636"/>
      <c r="B1309" s="8"/>
      <c r="D1309" s="637"/>
      <c r="E1309" s="638"/>
      <c r="F1309" s="109"/>
      <c r="H1309" s="344"/>
    </row>
    <row r="1310">
      <c r="A1310" s="636"/>
      <c r="B1310" s="8"/>
      <c r="D1310" s="637"/>
      <c r="E1310" s="638"/>
      <c r="F1310" s="109"/>
      <c r="H1310" s="344"/>
    </row>
    <row r="1311">
      <c r="A1311" s="636"/>
      <c r="B1311" s="8"/>
      <c r="D1311" s="637"/>
      <c r="E1311" s="638"/>
      <c r="F1311" s="109"/>
      <c r="H1311" s="344"/>
    </row>
    <row r="1312">
      <c r="A1312" s="636"/>
      <c r="B1312" s="8"/>
      <c r="D1312" s="637"/>
      <c r="E1312" s="638"/>
      <c r="F1312" s="109"/>
      <c r="H1312" s="344"/>
    </row>
    <row r="1313">
      <c r="A1313" s="636"/>
      <c r="B1313" s="8"/>
      <c r="D1313" s="637"/>
      <c r="E1313" s="638"/>
      <c r="F1313" s="109"/>
      <c r="H1313" s="344"/>
    </row>
    <row r="1314">
      <c r="A1314" s="636"/>
      <c r="B1314" s="8"/>
      <c r="D1314" s="637"/>
      <c r="E1314" s="638"/>
      <c r="F1314" s="109"/>
      <c r="H1314" s="344"/>
    </row>
    <row r="1315">
      <c r="A1315" s="636"/>
      <c r="B1315" s="8"/>
      <c r="D1315" s="637"/>
      <c r="E1315" s="638"/>
      <c r="F1315" s="109"/>
      <c r="H1315" s="344"/>
    </row>
    <row r="1316">
      <c r="A1316" s="636"/>
      <c r="B1316" s="8"/>
      <c r="D1316" s="637"/>
      <c r="E1316" s="638"/>
      <c r="F1316" s="109"/>
      <c r="H1316" s="344"/>
    </row>
    <row r="1317">
      <c r="A1317" s="636"/>
      <c r="B1317" s="8"/>
      <c r="D1317" s="637"/>
      <c r="E1317" s="638"/>
      <c r="F1317" s="109"/>
      <c r="H1317" s="344"/>
    </row>
    <row r="1318">
      <c r="A1318" s="636"/>
      <c r="B1318" s="8"/>
      <c r="D1318" s="637"/>
      <c r="E1318" s="638"/>
      <c r="F1318" s="109"/>
      <c r="H1318" s="344"/>
    </row>
    <row r="1319">
      <c r="A1319" s="636"/>
      <c r="B1319" s="8"/>
      <c r="D1319" s="637"/>
      <c r="E1319" s="638"/>
      <c r="F1319" s="109"/>
      <c r="H1319" s="344"/>
    </row>
    <row r="1320">
      <c r="A1320" s="636"/>
      <c r="B1320" s="8"/>
      <c r="D1320" s="637"/>
      <c r="E1320" s="638"/>
      <c r="F1320" s="109"/>
      <c r="H1320" s="344"/>
    </row>
    <row r="1321">
      <c r="A1321" s="636"/>
      <c r="B1321" s="8"/>
      <c r="D1321" s="637"/>
      <c r="E1321" s="638"/>
      <c r="F1321" s="109"/>
      <c r="H1321" s="344"/>
    </row>
    <row r="1322">
      <c r="A1322" s="636"/>
      <c r="B1322" s="8"/>
      <c r="D1322" s="637"/>
      <c r="E1322" s="638"/>
      <c r="F1322" s="109"/>
      <c r="H1322" s="344"/>
    </row>
    <row r="1323">
      <c r="A1323" s="636"/>
      <c r="B1323" s="8"/>
      <c r="D1323" s="637"/>
      <c r="E1323" s="638"/>
      <c r="F1323" s="109"/>
      <c r="H1323" s="344"/>
    </row>
    <row r="1324">
      <c r="A1324" s="636"/>
      <c r="B1324" s="8"/>
      <c r="D1324" s="637"/>
      <c r="E1324" s="638"/>
      <c r="F1324" s="109"/>
      <c r="H1324" s="344"/>
    </row>
    <row r="1325">
      <c r="A1325" s="636"/>
      <c r="B1325" s="8"/>
      <c r="D1325" s="637"/>
      <c r="E1325" s="638"/>
      <c r="F1325" s="109"/>
      <c r="H1325" s="344"/>
    </row>
    <row r="1326">
      <c r="A1326" s="636"/>
      <c r="B1326" s="8"/>
      <c r="D1326" s="637"/>
      <c r="E1326" s="638"/>
      <c r="F1326" s="109"/>
      <c r="H1326" s="344"/>
    </row>
    <row r="1327">
      <c r="A1327" s="636"/>
      <c r="B1327" s="8"/>
      <c r="D1327" s="637"/>
      <c r="E1327" s="638"/>
      <c r="F1327" s="109"/>
      <c r="H1327" s="344"/>
    </row>
    <row r="1328">
      <c r="A1328" s="636"/>
      <c r="B1328" s="8"/>
      <c r="D1328" s="637"/>
      <c r="E1328" s="638"/>
      <c r="F1328" s="109"/>
      <c r="H1328" s="344"/>
    </row>
    <row r="1329">
      <c r="A1329" s="636"/>
      <c r="B1329" s="8"/>
      <c r="D1329" s="637"/>
      <c r="E1329" s="638"/>
      <c r="F1329" s="109"/>
      <c r="H1329" s="344"/>
    </row>
    <row r="1330">
      <c r="A1330" s="636"/>
      <c r="B1330" s="8"/>
      <c r="D1330" s="637"/>
      <c r="E1330" s="638"/>
      <c r="F1330" s="109"/>
      <c r="H1330" s="344"/>
    </row>
    <row r="1331">
      <c r="A1331" s="636"/>
      <c r="B1331" s="8"/>
      <c r="D1331" s="637"/>
      <c r="E1331" s="638"/>
      <c r="F1331" s="109"/>
      <c r="H1331" s="344"/>
    </row>
    <row r="1332">
      <c r="A1332" s="636"/>
      <c r="B1332" s="8"/>
      <c r="D1332" s="637"/>
      <c r="E1332" s="638"/>
      <c r="F1332" s="109"/>
      <c r="H1332" s="344"/>
    </row>
    <row r="1333">
      <c r="A1333" s="636"/>
      <c r="B1333" s="8"/>
      <c r="D1333" s="637"/>
      <c r="E1333" s="638"/>
      <c r="F1333" s="109"/>
      <c r="H1333" s="344"/>
    </row>
    <row r="1334">
      <c r="A1334" s="636"/>
      <c r="B1334" s="8"/>
      <c r="D1334" s="637"/>
      <c r="E1334" s="638"/>
      <c r="F1334" s="109"/>
      <c r="H1334" s="344"/>
    </row>
    <row r="1335">
      <c r="A1335" s="636"/>
      <c r="B1335" s="8"/>
      <c r="D1335" s="637"/>
      <c r="E1335" s="638"/>
      <c r="F1335" s="109"/>
      <c r="H1335" s="344"/>
    </row>
    <row r="1336">
      <c r="A1336" s="636"/>
      <c r="B1336" s="8"/>
      <c r="D1336" s="637"/>
      <c r="E1336" s="638"/>
      <c r="F1336" s="109"/>
      <c r="H1336" s="344"/>
    </row>
    <row r="1337">
      <c r="A1337" s="636"/>
      <c r="B1337" s="8"/>
      <c r="D1337" s="637"/>
      <c r="E1337" s="638"/>
      <c r="F1337" s="109"/>
      <c r="H1337" s="344"/>
    </row>
    <row r="1338">
      <c r="A1338" s="636"/>
      <c r="B1338" s="8"/>
      <c r="D1338" s="637"/>
      <c r="E1338" s="638"/>
      <c r="F1338" s="109"/>
      <c r="H1338" s="344"/>
    </row>
    <row r="1339">
      <c r="A1339" s="636"/>
      <c r="B1339" s="8"/>
      <c r="D1339" s="637"/>
      <c r="E1339" s="638"/>
      <c r="F1339" s="109"/>
      <c r="H1339" s="344"/>
    </row>
    <row r="1340">
      <c r="A1340" s="636"/>
      <c r="B1340" s="8"/>
      <c r="D1340" s="637"/>
      <c r="E1340" s="638"/>
      <c r="F1340" s="109"/>
      <c r="H1340" s="344"/>
    </row>
    <row r="1341">
      <c r="A1341" s="636"/>
      <c r="B1341" s="8"/>
      <c r="D1341" s="637"/>
      <c r="E1341" s="638"/>
      <c r="F1341" s="109"/>
      <c r="H1341" s="344"/>
    </row>
    <row r="1342">
      <c r="A1342" s="636"/>
      <c r="B1342" s="8"/>
      <c r="D1342" s="637"/>
      <c r="E1342" s="638"/>
      <c r="F1342" s="109"/>
      <c r="H1342" s="344"/>
    </row>
    <row r="1343">
      <c r="A1343" s="636"/>
      <c r="B1343" s="8"/>
      <c r="D1343" s="637"/>
      <c r="E1343" s="638"/>
      <c r="F1343" s="109"/>
      <c r="H1343" s="344"/>
    </row>
    <row r="1344">
      <c r="A1344" s="636"/>
      <c r="B1344" s="8"/>
      <c r="D1344" s="637"/>
      <c r="E1344" s="638"/>
      <c r="F1344" s="109"/>
      <c r="H1344" s="344"/>
    </row>
    <row r="1345">
      <c r="A1345" s="636"/>
      <c r="B1345" s="8"/>
      <c r="D1345" s="637"/>
      <c r="E1345" s="638"/>
      <c r="F1345" s="109"/>
      <c r="H1345" s="344"/>
    </row>
    <row r="1346">
      <c r="A1346" s="636"/>
      <c r="B1346" s="8"/>
      <c r="D1346" s="637"/>
      <c r="E1346" s="638"/>
      <c r="F1346" s="109"/>
      <c r="H1346" s="344"/>
    </row>
    <row r="1347">
      <c r="A1347" s="636"/>
      <c r="B1347" s="8"/>
      <c r="D1347" s="637"/>
      <c r="E1347" s="638"/>
      <c r="F1347" s="109"/>
      <c r="H1347" s="344"/>
    </row>
    <row r="1348">
      <c r="A1348" s="636"/>
      <c r="B1348" s="8"/>
      <c r="D1348" s="637"/>
      <c r="E1348" s="638"/>
      <c r="F1348" s="109"/>
      <c r="H1348" s="344"/>
    </row>
    <row r="1349">
      <c r="A1349" s="636"/>
      <c r="B1349" s="8"/>
      <c r="D1349" s="637"/>
      <c r="E1349" s="638"/>
      <c r="F1349" s="109"/>
      <c r="H1349" s="344"/>
    </row>
    <row r="1350">
      <c r="A1350" s="636"/>
      <c r="B1350" s="8"/>
      <c r="D1350" s="637"/>
      <c r="E1350" s="638"/>
      <c r="F1350" s="109"/>
      <c r="H1350" s="344"/>
    </row>
    <row r="1351">
      <c r="A1351" s="636"/>
      <c r="B1351" s="8"/>
      <c r="D1351" s="637"/>
      <c r="E1351" s="638"/>
      <c r="F1351" s="109"/>
      <c r="H1351" s="344"/>
    </row>
    <row r="1352">
      <c r="A1352" s="636"/>
      <c r="B1352" s="8"/>
      <c r="D1352" s="637"/>
      <c r="E1352" s="638"/>
      <c r="F1352" s="109"/>
      <c r="H1352" s="344"/>
    </row>
    <row r="1353">
      <c r="A1353" s="636"/>
      <c r="B1353" s="8"/>
      <c r="D1353" s="637"/>
      <c r="E1353" s="638"/>
      <c r="F1353" s="109"/>
      <c r="H1353" s="344"/>
    </row>
    <row r="1354">
      <c r="A1354" s="636"/>
      <c r="B1354" s="8"/>
      <c r="D1354" s="637"/>
      <c r="E1354" s="638"/>
      <c r="F1354" s="109"/>
      <c r="H1354" s="344"/>
    </row>
    <row r="1355">
      <c r="A1355" s="636"/>
      <c r="B1355" s="8"/>
      <c r="D1355" s="637"/>
      <c r="E1355" s="638"/>
      <c r="F1355" s="109"/>
      <c r="H1355" s="344"/>
    </row>
    <row r="1356">
      <c r="A1356" s="636"/>
      <c r="B1356" s="8"/>
      <c r="D1356" s="637"/>
      <c r="E1356" s="638"/>
      <c r="F1356" s="109"/>
      <c r="H1356" s="344"/>
    </row>
    <row r="1357">
      <c r="A1357" s="636"/>
      <c r="B1357" s="8"/>
      <c r="D1357" s="637"/>
      <c r="E1357" s="638"/>
      <c r="F1357" s="109"/>
      <c r="H1357" s="344"/>
    </row>
    <row r="1358">
      <c r="A1358" s="636"/>
      <c r="B1358" s="8"/>
      <c r="D1358" s="637"/>
      <c r="E1358" s="638"/>
      <c r="F1358" s="109"/>
      <c r="H1358" s="344"/>
    </row>
    <row r="1359">
      <c r="A1359" s="636"/>
      <c r="B1359" s="8"/>
      <c r="D1359" s="637"/>
      <c r="E1359" s="638"/>
      <c r="F1359" s="109"/>
      <c r="H1359" s="344"/>
    </row>
    <row r="1360">
      <c r="A1360" s="636"/>
      <c r="B1360" s="8"/>
      <c r="D1360" s="637"/>
      <c r="E1360" s="638"/>
      <c r="F1360" s="109"/>
      <c r="H1360" s="344"/>
    </row>
    <row r="1361">
      <c r="A1361" s="636"/>
      <c r="B1361" s="8"/>
      <c r="D1361" s="637"/>
      <c r="E1361" s="638"/>
      <c r="F1361" s="109"/>
      <c r="H1361" s="344"/>
    </row>
    <row r="1362">
      <c r="A1362" s="636"/>
      <c r="B1362" s="8"/>
      <c r="D1362" s="637"/>
      <c r="E1362" s="638"/>
      <c r="F1362" s="109"/>
      <c r="H1362" s="344"/>
    </row>
    <row r="1363">
      <c r="A1363" s="636"/>
      <c r="B1363" s="8"/>
      <c r="D1363" s="637"/>
      <c r="E1363" s="638"/>
      <c r="F1363" s="109"/>
      <c r="H1363" s="344"/>
    </row>
    <row r="1364">
      <c r="A1364" s="636"/>
      <c r="B1364" s="8"/>
      <c r="D1364" s="637"/>
      <c r="E1364" s="638"/>
      <c r="F1364" s="109"/>
      <c r="H1364" s="344"/>
    </row>
    <row r="1365">
      <c r="A1365" s="636"/>
      <c r="B1365" s="8"/>
      <c r="D1365" s="637"/>
      <c r="E1365" s="638"/>
      <c r="F1365" s="109"/>
      <c r="H1365" s="344"/>
    </row>
    <row r="1366">
      <c r="A1366" s="636"/>
      <c r="B1366" s="8"/>
      <c r="D1366" s="637"/>
      <c r="E1366" s="638"/>
      <c r="F1366" s="109"/>
      <c r="H1366" s="344"/>
    </row>
    <row r="1367">
      <c r="A1367" s="636"/>
      <c r="B1367" s="8"/>
      <c r="D1367" s="637"/>
      <c r="E1367" s="638"/>
      <c r="F1367" s="109"/>
      <c r="H1367" s="344"/>
    </row>
    <row r="1368">
      <c r="A1368" s="636"/>
      <c r="B1368" s="8"/>
      <c r="D1368" s="637"/>
      <c r="E1368" s="638"/>
      <c r="F1368" s="109"/>
      <c r="H1368" s="344"/>
    </row>
    <row r="1369">
      <c r="A1369" s="636"/>
      <c r="B1369" s="8"/>
      <c r="D1369" s="637"/>
      <c r="E1369" s="638"/>
      <c r="F1369" s="109"/>
      <c r="H1369" s="344"/>
    </row>
    <row r="1370">
      <c r="A1370" s="636"/>
      <c r="B1370" s="8"/>
      <c r="D1370" s="637"/>
      <c r="E1370" s="638"/>
      <c r="F1370" s="109"/>
      <c r="H1370" s="344"/>
    </row>
    <row r="1371">
      <c r="A1371" s="636"/>
      <c r="B1371" s="8"/>
      <c r="D1371" s="637"/>
      <c r="E1371" s="638"/>
      <c r="F1371" s="109"/>
      <c r="H1371" s="344"/>
    </row>
    <row r="1372">
      <c r="A1372" s="636"/>
      <c r="B1372" s="8"/>
      <c r="D1372" s="637"/>
      <c r="E1372" s="638"/>
      <c r="F1372" s="109"/>
      <c r="H1372" s="344"/>
    </row>
    <row r="1373">
      <c r="A1373" s="636"/>
      <c r="B1373" s="8"/>
      <c r="D1373" s="637"/>
      <c r="E1373" s="638"/>
      <c r="F1373" s="109"/>
      <c r="H1373" s="344"/>
    </row>
    <row r="1374">
      <c r="A1374" s="636"/>
      <c r="B1374" s="8"/>
      <c r="D1374" s="637"/>
      <c r="E1374" s="638"/>
      <c r="F1374" s="109"/>
      <c r="H1374" s="344"/>
    </row>
    <row r="1375">
      <c r="A1375" s="636"/>
      <c r="B1375" s="8"/>
      <c r="D1375" s="637"/>
      <c r="E1375" s="638"/>
      <c r="F1375" s="109"/>
      <c r="H1375" s="344"/>
    </row>
    <row r="1376">
      <c r="A1376" s="636"/>
      <c r="B1376" s="8"/>
      <c r="D1376" s="637"/>
      <c r="E1376" s="638"/>
      <c r="F1376" s="109"/>
      <c r="H1376" s="344"/>
    </row>
    <row r="1377">
      <c r="A1377" s="636"/>
      <c r="B1377" s="8"/>
      <c r="D1377" s="637"/>
      <c r="E1377" s="638"/>
      <c r="F1377" s="109"/>
      <c r="H1377" s="344"/>
    </row>
    <row r="1378">
      <c r="A1378" s="636"/>
      <c r="B1378" s="8"/>
      <c r="D1378" s="637"/>
      <c r="E1378" s="638"/>
      <c r="F1378" s="109"/>
      <c r="H1378" s="344"/>
    </row>
    <row r="1379">
      <c r="A1379" s="636"/>
      <c r="B1379" s="8"/>
      <c r="D1379" s="637"/>
      <c r="E1379" s="638"/>
      <c r="F1379" s="109"/>
      <c r="H1379" s="344"/>
    </row>
    <row r="1380">
      <c r="A1380" s="636"/>
      <c r="B1380" s="8"/>
      <c r="D1380" s="637"/>
      <c r="E1380" s="638"/>
      <c r="F1380" s="109"/>
      <c r="H1380" s="344"/>
    </row>
    <row r="1381">
      <c r="A1381" s="636"/>
      <c r="B1381" s="8"/>
      <c r="D1381" s="637"/>
      <c r="E1381" s="638"/>
      <c r="F1381" s="109"/>
      <c r="H1381" s="344"/>
    </row>
    <row r="1382">
      <c r="A1382" s="636"/>
      <c r="B1382" s="8"/>
      <c r="D1382" s="637"/>
      <c r="E1382" s="638"/>
      <c r="F1382" s="109"/>
      <c r="H1382" s="344"/>
    </row>
    <row r="1383">
      <c r="A1383" s="636"/>
      <c r="B1383" s="8"/>
      <c r="D1383" s="637"/>
      <c r="E1383" s="638"/>
      <c r="F1383" s="109"/>
      <c r="H1383" s="344"/>
    </row>
    <row r="1384">
      <c r="A1384" s="636"/>
      <c r="B1384" s="8"/>
      <c r="D1384" s="637"/>
      <c r="E1384" s="638"/>
      <c r="F1384" s="109"/>
      <c r="H1384" s="344"/>
    </row>
    <row r="1385">
      <c r="A1385" s="636"/>
      <c r="B1385" s="8"/>
      <c r="D1385" s="637"/>
      <c r="E1385" s="638"/>
      <c r="F1385" s="109"/>
      <c r="H1385" s="344"/>
    </row>
    <row r="1386">
      <c r="A1386" s="636"/>
      <c r="B1386" s="8"/>
      <c r="D1386" s="637"/>
      <c r="E1386" s="638"/>
      <c r="F1386" s="109"/>
      <c r="H1386" s="344"/>
    </row>
    <row r="1387">
      <c r="A1387" s="636"/>
      <c r="B1387" s="8"/>
      <c r="D1387" s="637"/>
      <c r="E1387" s="638"/>
      <c r="F1387" s="109"/>
      <c r="H1387" s="344"/>
    </row>
    <row r="1388">
      <c r="A1388" s="636"/>
      <c r="B1388" s="8"/>
      <c r="D1388" s="637"/>
      <c r="E1388" s="638"/>
      <c r="F1388" s="109"/>
      <c r="H1388" s="344"/>
    </row>
    <row r="1389">
      <c r="A1389" s="636"/>
      <c r="B1389" s="8"/>
      <c r="D1389" s="637"/>
      <c r="E1389" s="638"/>
      <c r="F1389" s="109"/>
      <c r="H1389" s="344"/>
    </row>
    <row r="1390">
      <c r="A1390" s="636"/>
      <c r="B1390" s="8"/>
      <c r="D1390" s="637"/>
      <c r="E1390" s="638"/>
      <c r="F1390" s="109"/>
      <c r="H1390" s="344"/>
    </row>
    <row r="1391">
      <c r="A1391" s="636"/>
      <c r="B1391" s="8"/>
      <c r="D1391" s="637"/>
      <c r="E1391" s="638"/>
      <c r="F1391" s="109"/>
      <c r="H1391" s="344"/>
    </row>
    <row r="1392">
      <c r="A1392" s="636"/>
      <c r="B1392" s="8"/>
      <c r="D1392" s="637"/>
      <c r="E1392" s="638"/>
      <c r="F1392" s="109"/>
      <c r="H1392" s="344"/>
    </row>
    <row r="1393">
      <c r="A1393" s="636"/>
      <c r="B1393" s="8"/>
      <c r="D1393" s="637"/>
      <c r="E1393" s="638"/>
      <c r="F1393" s="109"/>
      <c r="H1393" s="344"/>
    </row>
    <row r="1394">
      <c r="A1394" s="636"/>
      <c r="B1394" s="8"/>
      <c r="D1394" s="637"/>
      <c r="E1394" s="638"/>
      <c r="F1394" s="109"/>
      <c r="H1394" s="344"/>
    </row>
    <row r="1395">
      <c r="A1395" s="636"/>
      <c r="B1395" s="8"/>
      <c r="D1395" s="637"/>
      <c r="E1395" s="638"/>
      <c r="F1395" s="109"/>
      <c r="H1395" s="344"/>
    </row>
    <row r="1396">
      <c r="A1396" s="636"/>
      <c r="B1396" s="8"/>
      <c r="D1396" s="637"/>
      <c r="E1396" s="638"/>
      <c r="F1396" s="109"/>
      <c r="H1396" s="344"/>
    </row>
    <row r="1397">
      <c r="A1397" s="636"/>
      <c r="B1397" s="8"/>
      <c r="D1397" s="637"/>
      <c r="E1397" s="638"/>
      <c r="F1397" s="109"/>
      <c r="H1397" s="344"/>
    </row>
    <row r="1398">
      <c r="A1398" s="636"/>
      <c r="B1398" s="8"/>
      <c r="D1398" s="637"/>
      <c r="E1398" s="638"/>
      <c r="F1398" s="109"/>
      <c r="H1398" s="344"/>
    </row>
    <row r="1399">
      <c r="A1399" s="636"/>
      <c r="B1399" s="8"/>
      <c r="D1399" s="637"/>
      <c r="E1399" s="638"/>
      <c r="F1399" s="109"/>
      <c r="H1399" s="344"/>
    </row>
    <row r="1400">
      <c r="A1400" s="636"/>
      <c r="B1400" s="8"/>
      <c r="D1400" s="637"/>
      <c r="E1400" s="638"/>
      <c r="F1400" s="109"/>
      <c r="H1400" s="344"/>
    </row>
    <row r="1401">
      <c r="A1401" s="636"/>
      <c r="B1401" s="8"/>
      <c r="D1401" s="637"/>
      <c r="E1401" s="638"/>
      <c r="F1401" s="109"/>
      <c r="H1401" s="344"/>
    </row>
    <row r="1402">
      <c r="A1402" s="636"/>
      <c r="B1402" s="8"/>
      <c r="D1402" s="637"/>
      <c r="E1402" s="638"/>
      <c r="F1402" s="109"/>
      <c r="H1402" s="344"/>
    </row>
    <row r="1403">
      <c r="A1403" s="636"/>
      <c r="B1403" s="8"/>
      <c r="D1403" s="637"/>
      <c r="E1403" s="638"/>
      <c r="F1403" s="109"/>
      <c r="H1403" s="344"/>
    </row>
    <row r="1404">
      <c r="A1404" s="636"/>
      <c r="B1404" s="8"/>
      <c r="D1404" s="637"/>
      <c r="E1404" s="638"/>
      <c r="F1404" s="109"/>
      <c r="H1404" s="344"/>
    </row>
    <row r="1405">
      <c r="A1405" s="636"/>
      <c r="B1405" s="8"/>
      <c r="D1405" s="637"/>
      <c r="E1405" s="638"/>
      <c r="F1405" s="109"/>
      <c r="H1405" s="344"/>
    </row>
    <row r="1406">
      <c r="A1406" s="636"/>
      <c r="B1406" s="8"/>
      <c r="D1406" s="637"/>
      <c r="E1406" s="638"/>
      <c r="F1406" s="109"/>
      <c r="H1406" s="344"/>
    </row>
    <row r="1407">
      <c r="A1407" s="636"/>
      <c r="B1407" s="8"/>
      <c r="D1407" s="637"/>
      <c r="E1407" s="638"/>
      <c r="F1407" s="109"/>
      <c r="H1407" s="344"/>
    </row>
    <row r="1408">
      <c r="A1408" s="636"/>
      <c r="B1408" s="8"/>
      <c r="D1408" s="637"/>
      <c r="E1408" s="638"/>
      <c r="F1408" s="109"/>
      <c r="H1408" s="344"/>
    </row>
    <row r="1409">
      <c r="A1409" s="636"/>
      <c r="B1409" s="8"/>
      <c r="D1409" s="637"/>
      <c r="E1409" s="638"/>
      <c r="F1409" s="109"/>
      <c r="H1409" s="344"/>
    </row>
    <row r="1410">
      <c r="A1410" s="636"/>
      <c r="B1410" s="8"/>
      <c r="D1410" s="637"/>
      <c r="E1410" s="638"/>
      <c r="F1410" s="109"/>
      <c r="H1410" s="344"/>
    </row>
    <row r="1411">
      <c r="A1411" s="636"/>
      <c r="B1411" s="8"/>
      <c r="D1411" s="637"/>
      <c r="E1411" s="638"/>
      <c r="F1411" s="109"/>
      <c r="H1411" s="344"/>
    </row>
    <row r="1412">
      <c r="A1412" s="636"/>
      <c r="B1412" s="8"/>
      <c r="D1412" s="637"/>
      <c r="E1412" s="638"/>
      <c r="F1412" s="109"/>
      <c r="H1412" s="344"/>
    </row>
    <row r="1413">
      <c r="A1413" s="636"/>
      <c r="B1413" s="8"/>
      <c r="D1413" s="637"/>
      <c r="E1413" s="638"/>
      <c r="F1413" s="109"/>
      <c r="H1413" s="344"/>
    </row>
    <row r="1414">
      <c r="A1414" s="636"/>
      <c r="B1414" s="8"/>
      <c r="D1414" s="637"/>
      <c r="E1414" s="638"/>
      <c r="F1414" s="109"/>
      <c r="H1414" s="344"/>
    </row>
    <row r="1415">
      <c r="A1415" s="636"/>
      <c r="B1415" s="8"/>
      <c r="D1415" s="637"/>
      <c r="E1415" s="638"/>
      <c r="F1415" s="109"/>
      <c r="H1415" s="344"/>
    </row>
    <row r="1416">
      <c r="A1416" s="636"/>
      <c r="B1416" s="8"/>
      <c r="D1416" s="637"/>
      <c r="E1416" s="638"/>
      <c r="F1416" s="109"/>
      <c r="H1416" s="344"/>
    </row>
    <row r="1417">
      <c r="A1417" s="636"/>
      <c r="B1417" s="8"/>
      <c r="D1417" s="637"/>
      <c r="E1417" s="638"/>
      <c r="F1417" s="109"/>
      <c r="H1417" s="344"/>
    </row>
    <row r="1418">
      <c r="A1418" s="636"/>
      <c r="B1418" s="8"/>
      <c r="D1418" s="637"/>
      <c r="E1418" s="638"/>
      <c r="F1418" s="109"/>
      <c r="H1418" s="344"/>
    </row>
    <row r="1419">
      <c r="A1419" s="636"/>
      <c r="B1419" s="8"/>
      <c r="D1419" s="637"/>
      <c r="E1419" s="638"/>
      <c r="F1419" s="109"/>
      <c r="H1419" s="344"/>
    </row>
    <row r="1420">
      <c r="A1420" s="636"/>
      <c r="B1420" s="8"/>
      <c r="D1420" s="637"/>
      <c r="E1420" s="638"/>
      <c r="F1420" s="109"/>
      <c r="H1420" s="344"/>
    </row>
    <row r="1421">
      <c r="A1421" s="636"/>
      <c r="B1421" s="8"/>
      <c r="D1421" s="637"/>
      <c r="E1421" s="638"/>
      <c r="F1421" s="109"/>
      <c r="H1421" s="344"/>
    </row>
    <row r="1422">
      <c r="A1422" s="636"/>
      <c r="B1422" s="8"/>
      <c r="D1422" s="637"/>
      <c r="E1422" s="638"/>
      <c r="F1422" s="109"/>
      <c r="H1422" s="344"/>
    </row>
    <row r="1423">
      <c r="A1423" s="636"/>
      <c r="B1423" s="8"/>
      <c r="D1423" s="637"/>
      <c r="E1423" s="638"/>
      <c r="F1423" s="109"/>
      <c r="H1423" s="344"/>
    </row>
    <row r="1424">
      <c r="A1424" s="636"/>
      <c r="B1424" s="8"/>
      <c r="D1424" s="637"/>
      <c r="E1424" s="638"/>
      <c r="F1424" s="109"/>
      <c r="H1424" s="344"/>
    </row>
    <row r="1425">
      <c r="A1425" s="636"/>
      <c r="B1425" s="8"/>
      <c r="D1425" s="637"/>
      <c r="E1425" s="638"/>
      <c r="F1425" s="109"/>
      <c r="H1425" s="344"/>
    </row>
    <row r="1426">
      <c r="A1426" s="636"/>
      <c r="B1426" s="8"/>
      <c r="D1426" s="637"/>
      <c r="E1426" s="638"/>
      <c r="F1426" s="109"/>
      <c r="H1426" s="344"/>
    </row>
    <row r="1427">
      <c r="A1427" s="636"/>
      <c r="B1427" s="8"/>
      <c r="D1427" s="637"/>
      <c r="E1427" s="638"/>
      <c r="F1427" s="109"/>
      <c r="H1427" s="344"/>
    </row>
    <row r="1428">
      <c r="A1428" s="636"/>
      <c r="B1428" s="8"/>
      <c r="D1428" s="637"/>
      <c r="E1428" s="638"/>
      <c r="F1428" s="109"/>
      <c r="H1428" s="344"/>
    </row>
    <row r="1429">
      <c r="A1429" s="636"/>
      <c r="B1429" s="8"/>
      <c r="D1429" s="637"/>
      <c r="E1429" s="638"/>
      <c r="F1429" s="109"/>
      <c r="H1429" s="344"/>
    </row>
    <row r="1430">
      <c r="A1430" s="636"/>
      <c r="B1430" s="8"/>
      <c r="D1430" s="637"/>
      <c r="E1430" s="638"/>
      <c r="F1430" s="109"/>
      <c r="H1430" s="344"/>
    </row>
    <row r="1431">
      <c r="A1431" s="636"/>
      <c r="B1431" s="8"/>
      <c r="D1431" s="637"/>
      <c r="E1431" s="638"/>
      <c r="F1431" s="109"/>
      <c r="H1431" s="344"/>
    </row>
    <row r="1432">
      <c r="A1432" s="636"/>
      <c r="B1432" s="8"/>
      <c r="D1432" s="637"/>
      <c r="E1432" s="638"/>
      <c r="F1432" s="109"/>
      <c r="H1432" s="344"/>
    </row>
    <row r="1433">
      <c r="A1433" s="636"/>
      <c r="B1433" s="8"/>
      <c r="D1433" s="637"/>
      <c r="E1433" s="638"/>
      <c r="F1433" s="109"/>
      <c r="H1433" s="344"/>
    </row>
    <row r="1434">
      <c r="A1434" s="636"/>
      <c r="B1434" s="8"/>
      <c r="D1434" s="637"/>
      <c r="E1434" s="638"/>
      <c r="F1434" s="109"/>
      <c r="H1434" s="344"/>
    </row>
    <row r="1435">
      <c r="A1435" s="636"/>
      <c r="B1435" s="8"/>
      <c r="D1435" s="637"/>
      <c r="E1435" s="638"/>
      <c r="F1435" s="109"/>
      <c r="H1435" s="344"/>
    </row>
    <row r="1436">
      <c r="A1436" s="636"/>
      <c r="B1436" s="8"/>
      <c r="D1436" s="637"/>
      <c r="E1436" s="638"/>
      <c r="F1436" s="109"/>
      <c r="H1436" s="344"/>
    </row>
    <row r="1437">
      <c r="A1437" s="636"/>
      <c r="B1437" s="8"/>
      <c r="D1437" s="637"/>
      <c r="E1437" s="638"/>
      <c r="F1437" s="109"/>
      <c r="H1437" s="344"/>
    </row>
    <row r="1438">
      <c r="A1438" s="636"/>
      <c r="B1438" s="8"/>
      <c r="D1438" s="637"/>
      <c r="E1438" s="638"/>
      <c r="F1438" s="109"/>
      <c r="H1438" s="344"/>
    </row>
    <row r="1439">
      <c r="A1439" s="636"/>
      <c r="B1439" s="8"/>
      <c r="D1439" s="637"/>
      <c r="E1439" s="638"/>
      <c r="F1439" s="109"/>
      <c r="H1439" s="344"/>
    </row>
    <row r="1440">
      <c r="A1440" s="636"/>
      <c r="B1440" s="8"/>
      <c r="D1440" s="637"/>
      <c r="E1440" s="638"/>
      <c r="F1440" s="109"/>
      <c r="H1440" s="344"/>
    </row>
    <row r="1441">
      <c r="A1441" s="636"/>
      <c r="B1441" s="8"/>
      <c r="D1441" s="637"/>
      <c r="E1441" s="638"/>
      <c r="F1441" s="109"/>
      <c r="H1441" s="344"/>
    </row>
    <row r="1442">
      <c r="A1442" s="636"/>
      <c r="B1442" s="8"/>
      <c r="D1442" s="637"/>
      <c r="E1442" s="638"/>
      <c r="F1442" s="109"/>
      <c r="H1442" s="344"/>
    </row>
    <row r="1443">
      <c r="A1443" s="636"/>
      <c r="B1443" s="8"/>
      <c r="D1443" s="637"/>
      <c r="E1443" s="638"/>
      <c r="F1443" s="109"/>
      <c r="H1443" s="344"/>
    </row>
    <row r="1444">
      <c r="A1444" s="636"/>
      <c r="B1444" s="8"/>
      <c r="D1444" s="637"/>
      <c r="E1444" s="638"/>
      <c r="F1444" s="109"/>
      <c r="H1444" s="344"/>
    </row>
    <row r="1445">
      <c r="A1445" s="636"/>
      <c r="B1445" s="8"/>
      <c r="D1445" s="637"/>
      <c r="E1445" s="638"/>
      <c r="F1445" s="109"/>
      <c r="H1445" s="344"/>
    </row>
    <row r="1446">
      <c r="A1446" s="636"/>
      <c r="B1446" s="8"/>
      <c r="D1446" s="637"/>
      <c r="E1446" s="638"/>
      <c r="F1446" s="109"/>
      <c r="H1446" s="344"/>
    </row>
    <row r="1447">
      <c r="A1447" s="636"/>
      <c r="B1447" s="8"/>
      <c r="D1447" s="637"/>
      <c r="E1447" s="638"/>
      <c r="F1447" s="109"/>
      <c r="H1447" s="344"/>
    </row>
    <row r="1448">
      <c r="A1448" s="636"/>
      <c r="B1448" s="8"/>
      <c r="D1448" s="637"/>
      <c r="E1448" s="638"/>
      <c r="F1448" s="109"/>
      <c r="H1448" s="344"/>
    </row>
    <row r="1449">
      <c r="A1449" s="636"/>
      <c r="B1449" s="8"/>
      <c r="D1449" s="637"/>
      <c r="E1449" s="638"/>
      <c r="F1449" s="109"/>
      <c r="H1449" s="344"/>
    </row>
    <row r="1450">
      <c r="A1450" s="636"/>
      <c r="B1450" s="8"/>
      <c r="D1450" s="637"/>
      <c r="E1450" s="638"/>
      <c r="F1450" s="109"/>
      <c r="H1450" s="344"/>
    </row>
    <row r="1451">
      <c r="A1451" s="636"/>
      <c r="B1451" s="8"/>
      <c r="D1451" s="637"/>
      <c r="E1451" s="638"/>
      <c r="F1451" s="109"/>
      <c r="H1451" s="344"/>
    </row>
    <row r="1452">
      <c r="A1452" s="636"/>
      <c r="B1452" s="8"/>
      <c r="D1452" s="637"/>
      <c r="E1452" s="638"/>
      <c r="F1452" s="109"/>
      <c r="H1452" s="344"/>
    </row>
    <row r="1453">
      <c r="A1453" s="636"/>
      <c r="B1453" s="8"/>
      <c r="D1453" s="637"/>
      <c r="E1453" s="638"/>
      <c r="F1453" s="109"/>
      <c r="H1453" s="344"/>
    </row>
    <row r="1454">
      <c r="A1454" s="636"/>
      <c r="B1454" s="8"/>
      <c r="D1454" s="637"/>
      <c r="E1454" s="638"/>
      <c r="F1454" s="109"/>
      <c r="H1454" s="344"/>
    </row>
    <row r="1455">
      <c r="A1455" s="636"/>
      <c r="B1455" s="8"/>
      <c r="D1455" s="637"/>
      <c r="E1455" s="638"/>
      <c r="F1455" s="109"/>
      <c r="H1455" s="344"/>
    </row>
    <row r="1456">
      <c r="A1456" s="636"/>
      <c r="B1456" s="8"/>
      <c r="D1456" s="637"/>
      <c r="E1456" s="638"/>
      <c r="F1456" s="109"/>
      <c r="H1456" s="344"/>
    </row>
    <row r="1457">
      <c r="A1457" s="636"/>
      <c r="B1457" s="8"/>
      <c r="D1457" s="637"/>
      <c r="E1457" s="638"/>
      <c r="F1457" s="109"/>
      <c r="H1457" s="344"/>
    </row>
    <row r="1458">
      <c r="A1458" s="636"/>
      <c r="B1458" s="8"/>
      <c r="D1458" s="637"/>
      <c r="E1458" s="638"/>
      <c r="F1458" s="109"/>
      <c r="H1458" s="344"/>
    </row>
    <row r="1459">
      <c r="A1459" s="636"/>
      <c r="B1459" s="8"/>
      <c r="D1459" s="637"/>
      <c r="E1459" s="638"/>
      <c r="F1459" s="109"/>
      <c r="H1459" s="344"/>
    </row>
    <row r="1460">
      <c r="A1460" s="636"/>
      <c r="B1460" s="8"/>
      <c r="D1460" s="637"/>
      <c r="E1460" s="638"/>
      <c r="F1460" s="109"/>
      <c r="H1460" s="344"/>
    </row>
    <row r="1461">
      <c r="A1461" s="636"/>
      <c r="B1461" s="8"/>
      <c r="D1461" s="637"/>
      <c r="E1461" s="638"/>
      <c r="F1461" s="109"/>
      <c r="H1461" s="344"/>
    </row>
    <row r="1462">
      <c r="A1462" s="636"/>
      <c r="B1462" s="8"/>
      <c r="D1462" s="637"/>
      <c r="E1462" s="638"/>
      <c r="F1462" s="109"/>
      <c r="H1462" s="344"/>
    </row>
    <row r="1463">
      <c r="A1463" s="636"/>
      <c r="B1463" s="8"/>
      <c r="D1463" s="637"/>
      <c r="E1463" s="638"/>
      <c r="F1463" s="109"/>
      <c r="H1463" s="344"/>
    </row>
    <row r="1464">
      <c r="A1464" s="636"/>
      <c r="B1464" s="8"/>
      <c r="D1464" s="637"/>
      <c r="E1464" s="638"/>
      <c r="F1464" s="109"/>
      <c r="H1464" s="344"/>
    </row>
    <row r="1465">
      <c r="A1465" s="636"/>
      <c r="B1465" s="8"/>
      <c r="D1465" s="637"/>
      <c r="E1465" s="638"/>
      <c r="F1465" s="109"/>
      <c r="H1465" s="344"/>
    </row>
    <row r="1466">
      <c r="A1466" s="636"/>
      <c r="B1466" s="8"/>
      <c r="D1466" s="637"/>
      <c r="E1466" s="638"/>
      <c r="F1466" s="109"/>
      <c r="H1466" s="344"/>
    </row>
    <row r="1467">
      <c r="A1467" s="636"/>
      <c r="B1467" s="8"/>
      <c r="D1467" s="637"/>
      <c r="E1467" s="638"/>
      <c r="F1467" s="109"/>
      <c r="H1467" s="344"/>
    </row>
    <row r="1468">
      <c r="A1468" s="636"/>
      <c r="B1468" s="8"/>
      <c r="D1468" s="637"/>
      <c r="E1468" s="638"/>
      <c r="F1468" s="109"/>
      <c r="H1468" s="344"/>
    </row>
    <row r="1469">
      <c r="A1469" s="636"/>
      <c r="B1469" s="8"/>
      <c r="D1469" s="637"/>
      <c r="E1469" s="638"/>
      <c r="F1469" s="109"/>
      <c r="H1469" s="344"/>
    </row>
    <row r="1470">
      <c r="A1470" s="636"/>
      <c r="B1470" s="8"/>
      <c r="D1470" s="637"/>
      <c r="E1470" s="638"/>
      <c r="F1470" s="109"/>
      <c r="H1470" s="344"/>
    </row>
    <row r="1471">
      <c r="A1471" s="636"/>
      <c r="B1471" s="8"/>
      <c r="D1471" s="637"/>
      <c r="E1471" s="638"/>
      <c r="F1471" s="109"/>
      <c r="H1471" s="344"/>
    </row>
    <row r="1472">
      <c r="A1472" s="636"/>
      <c r="B1472" s="8"/>
      <c r="D1472" s="637"/>
      <c r="E1472" s="638"/>
      <c r="F1472" s="109"/>
      <c r="H1472" s="344"/>
    </row>
    <row r="1473">
      <c r="A1473" s="636"/>
      <c r="B1473" s="8"/>
      <c r="D1473" s="637"/>
      <c r="E1473" s="638"/>
      <c r="F1473" s="109"/>
      <c r="H1473" s="344"/>
    </row>
    <row r="1474">
      <c r="A1474" s="636"/>
      <c r="B1474" s="8"/>
      <c r="D1474" s="637"/>
      <c r="E1474" s="638"/>
      <c r="F1474" s="109"/>
      <c r="H1474" s="344"/>
    </row>
    <row r="1475">
      <c r="A1475" s="636"/>
      <c r="B1475" s="8"/>
      <c r="D1475" s="637"/>
      <c r="E1475" s="638"/>
      <c r="F1475" s="109"/>
      <c r="H1475" s="344"/>
    </row>
    <row r="1476">
      <c r="A1476" s="636"/>
      <c r="B1476" s="8"/>
      <c r="D1476" s="637"/>
      <c r="E1476" s="638"/>
      <c r="F1476" s="109"/>
      <c r="H1476" s="344"/>
    </row>
    <row r="1477">
      <c r="A1477" s="636"/>
      <c r="B1477" s="8"/>
      <c r="D1477" s="637"/>
      <c r="E1477" s="638"/>
      <c r="F1477" s="109"/>
      <c r="H1477" s="344"/>
    </row>
    <row r="1478">
      <c r="A1478" s="636"/>
      <c r="B1478" s="8"/>
      <c r="D1478" s="637"/>
      <c r="E1478" s="638"/>
      <c r="F1478" s="109"/>
      <c r="H1478" s="344"/>
    </row>
    <row r="1479">
      <c r="A1479" s="636"/>
      <c r="B1479" s="8"/>
      <c r="D1479" s="637"/>
      <c r="E1479" s="638"/>
      <c r="F1479" s="109"/>
      <c r="H1479" s="344"/>
    </row>
    <row r="1480">
      <c r="A1480" s="636"/>
      <c r="B1480" s="8"/>
      <c r="D1480" s="637"/>
      <c r="E1480" s="638"/>
      <c r="F1480" s="109"/>
      <c r="H1480" s="344"/>
    </row>
    <row r="1481">
      <c r="A1481" s="636"/>
      <c r="B1481" s="8"/>
      <c r="D1481" s="637"/>
      <c r="E1481" s="638"/>
      <c r="F1481" s="109"/>
      <c r="H1481" s="344"/>
    </row>
    <row r="1482">
      <c r="A1482" s="636"/>
      <c r="B1482" s="8"/>
      <c r="D1482" s="637"/>
      <c r="E1482" s="638"/>
      <c r="F1482" s="109"/>
      <c r="H1482" s="344"/>
    </row>
    <row r="1483">
      <c r="A1483" s="636"/>
      <c r="B1483" s="8"/>
      <c r="D1483" s="637"/>
      <c r="E1483" s="638"/>
      <c r="F1483" s="109"/>
      <c r="H1483" s="344"/>
    </row>
    <row r="1484">
      <c r="A1484" s="636"/>
      <c r="B1484" s="8"/>
      <c r="D1484" s="637"/>
      <c r="E1484" s="638"/>
      <c r="F1484" s="109"/>
      <c r="H1484" s="344"/>
    </row>
    <row r="1485">
      <c r="A1485" s="636"/>
      <c r="B1485" s="8"/>
      <c r="D1485" s="637"/>
      <c r="E1485" s="638"/>
      <c r="F1485" s="109"/>
      <c r="H1485" s="344"/>
    </row>
    <row r="1486">
      <c r="A1486" s="636"/>
      <c r="B1486" s="8"/>
      <c r="D1486" s="637"/>
      <c r="E1486" s="638"/>
      <c r="F1486" s="109"/>
      <c r="H1486" s="344"/>
    </row>
    <row r="1487">
      <c r="A1487" s="636"/>
      <c r="B1487" s="8"/>
      <c r="D1487" s="637"/>
      <c r="E1487" s="638"/>
      <c r="F1487" s="109"/>
      <c r="H1487" s="344"/>
    </row>
    <row r="1488">
      <c r="A1488" s="636"/>
      <c r="B1488" s="8"/>
      <c r="D1488" s="637"/>
      <c r="E1488" s="638"/>
      <c r="F1488" s="109"/>
      <c r="H1488" s="344"/>
    </row>
    <row r="1489">
      <c r="A1489" s="636"/>
      <c r="B1489" s="8"/>
      <c r="D1489" s="637"/>
      <c r="E1489" s="638"/>
      <c r="F1489" s="109"/>
      <c r="H1489" s="344"/>
    </row>
    <row r="1490">
      <c r="A1490" s="636"/>
      <c r="B1490" s="8"/>
      <c r="D1490" s="637"/>
      <c r="E1490" s="638"/>
      <c r="F1490" s="109"/>
      <c r="H1490" s="344"/>
    </row>
    <row r="1491">
      <c r="A1491" s="636"/>
      <c r="B1491" s="8"/>
      <c r="D1491" s="637"/>
      <c r="E1491" s="638"/>
      <c r="F1491" s="109"/>
      <c r="H1491" s="344"/>
    </row>
    <row r="1492">
      <c r="A1492" s="636"/>
      <c r="B1492" s="8"/>
      <c r="D1492" s="637"/>
      <c r="E1492" s="638"/>
      <c r="F1492" s="109"/>
      <c r="H1492" s="344"/>
    </row>
    <row r="1493">
      <c r="A1493" s="636"/>
      <c r="B1493" s="8"/>
      <c r="D1493" s="637"/>
      <c r="E1493" s="638"/>
      <c r="F1493" s="109"/>
      <c r="H1493" s="344"/>
    </row>
    <row r="1494">
      <c r="A1494" s="636"/>
      <c r="B1494" s="8"/>
      <c r="D1494" s="637"/>
      <c r="E1494" s="638"/>
      <c r="F1494" s="109"/>
      <c r="H1494" s="344"/>
    </row>
    <row r="1495">
      <c r="A1495" s="636"/>
      <c r="B1495" s="8"/>
      <c r="D1495" s="637"/>
      <c r="E1495" s="638"/>
      <c r="F1495" s="109"/>
      <c r="H1495" s="344"/>
    </row>
    <row r="1496">
      <c r="A1496" s="636"/>
      <c r="B1496" s="8"/>
      <c r="D1496" s="637"/>
      <c r="E1496" s="638"/>
      <c r="F1496" s="109"/>
      <c r="H1496" s="344"/>
    </row>
    <row r="1497">
      <c r="A1497" s="636"/>
      <c r="B1497" s="8"/>
      <c r="D1497" s="637"/>
      <c r="E1497" s="638"/>
      <c r="F1497" s="109"/>
      <c r="H1497" s="344"/>
    </row>
    <row r="1498">
      <c r="A1498" s="636"/>
      <c r="B1498" s="8"/>
      <c r="D1498" s="637"/>
      <c r="E1498" s="638"/>
      <c r="F1498" s="109"/>
      <c r="H1498" s="344"/>
    </row>
    <row r="1499">
      <c r="A1499" s="636"/>
      <c r="B1499" s="8"/>
      <c r="D1499" s="637"/>
      <c r="E1499" s="638"/>
      <c r="F1499" s="109"/>
      <c r="H1499" s="344"/>
    </row>
    <row r="1500">
      <c r="A1500" s="636"/>
      <c r="B1500" s="8"/>
      <c r="D1500" s="637"/>
      <c r="E1500" s="638"/>
      <c r="F1500" s="109"/>
      <c r="H1500" s="344"/>
    </row>
    <row r="1501">
      <c r="A1501" s="636"/>
      <c r="B1501" s="8"/>
      <c r="D1501" s="637"/>
      <c r="E1501" s="638"/>
      <c r="F1501" s="109"/>
      <c r="H1501" s="344"/>
    </row>
    <row r="1502">
      <c r="A1502" s="636"/>
      <c r="B1502" s="8"/>
      <c r="D1502" s="637"/>
      <c r="E1502" s="638"/>
      <c r="F1502" s="109"/>
      <c r="H1502" s="344"/>
    </row>
    <row r="1503">
      <c r="A1503" s="636"/>
      <c r="B1503" s="8"/>
      <c r="D1503" s="637"/>
      <c r="E1503" s="638"/>
      <c r="F1503" s="109"/>
      <c r="H1503" s="344"/>
    </row>
    <row r="1504">
      <c r="A1504" s="636"/>
      <c r="B1504" s="8"/>
      <c r="D1504" s="637"/>
      <c r="E1504" s="638"/>
      <c r="F1504" s="109"/>
      <c r="H1504" s="344"/>
    </row>
    <row r="1505">
      <c r="A1505" s="636"/>
      <c r="B1505" s="8"/>
      <c r="D1505" s="637"/>
      <c r="E1505" s="638"/>
      <c r="F1505" s="109"/>
      <c r="H1505" s="344"/>
    </row>
    <row r="1506">
      <c r="A1506" s="636"/>
      <c r="B1506" s="8"/>
      <c r="D1506" s="637"/>
      <c r="E1506" s="638"/>
      <c r="F1506" s="109"/>
      <c r="H1506" s="344"/>
    </row>
    <row r="1507">
      <c r="A1507" s="636"/>
      <c r="B1507" s="8"/>
      <c r="D1507" s="637"/>
      <c r="E1507" s="638"/>
      <c r="F1507" s="109"/>
      <c r="H1507" s="344"/>
    </row>
    <row r="1508">
      <c r="A1508" s="636"/>
      <c r="B1508" s="8"/>
      <c r="D1508" s="637"/>
      <c r="E1508" s="638"/>
      <c r="F1508" s="109"/>
      <c r="H1508" s="344"/>
    </row>
    <row r="1509">
      <c r="A1509" s="636"/>
      <c r="B1509" s="8"/>
      <c r="D1509" s="637"/>
      <c r="E1509" s="638"/>
      <c r="F1509" s="109"/>
      <c r="H1509" s="344"/>
    </row>
    <row r="1510">
      <c r="A1510" s="636"/>
      <c r="B1510" s="8"/>
      <c r="D1510" s="637"/>
      <c r="E1510" s="638"/>
      <c r="F1510" s="109"/>
      <c r="H1510" s="344"/>
    </row>
    <row r="1511">
      <c r="A1511" s="636"/>
      <c r="B1511" s="8"/>
      <c r="D1511" s="637"/>
      <c r="E1511" s="638"/>
      <c r="F1511" s="109"/>
      <c r="H1511" s="344"/>
    </row>
    <row r="1512">
      <c r="A1512" s="636"/>
      <c r="B1512" s="8"/>
      <c r="D1512" s="637"/>
      <c r="E1512" s="638"/>
      <c r="F1512" s="109"/>
      <c r="H1512" s="344"/>
    </row>
    <row r="1513">
      <c r="A1513" s="636"/>
      <c r="B1513" s="8"/>
      <c r="D1513" s="637"/>
      <c r="E1513" s="638"/>
      <c r="F1513" s="109"/>
      <c r="H1513" s="344"/>
    </row>
    <row r="1514">
      <c r="A1514" s="636"/>
      <c r="B1514" s="8"/>
      <c r="D1514" s="637"/>
      <c r="E1514" s="638"/>
      <c r="F1514" s="109"/>
      <c r="H1514" s="344"/>
    </row>
    <row r="1515">
      <c r="A1515" s="636"/>
      <c r="B1515" s="8"/>
      <c r="D1515" s="637"/>
      <c r="E1515" s="638"/>
      <c r="F1515" s="109"/>
      <c r="H1515" s="344"/>
    </row>
    <row r="1516">
      <c r="A1516" s="636"/>
      <c r="B1516" s="8"/>
      <c r="D1516" s="637"/>
      <c r="E1516" s="638"/>
      <c r="F1516" s="109"/>
      <c r="H1516" s="344"/>
    </row>
    <row r="1517">
      <c r="A1517" s="636"/>
      <c r="B1517" s="8"/>
      <c r="D1517" s="637"/>
      <c r="E1517" s="638"/>
      <c r="F1517" s="109"/>
      <c r="H1517" s="344"/>
    </row>
    <row r="1518">
      <c r="A1518" s="636"/>
      <c r="B1518" s="8"/>
      <c r="D1518" s="637"/>
      <c r="E1518" s="638"/>
      <c r="F1518" s="109"/>
      <c r="H1518" s="344"/>
    </row>
    <row r="1519">
      <c r="A1519" s="636"/>
      <c r="B1519" s="8"/>
      <c r="D1519" s="637"/>
      <c r="E1519" s="638"/>
      <c r="F1519" s="109"/>
      <c r="H1519" s="344"/>
    </row>
    <row r="1520">
      <c r="A1520" s="636"/>
      <c r="B1520" s="8"/>
      <c r="D1520" s="637"/>
      <c r="E1520" s="638"/>
      <c r="F1520" s="109"/>
      <c r="H1520" s="344"/>
    </row>
    <row r="1521">
      <c r="A1521" s="636"/>
      <c r="B1521" s="8"/>
      <c r="D1521" s="637"/>
      <c r="E1521" s="638"/>
      <c r="F1521" s="109"/>
      <c r="H1521" s="344"/>
    </row>
    <row r="1522">
      <c r="A1522" s="636"/>
      <c r="B1522" s="8"/>
      <c r="D1522" s="637"/>
      <c r="E1522" s="638"/>
      <c r="F1522" s="109"/>
      <c r="H1522" s="344"/>
    </row>
    <row r="1523">
      <c r="A1523" s="636"/>
      <c r="B1523" s="8"/>
      <c r="D1523" s="637"/>
      <c r="E1523" s="638"/>
      <c r="F1523" s="109"/>
      <c r="H1523" s="344"/>
    </row>
    <row r="1524">
      <c r="A1524" s="636"/>
      <c r="B1524" s="8"/>
      <c r="D1524" s="637"/>
      <c r="E1524" s="638"/>
      <c r="F1524" s="109"/>
      <c r="H1524" s="344"/>
    </row>
    <row r="1525">
      <c r="A1525" s="636"/>
      <c r="B1525" s="8"/>
      <c r="D1525" s="637"/>
      <c r="E1525" s="638"/>
      <c r="F1525" s="109"/>
      <c r="H1525" s="344"/>
    </row>
    <row r="1526">
      <c r="A1526" s="636"/>
      <c r="B1526" s="8"/>
      <c r="D1526" s="637"/>
      <c r="E1526" s="638"/>
      <c r="F1526" s="109"/>
      <c r="H1526" s="344"/>
    </row>
    <row r="1527">
      <c r="A1527" s="636"/>
      <c r="B1527" s="8"/>
      <c r="D1527" s="637"/>
      <c r="E1527" s="638"/>
      <c r="F1527" s="109"/>
      <c r="H1527" s="344"/>
    </row>
    <row r="1528">
      <c r="A1528" s="636"/>
      <c r="B1528" s="8"/>
      <c r="D1528" s="637"/>
      <c r="E1528" s="638"/>
      <c r="F1528" s="109"/>
      <c r="H1528" s="344"/>
    </row>
    <row r="1529">
      <c r="A1529" s="636"/>
      <c r="B1529" s="8"/>
      <c r="D1529" s="637"/>
      <c r="E1529" s="638"/>
      <c r="F1529" s="109"/>
      <c r="H1529" s="344"/>
    </row>
    <row r="1530">
      <c r="A1530" s="636"/>
      <c r="B1530" s="8"/>
      <c r="D1530" s="637"/>
      <c r="E1530" s="638"/>
      <c r="F1530" s="109"/>
      <c r="H1530" s="344"/>
    </row>
    <row r="1531">
      <c r="A1531" s="636"/>
      <c r="B1531" s="8"/>
      <c r="D1531" s="637"/>
      <c r="E1531" s="638"/>
      <c r="F1531" s="109"/>
      <c r="H1531" s="344"/>
    </row>
    <row r="1532">
      <c r="A1532" s="636"/>
      <c r="B1532" s="8"/>
      <c r="D1532" s="637"/>
      <c r="E1532" s="638"/>
      <c r="F1532" s="109"/>
      <c r="H1532" s="344"/>
    </row>
    <row r="1533">
      <c r="A1533" s="636"/>
      <c r="B1533" s="8"/>
      <c r="D1533" s="637"/>
      <c r="E1533" s="638"/>
      <c r="F1533" s="109"/>
      <c r="H1533" s="344"/>
    </row>
    <row r="1534">
      <c r="A1534" s="636"/>
      <c r="B1534" s="8"/>
      <c r="D1534" s="637"/>
      <c r="E1534" s="638"/>
      <c r="F1534" s="109"/>
      <c r="H1534" s="344"/>
    </row>
    <row r="1535">
      <c r="A1535" s="636"/>
      <c r="B1535" s="8"/>
      <c r="D1535" s="637"/>
      <c r="E1535" s="638"/>
      <c r="F1535" s="109"/>
      <c r="H1535" s="344"/>
    </row>
    <row r="1536">
      <c r="A1536" s="636"/>
      <c r="B1536" s="8"/>
      <c r="D1536" s="637"/>
      <c r="E1536" s="638"/>
      <c r="F1536" s="109"/>
      <c r="H1536" s="344"/>
    </row>
    <row r="1537">
      <c r="A1537" s="636"/>
      <c r="B1537" s="8"/>
      <c r="D1537" s="637"/>
      <c r="E1537" s="638"/>
      <c r="F1537" s="109"/>
      <c r="H1537" s="344"/>
    </row>
    <row r="1538">
      <c r="A1538" s="636"/>
      <c r="B1538" s="8"/>
      <c r="D1538" s="637"/>
      <c r="E1538" s="638"/>
      <c r="F1538" s="109"/>
      <c r="H1538" s="344"/>
    </row>
    <row r="1539">
      <c r="A1539" s="636"/>
      <c r="B1539" s="8"/>
      <c r="D1539" s="637"/>
      <c r="E1539" s="638"/>
      <c r="F1539" s="109"/>
      <c r="H1539" s="344"/>
    </row>
    <row r="1540">
      <c r="A1540" s="636"/>
      <c r="B1540" s="8"/>
      <c r="D1540" s="637"/>
      <c r="E1540" s="638"/>
      <c r="F1540" s="109"/>
      <c r="H1540" s="344"/>
    </row>
    <row r="1541">
      <c r="A1541" s="636"/>
      <c r="B1541" s="8"/>
      <c r="D1541" s="637"/>
      <c r="E1541" s="638"/>
      <c r="F1541" s="109"/>
      <c r="H1541" s="344"/>
    </row>
    <row r="1542">
      <c r="A1542" s="636"/>
      <c r="B1542" s="8"/>
      <c r="D1542" s="637"/>
      <c r="E1542" s="638"/>
      <c r="F1542" s="109"/>
      <c r="H1542" s="344"/>
    </row>
    <row r="1543">
      <c r="A1543" s="636"/>
      <c r="B1543" s="8"/>
      <c r="D1543" s="637"/>
      <c r="E1543" s="638"/>
      <c r="F1543" s="109"/>
      <c r="H1543" s="344"/>
    </row>
    <row r="1544">
      <c r="A1544" s="636"/>
      <c r="B1544" s="8"/>
      <c r="D1544" s="637"/>
      <c r="E1544" s="638"/>
      <c r="F1544" s="109"/>
      <c r="H1544" s="344"/>
    </row>
    <row r="1545">
      <c r="A1545" s="636"/>
      <c r="B1545" s="8"/>
      <c r="D1545" s="637"/>
      <c r="E1545" s="638"/>
      <c r="F1545" s="109"/>
      <c r="H1545" s="344"/>
    </row>
    <row r="1546">
      <c r="A1546" s="636"/>
      <c r="B1546" s="8"/>
      <c r="D1546" s="637"/>
      <c r="E1546" s="638"/>
      <c r="F1546" s="109"/>
      <c r="H1546" s="344"/>
    </row>
    <row r="1547">
      <c r="A1547" s="636"/>
      <c r="B1547" s="8"/>
      <c r="D1547" s="637"/>
      <c r="E1547" s="638"/>
      <c r="F1547" s="109"/>
      <c r="H1547" s="344"/>
    </row>
    <row r="1548">
      <c r="A1548" s="636"/>
      <c r="B1548" s="8"/>
      <c r="D1548" s="637"/>
      <c r="E1548" s="638"/>
      <c r="F1548" s="109"/>
      <c r="H1548" s="344"/>
    </row>
    <row r="1549">
      <c r="A1549" s="636"/>
      <c r="B1549" s="8"/>
      <c r="D1549" s="637"/>
      <c r="E1549" s="638"/>
      <c r="F1549" s="109"/>
      <c r="H1549" s="344"/>
    </row>
    <row r="1550">
      <c r="A1550" s="636"/>
      <c r="B1550" s="8"/>
      <c r="D1550" s="637"/>
      <c r="E1550" s="638"/>
      <c r="F1550" s="109"/>
      <c r="H1550" s="344"/>
    </row>
    <row r="1551">
      <c r="A1551" s="636"/>
      <c r="B1551" s="8"/>
      <c r="D1551" s="637"/>
      <c r="E1551" s="638"/>
      <c r="F1551" s="109"/>
      <c r="H1551" s="344"/>
    </row>
    <row r="1552">
      <c r="A1552" s="636"/>
      <c r="B1552" s="8"/>
      <c r="D1552" s="637"/>
      <c r="E1552" s="638"/>
      <c r="F1552" s="109"/>
      <c r="H1552" s="344"/>
    </row>
    <row r="1553">
      <c r="A1553" s="636"/>
      <c r="B1553" s="8"/>
      <c r="D1553" s="637"/>
      <c r="E1553" s="638"/>
      <c r="F1553" s="109"/>
      <c r="H1553" s="344"/>
    </row>
    <row r="1554">
      <c r="A1554" s="636"/>
      <c r="B1554" s="8"/>
      <c r="D1554" s="637"/>
      <c r="E1554" s="638"/>
      <c r="F1554" s="109"/>
      <c r="H1554" s="344"/>
    </row>
    <row r="1555">
      <c r="A1555" s="636"/>
      <c r="B1555" s="8"/>
      <c r="D1555" s="637"/>
      <c r="E1555" s="638"/>
      <c r="F1555" s="109"/>
      <c r="H1555" s="344"/>
    </row>
    <row r="1556">
      <c r="A1556" s="636"/>
      <c r="B1556" s="8"/>
      <c r="D1556" s="637"/>
      <c r="E1556" s="638"/>
      <c r="F1556" s="109"/>
      <c r="H1556" s="344"/>
    </row>
    <row r="1557">
      <c r="A1557" s="636"/>
      <c r="B1557" s="8"/>
      <c r="D1557" s="637"/>
      <c r="E1557" s="638"/>
      <c r="F1557" s="109"/>
      <c r="H1557" s="344"/>
    </row>
    <row r="1558">
      <c r="A1558" s="636"/>
      <c r="B1558" s="8"/>
      <c r="D1558" s="637"/>
      <c r="E1558" s="638"/>
      <c r="F1558" s="109"/>
      <c r="H1558" s="344"/>
    </row>
    <row r="1559">
      <c r="A1559" s="636"/>
      <c r="B1559" s="8"/>
      <c r="D1559" s="637"/>
      <c r="E1559" s="638"/>
      <c r="F1559" s="109"/>
      <c r="H1559" s="344"/>
    </row>
    <row r="1560">
      <c r="A1560" s="636"/>
      <c r="B1560" s="8"/>
      <c r="D1560" s="637"/>
      <c r="E1560" s="638"/>
      <c r="F1560" s="109"/>
      <c r="H1560" s="344"/>
    </row>
    <row r="1561">
      <c r="A1561" s="636"/>
      <c r="B1561" s="8"/>
      <c r="D1561" s="637"/>
      <c r="E1561" s="638"/>
      <c r="F1561" s="109"/>
      <c r="H1561" s="344"/>
    </row>
    <row r="1562">
      <c r="A1562" s="636"/>
      <c r="B1562" s="8"/>
      <c r="D1562" s="637"/>
      <c r="E1562" s="638"/>
      <c r="F1562" s="109"/>
      <c r="H1562" s="344"/>
    </row>
    <row r="1563">
      <c r="A1563" s="636"/>
      <c r="B1563" s="8"/>
      <c r="D1563" s="637"/>
      <c r="E1563" s="638"/>
      <c r="F1563" s="109"/>
      <c r="H1563" s="344"/>
    </row>
    <row r="1564">
      <c r="A1564" s="636"/>
      <c r="B1564" s="8"/>
      <c r="D1564" s="637"/>
      <c r="E1564" s="638"/>
      <c r="F1564" s="109"/>
      <c r="H1564" s="344"/>
    </row>
    <row r="1565">
      <c r="A1565" s="636"/>
      <c r="B1565" s="8"/>
      <c r="D1565" s="637"/>
      <c r="E1565" s="638"/>
      <c r="F1565" s="109"/>
      <c r="H1565" s="344"/>
    </row>
    <row r="1566">
      <c r="A1566" s="636"/>
      <c r="B1566" s="8"/>
      <c r="D1566" s="637"/>
      <c r="E1566" s="638"/>
      <c r="F1566" s="109"/>
      <c r="H1566" s="344"/>
    </row>
    <row r="1567">
      <c r="A1567" s="636"/>
      <c r="B1567" s="8"/>
      <c r="D1567" s="637"/>
      <c r="E1567" s="638"/>
      <c r="F1567" s="109"/>
      <c r="H1567" s="344"/>
    </row>
    <row r="1568">
      <c r="A1568" s="636"/>
      <c r="B1568" s="8"/>
      <c r="D1568" s="637"/>
      <c r="E1568" s="638"/>
      <c r="F1568" s="109"/>
      <c r="H1568" s="344"/>
    </row>
    <row r="1569">
      <c r="A1569" s="636"/>
      <c r="B1569" s="8"/>
      <c r="D1569" s="637"/>
      <c r="E1569" s="638"/>
      <c r="F1569" s="109"/>
      <c r="H1569" s="344"/>
    </row>
    <row r="1570">
      <c r="A1570" s="636"/>
      <c r="B1570" s="8"/>
      <c r="D1570" s="637"/>
      <c r="E1570" s="638"/>
      <c r="F1570" s="109"/>
      <c r="H1570" s="344"/>
    </row>
    <row r="1571">
      <c r="A1571" s="636"/>
      <c r="B1571" s="8"/>
      <c r="D1571" s="637"/>
      <c r="E1571" s="638"/>
      <c r="F1571" s="109"/>
      <c r="H1571" s="344"/>
    </row>
    <row r="1572">
      <c r="A1572" s="636"/>
      <c r="B1572" s="8"/>
      <c r="D1572" s="637"/>
      <c r="E1572" s="638"/>
      <c r="F1572" s="109"/>
      <c r="H1572" s="344"/>
    </row>
    <row r="1573">
      <c r="A1573" s="636"/>
      <c r="B1573" s="8"/>
      <c r="D1573" s="637"/>
      <c r="E1573" s="638"/>
      <c r="F1573" s="109"/>
      <c r="H1573" s="344"/>
    </row>
    <row r="1574">
      <c r="A1574" s="636"/>
      <c r="B1574" s="8"/>
      <c r="D1574" s="637"/>
      <c r="E1574" s="638"/>
      <c r="F1574" s="109"/>
      <c r="H1574" s="344"/>
    </row>
    <row r="1575">
      <c r="A1575" s="636"/>
      <c r="B1575" s="8"/>
      <c r="D1575" s="637"/>
      <c r="E1575" s="638"/>
      <c r="F1575" s="109"/>
      <c r="H1575" s="344"/>
    </row>
    <row r="1576">
      <c r="A1576" s="636"/>
      <c r="B1576" s="8"/>
      <c r="D1576" s="637"/>
      <c r="E1576" s="638"/>
      <c r="F1576" s="109"/>
      <c r="H1576" s="344"/>
    </row>
    <row r="1577">
      <c r="A1577" s="636"/>
      <c r="B1577" s="8"/>
      <c r="D1577" s="637"/>
      <c r="E1577" s="638"/>
      <c r="F1577" s="109"/>
      <c r="H1577" s="344"/>
    </row>
    <row r="1578">
      <c r="A1578" s="636"/>
      <c r="B1578" s="8"/>
      <c r="D1578" s="637"/>
      <c r="E1578" s="638"/>
      <c r="F1578" s="109"/>
      <c r="H1578" s="344"/>
    </row>
    <row r="1579">
      <c r="A1579" s="636"/>
      <c r="B1579" s="8"/>
      <c r="D1579" s="637"/>
      <c r="E1579" s="638"/>
      <c r="F1579" s="109"/>
      <c r="H1579" s="344"/>
    </row>
    <row r="1580">
      <c r="A1580" s="636"/>
      <c r="B1580" s="8"/>
      <c r="D1580" s="637"/>
      <c r="E1580" s="638"/>
      <c r="F1580" s="109"/>
      <c r="H1580" s="344"/>
    </row>
    <row r="1581">
      <c r="A1581" s="636"/>
      <c r="B1581" s="8"/>
      <c r="D1581" s="637"/>
      <c r="E1581" s="638"/>
      <c r="F1581" s="109"/>
      <c r="H1581" s="344"/>
    </row>
    <row r="1582">
      <c r="A1582" s="636"/>
      <c r="B1582" s="8"/>
      <c r="D1582" s="637"/>
      <c r="E1582" s="638"/>
      <c r="F1582" s="109"/>
      <c r="H1582" s="344"/>
    </row>
    <row r="1583">
      <c r="A1583" s="636"/>
      <c r="B1583" s="8"/>
      <c r="D1583" s="637"/>
      <c r="E1583" s="638"/>
      <c r="F1583" s="109"/>
      <c r="H1583" s="344"/>
    </row>
    <row r="1584">
      <c r="A1584" s="636"/>
      <c r="B1584" s="8"/>
      <c r="D1584" s="637"/>
      <c r="E1584" s="638"/>
      <c r="F1584" s="109"/>
      <c r="H1584" s="344"/>
    </row>
    <row r="1585">
      <c r="A1585" s="636"/>
      <c r="B1585" s="8"/>
      <c r="D1585" s="637"/>
      <c r="E1585" s="638"/>
      <c r="F1585" s="109"/>
      <c r="H1585" s="344"/>
    </row>
    <row r="1586">
      <c r="A1586" s="636"/>
      <c r="B1586" s="8"/>
      <c r="D1586" s="637"/>
      <c r="E1586" s="638"/>
      <c r="F1586" s="109"/>
      <c r="H1586" s="344"/>
    </row>
    <row r="1587">
      <c r="A1587" s="636"/>
      <c r="B1587" s="8"/>
      <c r="D1587" s="637"/>
      <c r="E1587" s="638"/>
      <c r="F1587" s="109"/>
      <c r="H1587" s="344"/>
    </row>
    <row r="1588">
      <c r="A1588" s="636"/>
      <c r="B1588" s="8"/>
      <c r="D1588" s="637"/>
      <c r="E1588" s="638"/>
      <c r="F1588" s="109"/>
      <c r="H1588" s="344"/>
    </row>
    <row r="1589">
      <c r="A1589" s="636"/>
      <c r="B1589" s="8"/>
      <c r="D1589" s="637"/>
      <c r="E1589" s="638"/>
      <c r="F1589" s="109"/>
      <c r="H1589" s="344"/>
    </row>
    <row r="1590">
      <c r="A1590" s="636"/>
      <c r="B1590" s="8"/>
      <c r="D1590" s="637"/>
      <c r="E1590" s="638"/>
      <c r="F1590" s="109"/>
      <c r="H1590" s="344"/>
    </row>
    <row r="1591">
      <c r="A1591" s="636"/>
      <c r="B1591" s="8"/>
      <c r="D1591" s="637"/>
      <c r="E1591" s="638"/>
      <c r="F1591" s="109"/>
      <c r="H1591" s="344"/>
    </row>
    <row r="1592">
      <c r="A1592" s="636"/>
      <c r="B1592" s="8"/>
      <c r="D1592" s="637"/>
      <c r="E1592" s="638"/>
      <c r="F1592" s="109"/>
      <c r="H1592" s="344"/>
    </row>
    <row r="1593">
      <c r="A1593" s="636"/>
      <c r="B1593" s="8"/>
      <c r="D1593" s="637"/>
      <c r="E1593" s="638"/>
      <c r="F1593" s="109"/>
      <c r="H1593" s="344"/>
    </row>
    <row r="1594">
      <c r="A1594" s="636"/>
      <c r="B1594" s="8"/>
      <c r="D1594" s="637"/>
      <c r="E1594" s="638"/>
      <c r="F1594" s="109"/>
      <c r="H1594" s="344"/>
    </row>
    <row r="1595">
      <c r="A1595" s="636"/>
      <c r="B1595" s="8"/>
      <c r="D1595" s="637"/>
      <c r="E1595" s="638"/>
      <c r="F1595" s="109"/>
      <c r="H1595" s="344"/>
    </row>
    <row r="1596">
      <c r="A1596" s="636"/>
      <c r="B1596" s="8"/>
      <c r="D1596" s="637"/>
      <c r="E1596" s="638"/>
      <c r="F1596" s="109"/>
      <c r="H1596" s="344"/>
    </row>
    <row r="1597">
      <c r="A1597" s="636"/>
      <c r="B1597" s="8"/>
      <c r="D1597" s="637"/>
      <c r="E1597" s="638"/>
      <c r="F1597" s="109"/>
      <c r="H1597" s="344"/>
    </row>
    <row r="1598">
      <c r="A1598" s="636"/>
      <c r="B1598" s="8"/>
      <c r="D1598" s="637"/>
      <c r="E1598" s="638"/>
      <c r="F1598" s="109"/>
      <c r="H1598" s="344"/>
    </row>
    <row r="1599">
      <c r="A1599" s="636"/>
      <c r="B1599" s="8"/>
      <c r="D1599" s="637"/>
      <c r="E1599" s="638"/>
      <c r="F1599" s="109"/>
      <c r="H1599" s="344"/>
    </row>
    <row r="1600">
      <c r="A1600" s="636"/>
      <c r="B1600" s="8"/>
      <c r="D1600" s="637"/>
      <c r="E1600" s="638"/>
      <c r="F1600" s="109"/>
      <c r="H1600" s="344"/>
    </row>
    <row r="1601">
      <c r="A1601" s="636"/>
      <c r="B1601" s="8"/>
      <c r="D1601" s="637"/>
      <c r="E1601" s="638"/>
      <c r="F1601" s="109"/>
      <c r="H1601" s="344"/>
    </row>
    <row r="1602">
      <c r="A1602" s="636"/>
      <c r="B1602" s="8"/>
      <c r="D1602" s="637"/>
      <c r="E1602" s="638"/>
      <c r="F1602" s="109"/>
      <c r="H1602" s="344"/>
    </row>
    <row r="1603">
      <c r="A1603" s="636"/>
      <c r="B1603" s="8"/>
      <c r="D1603" s="637"/>
      <c r="E1603" s="638"/>
      <c r="F1603" s="109"/>
      <c r="H1603" s="344"/>
    </row>
    <row r="1604">
      <c r="A1604" s="636"/>
      <c r="B1604" s="8"/>
      <c r="D1604" s="637"/>
      <c r="E1604" s="638"/>
      <c r="F1604" s="109"/>
      <c r="H1604" s="344"/>
    </row>
    <row r="1605">
      <c r="A1605" s="636"/>
      <c r="B1605" s="8"/>
      <c r="D1605" s="637"/>
      <c r="E1605" s="638"/>
      <c r="F1605" s="109"/>
      <c r="H1605" s="344"/>
    </row>
    <row r="1606">
      <c r="A1606" s="636"/>
      <c r="B1606" s="8"/>
      <c r="D1606" s="637"/>
      <c r="E1606" s="638"/>
      <c r="F1606" s="109"/>
      <c r="H1606" s="344"/>
    </row>
    <row r="1607">
      <c r="A1607" s="636"/>
      <c r="B1607" s="8"/>
      <c r="D1607" s="637"/>
      <c r="E1607" s="638"/>
      <c r="F1607" s="109"/>
      <c r="H1607" s="344"/>
    </row>
    <row r="1608">
      <c r="A1608" s="636"/>
      <c r="B1608" s="8"/>
      <c r="D1608" s="637"/>
      <c r="E1608" s="638"/>
      <c r="F1608" s="109"/>
      <c r="H1608" s="344"/>
    </row>
    <row r="1609">
      <c r="A1609" s="636"/>
      <c r="B1609" s="8"/>
      <c r="D1609" s="637"/>
      <c r="E1609" s="638"/>
      <c r="F1609" s="109"/>
      <c r="H1609" s="344"/>
    </row>
    <row r="1610">
      <c r="A1610" s="636"/>
      <c r="B1610" s="8"/>
      <c r="D1610" s="637"/>
      <c r="E1610" s="638"/>
      <c r="F1610" s="109"/>
      <c r="H1610" s="344"/>
    </row>
    <row r="1611">
      <c r="A1611" s="636"/>
      <c r="B1611" s="8"/>
      <c r="D1611" s="637"/>
      <c r="E1611" s="638"/>
      <c r="F1611" s="109"/>
      <c r="H1611" s="344"/>
    </row>
    <row r="1612">
      <c r="A1612" s="636"/>
      <c r="B1612" s="8"/>
      <c r="D1612" s="637"/>
      <c r="E1612" s="638"/>
      <c r="F1612" s="109"/>
      <c r="H1612" s="344"/>
    </row>
    <row r="1613">
      <c r="A1613" s="636"/>
      <c r="B1613" s="8"/>
      <c r="D1613" s="637"/>
      <c r="E1613" s="638"/>
      <c r="F1613" s="109"/>
      <c r="H1613" s="344"/>
    </row>
    <row r="1614">
      <c r="A1614" s="636"/>
      <c r="B1614" s="8"/>
      <c r="D1614" s="637"/>
      <c r="E1614" s="638"/>
      <c r="F1614" s="109"/>
      <c r="H1614" s="344"/>
    </row>
    <row r="1615">
      <c r="A1615" s="636"/>
      <c r="B1615" s="8"/>
      <c r="D1615" s="637"/>
      <c r="E1615" s="638"/>
      <c r="F1615" s="109"/>
      <c r="H1615" s="344"/>
    </row>
    <row r="1616">
      <c r="A1616" s="636"/>
      <c r="B1616" s="8"/>
      <c r="D1616" s="637"/>
      <c r="E1616" s="638"/>
      <c r="F1616" s="109"/>
      <c r="H1616" s="344"/>
    </row>
    <row r="1617">
      <c r="A1617" s="636"/>
      <c r="B1617" s="8"/>
      <c r="D1617" s="637"/>
      <c r="E1617" s="638"/>
      <c r="F1617" s="109"/>
      <c r="H1617" s="344"/>
    </row>
    <row r="1618">
      <c r="A1618" s="636"/>
      <c r="B1618" s="8"/>
      <c r="D1618" s="637"/>
      <c r="E1618" s="638"/>
      <c r="F1618" s="109"/>
      <c r="H1618" s="344"/>
    </row>
    <row r="1619">
      <c r="A1619" s="636"/>
      <c r="B1619" s="8"/>
      <c r="D1619" s="637"/>
      <c r="E1619" s="638"/>
      <c r="F1619" s="109"/>
      <c r="H1619" s="344"/>
    </row>
    <row r="1620">
      <c r="A1620" s="636"/>
      <c r="B1620" s="8"/>
      <c r="D1620" s="637"/>
      <c r="E1620" s="638"/>
      <c r="F1620" s="109"/>
      <c r="H1620" s="344"/>
    </row>
    <row r="1621">
      <c r="A1621" s="636"/>
      <c r="B1621" s="8"/>
      <c r="D1621" s="637"/>
      <c r="E1621" s="638"/>
      <c r="F1621" s="109"/>
      <c r="H1621" s="344"/>
    </row>
    <row r="1622">
      <c r="A1622" s="636"/>
      <c r="B1622" s="8"/>
      <c r="D1622" s="637"/>
      <c r="E1622" s="638"/>
      <c r="F1622" s="109"/>
      <c r="H1622" s="344"/>
    </row>
    <row r="1623">
      <c r="A1623" s="636"/>
      <c r="B1623" s="8"/>
      <c r="D1623" s="637"/>
      <c r="E1623" s="638"/>
      <c r="F1623" s="109"/>
      <c r="H1623" s="344"/>
    </row>
    <row r="1624">
      <c r="A1624" s="636"/>
      <c r="B1624" s="8"/>
      <c r="D1624" s="637"/>
      <c r="E1624" s="638"/>
      <c r="F1624" s="109"/>
      <c r="H1624" s="344"/>
    </row>
    <row r="1625">
      <c r="A1625" s="636"/>
      <c r="B1625" s="8"/>
      <c r="D1625" s="637"/>
      <c r="E1625" s="638"/>
      <c r="F1625" s="109"/>
      <c r="H1625" s="344"/>
    </row>
    <row r="1626">
      <c r="A1626" s="636"/>
      <c r="B1626" s="8"/>
      <c r="D1626" s="637"/>
      <c r="E1626" s="638"/>
      <c r="F1626" s="109"/>
      <c r="H1626" s="344"/>
    </row>
    <row r="1627">
      <c r="A1627" s="636"/>
      <c r="B1627" s="8"/>
      <c r="D1627" s="637"/>
      <c r="E1627" s="638"/>
      <c r="F1627" s="109"/>
      <c r="H1627" s="344"/>
    </row>
    <row r="1628">
      <c r="A1628" s="636"/>
      <c r="B1628" s="8"/>
      <c r="D1628" s="637"/>
      <c r="E1628" s="638"/>
      <c r="F1628" s="109"/>
      <c r="H1628" s="344"/>
    </row>
    <row r="1629">
      <c r="A1629" s="636"/>
      <c r="B1629" s="8"/>
      <c r="D1629" s="637"/>
      <c r="E1629" s="638"/>
      <c r="F1629" s="109"/>
      <c r="H1629" s="344"/>
    </row>
    <row r="1630">
      <c r="A1630" s="636"/>
      <c r="B1630" s="8"/>
      <c r="D1630" s="637"/>
      <c r="E1630" s="638"/>
      <c r="F1630" s="109"/>
      <c r="H1630" s="344"/>
    </row>
    <row r="1631">
      <c r="A1631" s="636"/>
      <c r="B1631" s="8"/>
      <c r="D1631" s="637"/>
      <c r="E1631" s="638"/>
      <c r="F1631" s="109"/>
      <c r="H1631" s="344"/>
    </row>
    <row r="1632">
      <c r="A1632" s="636"/>
      <c r="B1632" s="8"/>
      <c r="D1632" s="637"/>
      <c r="E1632" s="638"/>
      <c r="F1632" s="109"/>
      <c r="H1632" s="344"/>
    </row>
    <row r="1633">
      <c r="A1633" s="636"/>
      <c r="B1633" s="8"/>
      <c r="D1633" s="637"/>
      <c r="E1633" s="638"/>
      <c r="F1633" s="109"/>
      <c r="H1633" s="344"/>
    </row>
    <row r="1634">
      <c r="A1634" s="636"/>
      <c r="B1634" s="8"/>
      <c r="D1634" s="637"/>
      <c r="E1634" s="638"/>
      <c r="F1634" s="109"/>
      <c r="H1634" s="344"/>
    </row>
    <row r="1635">
      <c r="A1635" s="636"/>
      <c r="B1635" s="8"/>
      <c r="D1635" s="637"/>
      <c r="E1635" s="638"/>
      <c r="F1635" s="109"/>
      <c r="H1635" s="344"/>
    </row>
    <row r="1636">
      <c r="A1636" s="636"/>
      <c r="B1636" s="8"/>
      <c r="D1636" s="637"/>
      <c r="E1636" s="638"/>
      <c r="F1636" s="109"/>
      <c r="H1636" s="344"/>
    </row>
    <row r="1637">
      <c r="A1637" s="636"/>
      <c r="B1637" s="8"/>
      <c r="D1637" s="637"/>
      <c r="E1637" s="638"/>
      <c r="F1637" s="109"/>
      <c r="H1637" s="344"/>
    </row>
    <row r="1638">
      <c r="A1638" s="636"/>
      <c r="B1638" s="8"/>
      <c r="D1638" s="637"/>
      <c r="E1638" s="638"/>
      <c r="F1638" s="109"/>
      <c r="H1638" s="344"/>
    </row>
    <row r="1639">
      <c r="A1639" s="636"/>
      <c r="B1639" s="8"/>
      <c r="D1639" s="637"/>
      <c r="E1639" s="638"/>
      <c r="F1639" s="109"/>
      <c r="H1639" s="344"/>
    </row>
    <row r="1640">
      <c r="A1640" s="636"/>
      <c r="B1640" s="8"/>
      <c r="D1640" s="637"/>
      <c r="E1640" s="638"/>
      <c r="F1640" s="109"/>
      <c r="H1640" s="344"/>
    </row>
    <row r="1641">
      <c r="A1641" s="636"/>
      <c r="B1641" s="8"/>
      <c r="D1641" s="637"/>
      <c r="E1641" s="638"/>
      <c r="F1641" s="109"/>
      <c r="H1641" s="344"/>
    </row>
    <row r="1642">
      <c r="A1642" s="636"/>
      <c r="B1642" s="8"/>
      <c r="D1642" s="637"/>
      <c r="E1642" s="638"/>
      <c r="F1642" s="109"/>
      <c r="H1642" s="344"/>
    </row>
    <row r="1643">
      <c r="A1643" s="636"/>
      <c r="B1643" s="8"/>
      <c r="D1643" s="637"/>
      <c r="E1643" s="638"/>
      <c r="F1643" s="109"/>
      <c r="H1643" s="344"/>
    </row>
    <row r="1644">
      <c r="A1644" s="636"/>
      <c r="B1644" s="8"/>
      <c r="D1644" s="637"/>
      <c r="E1644" s="638"/>
      <c r="F1644" s="109"/>
      <c r="H1644" s="344"/>
    </row>
    <row r="1645">
      <c r="A1645" s="636"/>
      <c r="B1645" s="8"/>
      <c r="D1645" s="637"/>
      <c r="E1645" s="638"/>
      <c r="F1645" s="109"/>
      <c r="H1645" s="344"/>
    </row>
    <row r="1646">
      <c r="A1646" s="636"/>
      <c r="B1646" s="8"/>
      <c r="D1646" s="637"/>
      <c r="E1646" s="638"/>
      <c r="F1646" s="109"/>
      <c r="H1646" s="344"/>
    </row>
    <row r="1647">
      <c r="A1647" s="636"/>
      <c r="B1647" s="8"/>
      <c r="D1647" s="637"/>
      <c r="E1647" s="638"/>
      <c r="F1647" s="109"/>
      <c r="H1647" s="344"/>
    </row>
    <row r="1648">
      <c r="A1648" s="636"/>
      <c r="B1648" s="8"/>
      <c r="D1648" s="637"/>
      <c r="E1648" s="638"/>
      <c r="F1648" s="109"/>
      <c r="H1648" s="344"/>
    </row>
    <row r="1649">
      <c r="A1649" s="636"/>
      <c r="B1649" s="8"/>
      <c r="D1649" s="637"/>
      <c r="E1649" s="638"/>
      <c r="F1649" s="109"/>
      <c r="H1649" s="344"/>
    </row>
    <row r="1650">
      <c r="A1650" s="636"/>
      <c r="B1650" s="8"/>
      <c r="D1650" s="637"/>
      <c r="E1650" s="638"/>
      <c r="F1650" s="109"/>
      <c r="H1650" s="344"/>
    </row>
    <row r="1651">
      <c r="A1651" s="636"/>
      <c r="B1651" s="8"/>
      <c r="D1651" s="637"/>
      <c r="E1651" s="638"/>
      <c r="F1651" s="109"/>
      <c r="H1651" s="344"/>
    </row>
    <row r="1652">
      <c r="A1652" s="636"/>
      <c r="B1652" s="8"/>
      <c r="D1652" s="637"/>
      <c r="E1652" s="638"/>
      <c r="F1652" s="109"/>
      <c r="H1652" s="344"/>
    </row>
    <row r="1653">
      <c r="A1653" s="636"/>
      <c r="B1653" s="8"/>
      <c r="D1653" s="637"/>
      <c r="E1653" s="638"/>
      <c r="F1653" s="109"/>
      <c r="H1653" s="344"/>
    </row>
    <row r="1654">
      <c r="A1654" s="636"/>
      <c r="B1654" s="8"/>
      <c r="D1654" s="637"/>
      <c r="E1654" s="638"/>
      <c r="F1654" s="109"/>
      <c r="H1654" s="344"/>
    </row>
    <row r="1655">
      <c r="A1655" s="636"/>
      <c r="B1655" s="8"/>
      <c r="D1655" s="637"/>
      <c r="E1655" s="638"/>
      <c r="F1655" s="109"/>
      <c r="H1655" s="344"/>
    </row>
    <row r="1656">
      <c r="A1656" s="636"/>
      <c r="B1656" s="8"/>
      <c r="D1656" s="637"/>
      <c r="E1656" s="638"/>
      <c r="F1656" s="109"/>
      <c r="H1656" s="344"/>
    </row>
    <row r="1657">
      <c r="A1657" s="636"/>
      <c r="B1657" s="8"/>
      <c r="D1657" s="637"/>
      <c r="E1657" s="638"/>
      <c r="F1657" s="109"/>
      <c r="H1657" s="344"/>
    </row>
    <row r="1658">
      <c r="A1658" s="636"/>
      <c r="B1658" s="8"/>
      <c r="D1658" s="637"/>
      <c r="E1658" s="638"/>
      <c r="F1658" s="109"/>
      <c r="H1658" s="344"/>
    </row>
    <row r="1659">
      <c r="A1659" s="636"/>
      <c r="B1659" s="8"/>
      <c r="D1659" s="637"/>
      <c r="E1659" s="638"/>
      <c r="F1659" s="109"/>
      <c r="H1659" s="344"/>
    </row>
    <row r="1660">
      <c r="A1660" s="636"/>
      <c r="B1660" s="8"/>
      <c r="D1660" s="637"/>
      <c r="E1660" s="638"/>
      <c r="F1660" s="109"/>
      <c r="H1660" s="344"/>
    </row>
    <row r="1661">
      <c r="A1661" s="636"/>
      <c r="B1661" s="8"/>
      <c r="D1661" s="637"/>
      <c r="E1661" s="638"/>
      <c r="F1661" s="109"/>
      <c r="H1661" s="344"/>
    </row>
    <row r="1662">
      <c r="A1662" s="636"/>
      <c r="B1662" s="8"/>
      <c r="D1662" s="637"/>
      <c r="E1662" s="638"/>
      <c r="F1662" s="109"/>
      <c r="H1662" s="344"/>
    </row>
    <row r="1663">
      <c r="A1663" s="636"/>
      <c r="B1663" s="8"/>
      <c r="D1663" s="637"/>
      <c r="E1663" s="638"/>
      <c r="F1663" s="109"/>
      <c r="H1663" s="344"/>
    </row>
    <row r="1664">
      <c r="A1664" s="636"/>
      <c r="B1664" s="8"/>
      <c r="D1664" s="637"/>
      <c r="E1664" s="638"/>
      <c r="F1664" s="109"/>
      <c r="H1664" s="344"/>
    </row>
    <row r="1665">
      <c r="A1665" s="636"/>
      <c r="B1665" s="8"/>
      <c r="D1665" s="637"/>
      <c r="E1665" s="638"/>
      <c r="F1665" s="109"/>
      <c r="H1665" s="344"/>
    </row>
    <row r="1666">
      <c r="A1666" s="636"/>
      <c r="B1666" s="8"/>
      <c r="D1666" s="637"/>
      <c r="E1666" s="638"/>
      <c r="F1666" s="109"/>
      <c r="H1666" s="344"/>
    </row>
    <row r="1667">
      <c r="A1667" s="636"/>
      <c r="B1667" s="8"/>
      <c r="D1667" s="637"/>
      <c r="E1667" s="638"/>
      <c r="F1667" s="109"/>
      <c r="H1667" s="344"/>
    </row>
    <row r="1668">
      <c r="A1668" s="636"/>
      <c r="B1668" s="8"/>
      <c r="D1668" s="637"/>
      <c r="E1668" s="638"/>
      <c r="F1668" s="109"/>
      <c r="H1668" s="344"/>
    </row>
    <row r="1669">
      <c r="A1669" s="636"/>
      <c r="B1669" s="8"/>
      <c r="D1669" s="637"/>
      <c r="E1669" s="638"/>
      <c r="F1669" s="109"/>
      <c r="H1669" s="344"/>
    </row>
    <row r="1670">
      <c r="A1670" s="636"/>
      <c r="B1670" s="8"/>
      <c r="D1670" s="637"/>
      <c r="E1670" s="638"/>
      <c r="F1670" s="109"/>
      <c r="H1670" s="344"/>
    </row>
    <row r="1671">
      <c r="A1671" s="636"/>
      <c r="B1671" s="8"/>
      <c r="D1671" s="637"/>
      <c r="E1671" s="638"/>
      <c r="F1671" s="109"/>
      <c r="H1671" s="344"/>
    </row>
    <row r="1672">
      <c r="A1672" s="636"/>
      <c r="B1672" s="8"/>
      <c r="D1672" s="637"/>
      <c r="E1672" s="638"/>
      <c r="F1672" s="109"/>
      <c r="H1672" s="344"/>
    </row>
    <row r="1673">
      <c r="A1673" s="636"/>
      <c r="B1673" s="8"/>
      <c r="D1673" s="637"/>
      <c r="E1673" s="638"/>
      <c r="F1673" s="109"/>
      <c r="H1673" s="344"/>
    </row>
    <row r="1674">
      <c r="A1674" s="636"/>
      <c r="B1674" s="8"/>
      <c r="D1674" s="637"/>
      <c r="E1674" s="638"/>
      <c r="F1674" s="109"/>
      <c r="H1674" s="344"/>
    </row>
    <row r="1675">
      <c r="A1675" s="636"/>
      <c r="B1675" s="8"/>
      <c r="D1675" s="637"/>
      <c r="E1675" s="638"/>
      <c r="F1675" s="109"/>
      <c r="H1675" s="344"/>
    </row>
    <row r="1676">
      <c r="A1676" s="636"/>
      <c r="B1676" s="8"/>
      <c r="D1676" s="637"/>
      <c r="E1676" s="638"/>
      <c r="F1676" s="109"/>
      <c r="H1676" s="344"/>
    </row>
    <row r="1677">
      <c r="A1677" s="636"/>
      <c r="B1677" s="8"/>
      <c r="D1677" s="637"/>
      <c r="E1677" s="638"/>
      <c r="F1677" s="109"/>
      <c r="H1677" s="344"/>
    </row>
    <row r="1678">
      <c r="A1678" s="636"/>
      <c r="B1678" s="8"/>
      <c r="D1678" s="637"/>
      <c r="E1678" s="638"/>
      <c r="F1678" s="109"/>
      <c r="H1678" s="344"/>
    </row>
    <row r="1679">
      <c r="A1679" s="636"/>
      <c r="B1679" s="8"/>
      <c r="D1679" s="637"/>
      <c r="E1679" s="638"/>
      <c r="F1679" s="109"/>
      <c r="H1679" s="344"/>
    </row>
    <row r="1680">
      <c r="A1680" s="636"/>
      <c r="B1680" s="8"/>
      <c r="D1680" s="637"/>
      <c r="E1680" s="638"/>
      <c r="F1680" s="109"/>
      <c r="H1680" s="344"/>
    </row>
    <row r="1681">
      <c r="A1681" s="636"/>
      <c r="B1681" s="8"/>
      <c r="D1681" s="637"/>
      <c r="E1681" s="638"/>
      <c r="F1681" s="109"/>
      <c r="H1681" s="344"/>
    </row>
    <row r="1682">
      <c r="A1682" s="636"/>
      <c r="B1682" s="8"/>
      <c r="D1682" s="637"/>
      <c r="E1682" s="638"/>
      <c r="F1682" s="109"/>
      <c r="H1682" s="344"/>
    </row>
    <row r="1683">
      <c r="A1683" s="636"/>
      <c r="B1683" s="8"/>
      <c r="D1683" s="637"/>
      <c r="E1683" s="638"/>
      <c r="F1683" s="109"/>
      <c r="H1683" s="344"/>
    </row>
    <row r="1684">
      <c r="A1684" s="636"/>
      <c r="B1684" s="8"/>
      <c r="D1684" s="637"/>
      <c r="E1684" s="638"/>
      <c r="F1684" s="109"/>
      <c r="H1684" s="344"/>
    </row>
    <row r="1685">
      <c r="A1685" s="636"/>
      <c r="B1685" s="8"/>
      <c r="D1685" s="637"/>
      <c r="E1685" s="638"/>
      <c r="F1685" s="109"/>
      <c r="H1685" s="344"/>
    </row>
    <row r="1686">
      <c r="A1686" s="636"/>
      <c r="B1686" s="8"/>
      <c r="D1686" s="637"/>
      <c r="E1686" s="638"/>
      <c r="F1686" s="109"/>
      <c r="H1686" s="344"/>
    </row>
    <row r="1687">
      <c r="A1687" s="636"/>
      <c r="B1687" s="8"/>
      <c r="D1687" s="637"/>
      <c r="E1687" s="638"/>
      <c r="F1687" s="109"/>
      <c r="H1687" s="344"/>
    </row>
    <row r="1688">
      <c r="A1688" s="636"/>
      <c r="B1688" s="8"/>
      <c r="D1688" s="637"/>
      <c r="E1688" s="638"/>
      <c r="F1688" s="109"/>
      <c r="H1688" s="344"/>
    </row>
    <row r="1689">
      <c r="A1689" s="636"/>
      <c r="B1689" s="8"/>
      <c r="D1689" s="637"/>
      <c r="E1689" s="638"/>
      <c r="F1689" s="109"/>
      <c r="H1689" s="344"/>
    </row>
    <row r="1690">
      <c r="A1690" s="636"/>
      <c r="B1690" s="8"/>
      <c r="D1690" s="637"/>
      <c r="E1690" s="638"/>
      <c r="F1690" s="109"/>
      <c r="H1690" s="344"/>
    </row>
    <row r="1691">
      <c r="A1691" s="636"/>
      <c r="B1691" s="8"/>
      <c r="D1691" s="637"/>
      <c r="E1691" s="638"/>
      <c r="F1691" s="109"/>
      <c r="H1691" s="344"/>
    </row>
    <row r="1692">
      <c r="A1692" s="636"/>
      <c r="B1692" s="8"/>
      <c r="D1692" s="637"/>
      <c r="E1692" s="638"/>
      <c r="F1692" s="109"/>
      <c r="H1692" s="344"/>
    </row>
    <row r="1693">
      <c r="A1693" s="636"/>
      <c r="B1693" s="8"/>
      <c r="D1693" s="637"/>
      <c r="E1693" s="638"/>
      <c r="F1693" s="109"/>
      <c r="H1693" s="344"/>
    </row>
    <row r="1694">
      <c r="A1694" s="636"/>
      <c r="B1694" s="8"/>
      <c r="D1694" s="637"/>
      <c r="E1694" s="638"/>
      <c r="F1694" s="109"/>
      <c r="H1694" s="344"/>
    </row>
    <row r="1695">
      <c r="A1695" s="636"/>
      <c r="B1695" s="8"/>
      <c r="D1695" s="637"/>
      <c r="E1695" s="638"/>
      <c r="F1695" s="109"/>
      <c r="H1695" s="344"/>
    </row>
    <row r="1696">
      <c r="A1696" s="636"/>
      <c r="B1696" s="8"/>
      <c r="D1696" s="637"/>
      <c r="E1696" s="638"/>
      <c r="F1696" s="109"/>
      <c r="H1696" s="344"/>
    </row>
    <row r="1697">
      <c r="A1697" s="636"/>
      <c r="B1697" s="8"/>
      <c r="D1697" s="637"/>
      <c r="E1697" s="638"/>
      <c r="F1697" s="109"/>
      <c r="H1697" s="344"/>
    </row>
    <row r="1698">
      <c r="A1698" s="636"/>
      <c r="B1698" s="8"/>
      <c r="D1698" s="637"/>
      <c r="E1698" s="638"/>
      <c r="F1698" s="109"/>
      <c r="H1698" s="344"/>
    </row>
    <row r="1699">
      <c r="A1699" s="636"/>
      <c r="B1699" s="8"/>
      <c r="D1699" s="637"/>
      <c r="E1699" s="638"/>
      <c r="F1699" s="109"/>
      <c r="H1699" s="344"/>
    </row>
    <row r="1700">
      <c r="A1700" s="636"/>
      <c r="B1700" s="8"/>
      <c r="D1700" s="637"/>
      <c r="E1700" s="638"/>
      <c r="F1700" s="109"/>
      <c r="H1700" s="344"/>
    </row>
    <row r="1701">
      <c r="A1701" s="636"/>
      <c r="B1701" s="8"/>
      <c r="D1701" s="637"/>
      <c r="E1701" s="638"/>
      <c r="F1701" s="109"/>
      <c r="H1701" s="344"/>
    </row>
    <row r="1702">
      <c r="A1702" s="636"/>
      <c r="B1702" s="8"/>
      <c r="D1702" s="637"/>
      <c r="E1702" s="638"/>
      <c r="F1702" s="109"/>
      <c r="H1702" s="344"/>
    </row>
    <row r="1703">
      <c r="A1703" s="636"/>
      <c r="B1703" s="8"/>
      <c r="D1703" s="637"/>
      <c r="E1703" s="638"/>
      <c r="F1703" s="109"/>
      <c r="H1703" s="344"/>
    </row>
    <row r="1704">
      <c r="A1704" s="636"/>
      <c r="B1704" s="8"/>
      <c r="D1704" s="637"/>
      <c r="E1704" s="638"/>
      <c r="F1704" s="109"/>
      <c r="H1704" s="344"/>
    </row>
    <row r="1705">
      <c r="A1705" s="636"/>
      <c r="B1705" s="8"/>
      <c r="D1705" s="637"/>
      <c r="E1705" s="638"/>
      <c r="F1705" s="109"/>
      <c r="H1705" s="344"/>
    </row>
    <row r="1706">
      <c r="A1706" s="636"/>
      <c r="B1706" s="8"/>
      <c r="D1706" s="637"/>
      <c r="E1706" s="638"/>
      <c r="F1706" s="109"/>
      <c r="H1706" s="344"/>
    </row>
    <row r="1707">
      <c r="A1707" s="636"/>
      <c r="B1707" s="8"/>
      <c r="D1707" s="637"/>
      <c r="E1707" s="638"/>
      <c r="F1707" s="109"/>
      <c r="H1707" s="344"/>
    </row>
    <row r="1708">
      <c r="A1708" s="636"/>
      <c r="B1708" s="8"/>
      <c r="D1708" s="637"/>
      <c r="E1708" s="638"/>
      <c r="F1708" s="109"/>
      <c r="H1708" s="344"/>
    </row>
    <row r="1709">
      <c r="A1709" s="636"/>
      <c r="B1709" s="8"/>
      <c r="D1709" s="637"/>
      <c r="E1709" s="638"/>
      <c r="F1709" s="109"/>
      <c r="H1709" s="344"/>
    </row>
    <row r="1710">
      <c r="A1710" s="636"/>
      <c r="B1710" s="8"/>
      <c r="D1710" s="637"/>
      <c r="E1710" s="638"/>
      <c r="F1710" s="109"/>
      <c r="H1710" s="344"/>
    </row>
    <row r="1711">
      <c r="A1711" s="636"/>
      <c r="B1711" s="8"/>
      <c r="D1711" s="637"/>
      <c r="E1711" s="638"/>
      <c r="F1711" s="109"/>
      <c r="H1711" s="344"/>
    </row>
    <row r="1712">
      <c r="A1712" s="636"/>
      <c r="B1712" s="8"/>
      <c r="D1712" s="637"/>
      <c r="E1712" s="638"/>
      <c r="F1712" s="109"/>
      <c r="H1712" s="344"/>
    </row>
    <row r="1713">
      <c r="A1713" s="636"/>
      <c r="B1713" s="8"/>
      <c r="D1713" s="637"/>
      <c r="E1713" s="638"/>
      <c r="F1713" s="109"/>
      <c r="H1713" s="344"/>
    </row>
    <row r="1714">
      <c r="A1714" s="636"/>
      <c r="B1714" s="8"/>
      <c r="D1714" s="637"/>
      <c r="E1714" s="638"/>
      <c r="F1714" s="109"/>
      <c r="H1714" s="344"/>
    </row>
    <row r="1715">
      <c r="A1715" s="636"/>
      <c r="B1715" s="8"/>
      <c r="D1715" s="637"/>
      <c r="E1715" s="638"/>
      <c r="F1715" s="109"/>
      <c r="H1715" s="344"/>
    </row>
    <row r="1716">
      <c r="A1716" s="636"/>
      <c r="B1716" s="8"/>
      <c r="D1716" s="637"/>
      <c r="E1716" s="638"/>
      <c r="F1716" s="109"/>
      <c r="H1716" s="344"/>
    </row>
    <row r="1717">
      <c r="A1717" s="636"/>
      <c r="B1717" s="8"/>
      <c r="D1717" s="637"/>
      <c r="E1717" s="638"/>
      <c r="F1717" s="109"/>
      <c r="H1717" s="344"/>
    </row>
    <row r="1718">
      <c r="A1718" s="636"/>
      <c r="B1718" s="8"/>
      <c r="D1718" s="637"/>
      <c r="E1718" s="638"/>
      <c r="F1718" s="109"/>
      <c r="H1718" s="344"/>
    </row>
    <row r="1719">
      <c r="A1719" s="636"/>
      <c r="B1719" s="8"/>
      <c r="D1719" s="637"/>
      <c r="E1719" s="638"/>
      <c r="F1719" s="109"/>
      <c r="H1719" s="344"/>
    </row>
    <row r="1720">
      <c r="A1720" s="636"/>
      <c r="B1720" s="8"/>
      <c r="D1720" s="637"/>
      <c r="E1720" s="638"/>
      <c r="F1720" s="109"/>
      <c r="H1720" s="344"/>
    </row>
    <row r="1721">
      <c r="A1721" s="636"/>
      <c r="B1721" s="8"/>
      <c r="D1721" s="637"/>
      <c r="E1721" s="638"/>
      <c r="F1721" s="109"/>
      <c r="H1721" s="344"/>
    </row>
    <row r="1722">
      <c r="A1722" s="636"/>
      <c r="B1722" s="8"/>
      <c r="D1722" s="637"/>
      <c r="E1722" s="638"/>
      <c r="F1722" s="109"/>
      <c r="H1722" s="344"/>
    </row>
    <row r="1723">
      <c r="A1723" s="636"/>
      <c r="B1723" s="8"/>
      <c r="D1723" s="637"/>
      <c r="E1723" s="638"/>
      <c r="F1723" s="109"/>
      <c r="H1723" s="344"/>
    </row>
    <row r="1724">
      <c r="A1724" s="636"/>
      <c r="B1724" s="8"/>
      <c r="D1724" s="637"/>
      <c r="E1724" s="638"/>
      <c r="F1724" s="109"/>
      <c r="H1724" s="344"/>
    </row>
    <row r="1725">
      <c r="A1725" s="636"/>
      <c r="B1725" s="8"/>
      <c r="D1725" s="637"/>
      <c r="E1725" s="638"/>
      <c r="F1725" s="109"/>
      <c r="H1725" s="344"/>
    </row>
    <row r="1726">
      <c r="A1726" s="636"/>
      <c r="B1726" s="8"/>
      <c r="D1726" s="637"/>
      <c r="E1726" s="638"/>
      <c r="F1726" s="109"/>
      <c r="H1726" s="344"/>
    </row>
    <row r="1727">
      <c r="A1727" s="636"/>
      <c r="B1727" s="8"/>
      <c r="D1727" s="637"/>
      <c r="E1727" s="638"/>
      <c r="F1727" s="109"/>
      <c r="H1727" s="344"/>
    </row>
    <row r="1728">
      <c r="A1728" s="636"/>
      <c r="B1728" s="8"/>
      <c r="D1728" s="637"/>
      <c r="E1728" s="638"/>
      <c r="F1728" s="109"/>
      <c r="H1728" s="344"/>
    </row>
    <row r="1729">
      <c r="A1729" s="636"/>
      <c r="B1729" s="8"/>
      <c r="D1729" s="637"/>
      <c r="E1729" s="638"/>
      <c r="F1729" s="109"/>
      <c r="H1729" s="344"/>
    </row>
    <row r="1730">
      <c r="A1730" s="636"/>
      <c r="B1730" s="8"/>
      <c r="D1730" s="637"/>
      <c r="E1730" s="638"/>
      <c r="F1730" s="109"/>
      <c r="H1730" s="344"/>
    </row>
    <row r="1731">
      <c r="A1731" s="636"/>
      <c r="B1731" s="8"/>
      <c r="D1731" s="637"/>
      <c r="E1731" s="638"/>
      <c r="F1731" s="109"/>
      <c r="H1731" s="344"/>
    </row>
    <row r="1732">
      <c r="A1732" s="636"/>
      <c r="B1732" s="8"/>
      <c r="D1732" s="637"/>
      <c r="E1732" s="638"/>
      <c r="F1732" s="109"/>
      <c r="H1732" s="344"/>
    </row>
    <row r="1733">
      <c r="A1733" s="636"/>
      <c r="B1733" s="8"/>
      <c r="D1733" s="637"/>
      <c r="E1733" s="638"/>
      <c r="F1733" s="109"/>
      <c r="H1733" s="344"/>
    </row>
    <row r="1734">
      <c r="A1734" s="636"/>
      <c r="B1734" s="8"/>
      <c r="D1734" s="637"/>
      <c r="E1734" s="638"/>
      <c r="F1734" s="109"/>
      <c r="H1734" s="344"/>
    </row>
    <row r="1735">
      <c r="A1735" s="636"/>
      <c r="B1735" s="8"/>
      <c r="D1735" s="637"/>
      <c r="E1735" s="638"/>
      <c r="F1735" s="109"/>
      <c r="H1735" s="344"/>
    </row>
    <row r="1736">
      <c r="A1736" s="636"/>
      <c r="B1736" s="8"/>
      <c r="D1736" s="637"/>
      <c r="E1736" s="638"/>
      <c r="F1736" s="109"/>
      <c r="H1736" s="344"/>
    </row>
    <row r="1737">
      <c r="A1737" s="636"/>
      <c r="B1737" s="8"/>
      <c r="D1737" s="637"/>
      <c r="E1737" s="638"/>
      <c r="F1737" s="109"/>
      <c r="H1737" s="344"/>
    </row>
    <row r="1738">
      <c r="A1738" s="636"/>
      <c r="B1738" s="8"/>
      <c r="D1738" s="637"/>
      <c r="E1738" s="638"/>
      <c r="F1738" s="109"/>
      <c r="H1738" s="344"/>
    </row>
    <row r="1739">
      <c r="A1739" s="636"/>
      <c r="B1739" s="8"/>
      <c r="D1739" s="637"/>
      <c r="E1739" s="638"/>
      <c r="F1739" s="109"/>
      <c r="H1739" s="344"/>
    </row>
    <row r="1740">
      <c r="A1740" s="636"/>
      <c r="B1740" s="8"/>
      <c r="D1740" s="637"/>
      <c r="E1740" s="638"/>
      <c r="F1740" s="109"/>
      <c r="H1740" s="344"/>
    </row>
    <row r="1741">
      <c r="A1741" s="636"/>
      <c r="B1741" s="8"/>
      <c r="D1741" s="637"/>
      <c r="E1741" s="638"/>
      <c r="F1741" s="109"/>
      <c r="H1741" s="344"/>
    </row>
    <row r="1742">
      <c r="A1742" s="636"/>
      <c r="B1742" s="8"/>
      <c r="D1742" s="637"/>
      <c r="E1742" s="638"/>
      <c r="F1742" s="109"/>
      <c r="H1742" s="344"/>
    </row>
    <row r="1743">
      <c r="A1743" s="636"/>
      <c r="B1743" s="8"/>
      <c r="D1743" s="637"/>
      <c r="E1743" s="638"/>
      <c r="F1743" s="109"/>
      <c r="H1743" s="344"/>
    </row>
    <row r="1744">
      <c r="A1744" s="636"/>
      <c r="B1744" s="8"/>
      <c r="D1744" s="637"/>
      <c r="E1744" s="638"/>
      <c r="F1744" s="109"/>
      <c r="H1744" s="344"/>
    </row>
    <row r="1745">
      <c r="A1745" s="636"/>
      <c r="B1745" s="8"/>
      <c r="D1745" s="637"/>
      <c r="E1745" s="638"/>
      <c r="F1745" s="109"/>
      <c r="H1745" s="344"/>
    </row>
    <row r="1746">
      <c r="A1746" s="636"/>
      <c r="B1746" s="8"/>
      <c r="D1746" s="637"/>
      <c r="E1746" s="638"/>
      <c r="F1746" s="109"/>
      <c r="H1746" s="344"/>
    </row>
    <row r="1747">
      <c r="A1747" s="636"/>
      <c r="B1747" s="8"/>
      <c r="D1747" s="637"/>
      <c r="E1747" s="638"/>
      <c r="F1747" s="109"/>
      <c r="H1747" s="344"/>
    </row>
    <row r="1748">
      <c r="A1748" s="636"/>
      <c r="B1748" s="8"/>
      <c r="D1748" s="637"/>
      <c r="E1748" s="638"/>
      <c r="F1748" s="109"/>
      <c r="H1748" s="344"/>
    </row>
    <row r="1749">
      <c r="A1749" s="636"/>
      <c r="B1749" s="8"/>
      <c r="D1749" s="637"/>
      <c r="E1749" s="638"/>
      <c r="F1749" s="109"/>
      <c r="H1749" s="344"/>
    </row>
    <row r="1750">
      <c r="A1750" s="636"/>
      <c r="B1750" s="8"/>
      <c r="D1750" s="637"/>
      <c r="E1750" s="638"/>
      <c r="F1750" s="109"/>
      <c r="H1750" s="344"/>
    </row>
    <row r="1751">
      <c r="A1751" s="636"/>
      <c r="B1751" s="8"/>
      <c r="D1751" s="637"/>
      <c r="E1751" s="638"/>
      <c r="F1751" s="109"/>
      <c r="H1751" s="344"/>
    </row>
    <row r="1752">
      <c r="A1752" s="636"/>
      <c r="B1752" s="8"/>
      <c r="D1752" s="637"/>
      <c r="E1752" s="638"/>
      <c r="F1752" s="109"/>
      <c r="H1752" s="344"/>
    </row>
    <row r="1753">
      <c r="A1753" s="636"/>
      <c r="B1753" s="8"/>
      <c r="D1753" s="637"/>
      <c r="E1753" s="638"/>
      <c r="F1753" s="109"/>
      <c r="H1753" s="344"/>
    </row>
    <row r="1754">
      <c r="A1754" s="636"/>
      <c r="B1754" s="8"/>
      <c r="D1754" s="637"/>
      <c r="E1754" s="638"/>
      <c r="F1754" s="109"/>
      <c r="H1754" s="344"/>
    </row>
    <row r="1755">
      <c r="A1755" s="636"/>
      <c r="B1755" s="8"/>
      <c r="D1755" s="637"/>
      <c r="E1755" s="638"/>
      <c r="F1755" s="109"/>
      <c r="H1755" s="344"/>
    </row>
    <row r="1756">
      <c r="A1756" s="636"/>
      <c r="B1756" s="8"/>
      <c r="D1756" s="637"/>
      <c r="E1756" s="638"/>
      <c r="F1756" s="109"/>
      <c r="H1756" s="344"/>
    </row>
    <row r="1757">
      <c r="A1757" s="636"/>
      <c r="B1757" s="8"/>
      <c r="D1757" s="637"/>
      <c r="E1757" s="638"/>
      <c r="F1757" s="109"/>
      <c r="H1757" s="344"/>
    </row>
    <row r="1758">
      <c r="A1758" s="636"/>
      <c r="B1758" s="8"/>
      <c r="D1758" s="637"/>
      <c r="E1758" s="638"/>
      <c r="F1758" s="109"/>
      <c r="H1758" s="344"/>
    </row>
    <row r="1759">
      <c r="A1759" s="636"/>
      <c r="B1759" s="8"/>
      <c r="D1759" s="637"/>
      <c r="E1759" s="638"/>
      <c r="F1759" s="109"/>
      <c r="H1759" s="344"/>
    </row>
    <row r="1760">
      <c r="A1760" s="636"/>
      <c r="B1760" s="8"/>
      <c r="D1760" s="637"/>
      <c r="E1760" s="638"/>
      <c r="F1760" s="109"/>
      <c r="H1760" s="344"/>
    </row>
    <row r="1761">
      <c r="A1761" s="636"/>
      <c r="B1761" s="8"/>
      <c r="D1761" s="637"/>
      <c r="E1761" s="638"/>
      <c r="F1761" s="109"/>
      <c r="H1761" s="344"/>
    </row>
    <row r="1762">
      <c r="A1762" s="636"/>
      <c r="B1762" s="8"/>
      <c r="D1762" s="637"/>
      <c r="E1762" s="638"/>
      <c r="F1762" s="109"/>
      <c r="H1762" s="344"/>
    </row>
    <row r="1763">
      <c r="A1763" s="636"/>
      <c r="B1763" s="8"/>
      <c r="D1763" s="637"/>
      <c r="E1763" s="638"/>
      <c r="F1763" s="109"/>
      <c r="H1763" s="344"/>
    </row>
    <row r="1764">
      <c r="A1764" s="636"/>
      <c r="B1764" s="8"/>
      <c r="D1764" s="637"/>
      <c r="E1764" s="638"/>
      <c r="F1764" s="109"/>
      <c r="H1764" s="344"/>
    </row>
    <row r="1765">
      <c r="A1765" s="636"/>
      <c r="B1765" s="8"/>
      <c r="D1765" s="637"/>
      <c r="E1765" s="638"/>
      <c r="F1765" s="109"/>
      <c r="H1765" s="344"/>
    </row>
    <row r="1766">
      <c r="A1766" s="636"/>
      <c r="B1766" s="8"/>
      <c r="D1766" s="637"/>
      <c r="E1766" s="638"/>
      <c r="F1766" s="109"/>
      <c r="H1766" s="344"/>
    </row>
    <row r="1767">
      <c r="A1767" s="636"/>
      <c r="B1767" s="8"/>
      <c r="D1767" s="637"/>
      <c r="E1767" s="638"/>
      <c r="F1767" s="109"/>
      <c r="H1767" s="344"/>
    </row>
    <row r="1768">
      <c r="A1768" s="636"/>
      <c r="B1768" s="8"/>
      <c r="D1768" s="637"/>
      <c r="E1768" s="638"/>
      <c r="F1768" s="109"/>
      <c r="H1768" s="344"/>
    </row>
    <row r="1769">
      <c r="A1769" s="636"/>
      <c r="B1769" s="8"/>
      <c r="D1769" s="637"/>
      <c r="E1769" s="638"/>
      <c r="F1769" s="109"/>
      <c r="H1769" s="344"/>
    </row>
    <row r="1770">
      <c r="A1770" s="636"/>
      <c r="B1770" s="8"/>
      <c r="D1770" s="637"/>
      <c r="E1770" s="638"/>
      <c r="F1770" s="109"/>
      <c r="H1770" s="344"/>
    </row>
    <row r="1771">
      <c r="A1771" s="636"/>
      <c r="B1771" s="8"/>
      <c r="D1771" s="637"/>
      <c r="E1771" s="638"/>
      <c r="F1771" s="109"/>
      <c r="H1771" s="344"/>
    </row>
    <row r="1772">
      <c r="A1772" s="636"/>
      <c r="B1772" s="8"/>
      <c r="D1772" s="637"/>
      <c r="E1772" s="638"/>
      <c r="F1772" s="109"/>
      <c r="H1772" s="344"/>
    </row>
    <row r="1773">
      <c r="A1773" s="636"/>
      <c r="B1773" s="8"/>
      <c r="D1773" s="637"/>
      <c r="E1773" s="638"/>
      <c r="F1773" s="109"/>
      <c r="H1773" s="344"/>
    </row>
    <row r="1774">
      <c r="A1774" s="636"/>
      <c r="B1774" s="8"/>
      <c r="D1774" s="637"/>
      <c r="E1774" s="638"/>
      <c r="F1774" s="109"/>
      <c r="H1774" s="344"/>
    </row>
    <row r="1775">
      <c r="A1775" s="636"/>
      <c r="B1775" s="8"/>
      <c r="D1775" s="637"/>
      <c r="E1775" s="638"/>
      <c r="F1775" s="109"/>
      <c r="H1775" s="344"/>
    </row>
    <row r="1776">
      <c r="A1776" s="636"/>
      <c r="B1776" s="8"/>
      <c r="D1776" s="637"/>
      <c r="E1776" s="638"/>
      <c r="F1776" s="109"/>
      <c r="H1776" s="344"/>
    </row>
    <row r="1777">
      <c r="A1777" s="636"/>
      <c r="B1777" s="8"/>
      <c r="D1777" s="637"/>
      <c r="E1777" s="638"/>
      <c r="F1777" s="109"/>
      <c r="H1777" s="344"/>
    </row>
    <row r="1778">
      <c r="A1778" s="636"/>
      <c r="B1778" s="8"/>
      <c r="D1778" s="637"/>
      <c r="E1778" s="638"/>
      <c r="F1778" s="109"/>
      <c r="H1778" s="344"/>
    </row>
    <row r="1779">
      <c r="A1779" s="636"/>
      <c r="B1779" s="8"/>
      <c r="D1779" s="637"/>
      <c r="E1779" s="638"/>
      <c r="F1779" s="109"/>
      <c r="H1779" s="344"/>
    </row>
    <row r="1780">
      <c r="A1780" s="636"/>
      <c r="B1780" s="8"/>
      <c r="D1780" s="637"/>
      <c r="E1780" s="638"/>
      <c r="F1780" s="109"/>
      <c r="H1780" s="344"/>
    </row>
    <row r="1781">
      <c r="A1781" s="636"/>
      <c r="B1781" s="8"/>
      <c r="D1781" s="637"/>
      <c r="E1781" s="638"/>
      <c r="F1781" s="109"/>
      <c r="H1781" s="344"/>
    </row>
    <row r="1782">
      <c r="A1782" s="636"/>
      <c r="B1782" s="8"/>
      <c r="D1782" s="637"/>
      <c r="E1782" s="638"/>
      <c r="F1782" s="109"/>
      <c r="H1782" s="344"/>
    </row>
    <row r="1783">
      <c r="A1783" s="636"/>
      <c r="B1783" s="8"/>
      <c r="D1783" s="637"/>
      <c r="E1783" s="638"/>
      <c r="F1783" s="109"/>
      <c r="H1783" s="344"/>
    </row>
    <row r="1784">
      <c r="A1784" s="636"/>
      <c r="B1784" s="8"/>
      <c r="D1784" s="637"/>
      <c r="E1784" s="638"/>
      <c r="F1784" s="109"/>
      <c r="H1784" s="344"/>
    </row>
    <row r="1785">
      <c r="A1785" s="636"/>
      <c r="B1785" s="8"/>
      <c r="D1785" s="637"/>
      <c r="E1785" s="638"/>
      <c r="F1785" s="109"/>
      <c r="H1785" s="344"/>
    </row>
    <row r="1786">
      <c r="A1786" s="636"/>
      <c r="B1786" s="8"/>
      <c r="D1786" s="637"/>
      <c r="E1786" s="638"/>
      <c r="F1786" s="109"/>
      <c r="H1786" s="344"/>
    </row>
    <row r="1787">
      <c r="A1787" s="636"/>
      <c r="B1787" s="8"/>
      <c r="D1787" s="637"/>
      <c r="E1787" s="638"/>
      <c r="F1787" s="109"/>
      <c r="H1787" s="344"/>
    </row>
    <row r="1788">
      <c r="A1788" s="636"/>
      <c r="B1788" s="8"/>
      <c r="D1788" s="637"/>
      <c r="E1788" s="638"/>
      <c r="F1788" s="109"/>
      <c r="H1788" s="344"/>
    </row>
    <row r="1789">
      <c r="A1789" s="636"/>
      <c r="B1789" s="8"/>
      <c r="D1789" s="637"/>
      <c r="E1789" s="638"/>
      <c r="F1789" s="109"/>
      <c r="H1789" s="344"/>
    </row>
    <row r="1790">
      <c r="A1790" s="636"/>
      <c r="B1790" s="8"/>
      <c r="D1790" s="637"/>
      <c r="E1790" s="638"/>
      <c r="F1790" s="109"/>
      <c r="H1790" s="344"/>
    </row>
    <row r="1791">
      <c r="A1791" s="636"/>
      <c r="B1791" s="8"/>
      <c r="D1791" s="637"/>
      <c r="E1791" s="638"/>
      <c r="F1791" s="109"/>
      <c r="H1791" s="344"/>
    </row>
    <row r="1792">
      <c r="A1792" s="636"/>
      <c r="B1792" s="8"/>
      <c r="D1792" s="637"/>
      <c r="E1792" s="638"/>
      <c r="F1792" s="109"/>
      <c r="H1792" s="344"/>
    </row>
    <row r="1793">
      <c r="A1793" s="636"/>
      <c r="B1793" s="8"/>
      <c r="D1793" s="637"/>
      <c r="E1793" s="638"/>
      <c r="F1793" s="109"/>
      <c r="H1793" s="344"/>
    </row>
    <row r="1794">
      <c r="A1794" s="636"/>
      <c r="B1794" s="8"/>
      <c r="D1794" s="637"/>
      <c r="E1794" s="638"/>
      <c r="F1794" s="109"/>
      <c r="H1794" s="344"/>
    </row>
    <row r="1795">
      <c r="A1795" s="636"/>
      <c r="B1795" s="8"/>
      <c r="D1795" s="637"/>
      <c r="E1795" s="638"/>
      <c r="F1795" s="109"/>
      <c r="H1795" s="344"/>
    </row>
    <row r="1796">
      <c r="A1796" s="636"/>
      <c r="B1796" s="8"/>
      <c r="D1796" s="637"/>
      <c r="E1796" s="638"/>
      <c r="F1796" s="109"/>
      <c r="H1796" s="344"/>
    </row>
    <row r="1797">
      <c r="A1797" s="636"/>
      <c r="B1797" s="8"/>
      <c r="D1797" s="637"/>
      <c r="E1797" s="638"/>
      <c r="F1797" s="109"/>
      <c r="H1797" s="344"/>
    </row>
    <row r="1798">
      <c r="A1798" s="636"/>
      <c r="B1798" s="8"/>
      <c r="D1798" s="637"/>
      <c r="E1798" s="638"/>
      <c r="F1798" s="109"/>
      <c r="H1798" s="344"/>
    </row>
    <row r="1799">
      <c r="A1799" s="636"/>
      <c r="B1799" s="8"/>
      <c r="D1799" s="637"/>
      <c r="E1799" s="638"/>
      <c r="F1799" s="109"/>
      <c r="H1799" s="344"/>
    </row>
    <row r="1800">
      <c r="A1800" s="636"/>
      <c r="B1800" s="8"/>
      <c r="D1800" s="637"/>
      <c r="E1800" s="638"/>
      <c r="F1800" s="109"/>
      <c r="H1800" s="344"/>
    </row>
    <row r="1801">
      <c r="A1801" s="636"/>
      <c r="B1801" s="8"/>
      <c r="D1801" s="637"/>
      <c r="E1801" s="638"/>
      <c r="F1801" s="109"/>
      <c r="H1801" s="344"/>
    </row>
    <row r="1802">
      <c r="A1802" s="636"/>
      <c r="B1802" s="8"/>
      <c r="D1802" s="637"/>
      <c r="E1802" s="638"/>
      <c r="F1802" s="109"/>
      <c r="H1802" s="344"/>
    </row>
    <row r="1803">
      <c r="A1803" s="636"/>
      <c r="B1803" s="8"/>
      <c r="D1803" s="637"/>
      <c r="E1803" s="638"/>
      <c r="F1803" s="109"/>
      <c r="H1803" s="344"/>
    </row>
    <row r="1804">
      <c r="A1804" s="636"/>
      <c r="B1804" s="8"/>
      <c r="D1804" s="637"/>
      <c r="E1804" s="638"/>
      <c r="F1804" s="109"/>
      <c r="H1804" s="344"/>
    </row>
    <row r="1805">
      <c r="A1805" s="636"/>
      <c r="B1805" s="8"/>
      <c r="D1805" s="637"/>
      <c r="E1805" s="638"/>
      <c r="F1805" s="109"/>
      <c r="H1805" s="344"/>
    </row>
    <row r="1806">
      <c r="A1806" s="636"/>
      <c r="B1806" s="8"/>
      <c r="D1806" s="637"/>
      <c r="E1806" s="638"/>
      <c r="F1806" s="109"/>
      <c r="H1806" s="344"/>
    </row>
    <row r="1807">
      <c r="A1807" s="636"/>
      <c r="B1807" s="8"/>
      <c r="D1807" s="637"/>
      <c r="E1807" s="638"/>
      <c r="F1807" s="109"/>
      <c r="H1807" s="344"/>
    </row>
    <row r="1808">
      <c r="A1808" s="636"/>
      <c r="B1808" s="8"/>
      <c r="D1808" s="637"/>
      <c r="E1808" s="638"/>
      <c r="F1808" s="109"/>
      <c r="H1808" s="344"/>
    </row>
    <row r="1809">
      <c r="A1809" s="636"/>
      <c r="B1809" s="8"/>
      <c r="D1809" s="637"/>
      <c r="E1809" s="638"/>
      <c r="F1809" s="109"/>
      <c r="H1809" s="344"/>
    </row>
    <row r="1810">
      <c r="A1810" s="636"/>
      <c r="B1810" s="8"/>
      <c r="D1810" s="637"/>
      <c r="E1810" s="638"/>
      <c r="F1810" s="109"/>
      <c r="H1810" s="344"/>
    </row>
    <row r="1811">
      <c r="A1811" s="636"/>
      <c r="B1811" s="8"/>
      <c r="D1811" s="637"/>
      <c r="E1811" s="638"/>
      <c r="F1811" s="109"/>
      <c r="H1811" s="344"/>
    </row>
    <row r="1812">
      <c r="A1812" s="636"/>
      <c r="B1812" s="8"/>
      <c r="D1812" s="637"/>
      <c r="E1812" s="638"/>
      <c r="F1812" s="109"/>
      <c r="H1812" s="344"/>
    </row>
    <row r="1813">
      <c r="A1813" s="636"/>
      <c r="B1813" s="8"/>
      <c r="D1813" s="637"/>
      <c r="E1813" s="638"/>
      <c r="F1813" s="109"/>
      <c r="H1813" s="344"/>
    </row>
    <row r="1814">
      <c r="A1814" s="636"/>
      <c r="B1814" s="8"/>
      <c r="D1814" s="637"/>
      <c r="E1814" s="638"/>
      <c r="F1814" s="109"/>
      <c r="H1814" s="344"/>
    </row>
    <row r="1815">
      <c r="A1815" s="636"/>
      <c r="B1815" s="8"/>
      <c r="D1815" s="637"/>
      <c r="E1815" s="638"/>
      <c r="F1815" s="109"/>
      <c r="H1815" s="344"/>
    </row>
    <row r="1816">
      <c r="A1816" s="636"/>
      <c r="B1816" s="8"/>
      <c r="D1816" s="637"/>
      <c r="E1816" s="638"/>
      <c r="F1816" s="109"/>
      <c r="H1816" s="344"/>
    </row>
    <row r="1817">
      <c r="A1817" s="636"/>
      <c r="B1817" s="8"/>
      <c r="D1817" s="637"/>
      <c r="E1817" s="638"/>
      <c r="F1817" s="109"/>
      <c r="H1817" s="344"/>
    </row>
    <row r="1818">
      <c r="A1818" s="636"/>
      <c r="B1818" s="8"/>
      <c r="D1818" s="637"/>
      <c r="E1818" s="638"/>
      <c r="F1818" s="109"/>
      <c r="H1818" s="344"/>
    </row>
    <row r="1819">
      <c r="A1819" s="636"/>
      <c r="B1819" s="8"/>
      <c r="D1819" s="637"/>
      <c r="E1819" s="638"/>
      <c r="F1819" s="109"/>
      <c r="H1819" s="344"/>
    </row>
    <row r="1820">
      <c r="A1820" s="636"/>
      <c r="B1820" s="8"/>
      <c r="D1820" s="637"/>
      <c r="E1820" s="638"/>
      <c r="F1820" s="109"/>
      <c r="H1820" s="344"/>
    </row>
    <row r="1821">
      <c r="A1821" s="636"/>
      <c r="B1821" s="8"/>
      <c r="D1821" s="637"/>
      <c r="E1821" s="638"/>
      <c r="F1821" s="109"/>
      <c r="H1821" s="344"/>
    </row>
    <row r="1822">
      <c r="A1822" s="636"/>
      <c r="B1822" s="8"/>
      <c r="D1822" s="637"/>
      <c r="E1822" s="638"/>
      <c r="F1822" s="109"/>
      <c r="H1822" s="344"/>
    </row>
    <row r="1823">
      <c r="A1823" s="636"/>
      <c r="B1823" s="8"/>
      <c r="D1823" s="637"/>
      <c r="E1823" s="638"/>
      <c r="F1823" s="109"/>
      <c r="H1823" s="344"/>
    </row>
    <row r="1824">
      <c r="A1824" s="636"/>
      <c r="B1824" s="8"/>
      <c r="D1824" s="637"/>
      <c r="E1824" s="638"/>
      <c r="F1824" s="109"/>
      <c r="H1824" s="344"/>
    </row>
    <row r="1825">
      <c r="A1825" s="636"/>
      <c r="B1825" s="8"/>
      <c r="D1825" s="637"/>
      <c r="E1825" s="638"/>
      <c r="F1825" s="109"/>
      <c r="H1825" s="344"/>
    </row>
    <row r="1826">
      <c r="A1826" s="636"/>
      <c r="B1826" s="8"/>
      <c r="D1826" s="637"/>
      <c r="E1826" s="638"/>
      <c r="F1826" s="109"/>
      <c r="H1826" s="344"/>
    </row>
    <row r="1827">
      <c r="A1827" s="636"/>
      <c r="B1827" s="8"/>
      <c r="D1827" s="637"/>
      <c r="E1827" s="638"/>
      <c r="F1827" s="109"/>
      <c r="H1827" s="344"/>
    </row>
    <row r="1828">
      <c r="A1828" s="636"/>
      <c r="B1828" s="8"/>
      <c r="D1828" s="637"/>
      <c r="E1828" s="638"/>
      <c r="F1828" s="109"/>
      <c r="H1828" s="344"/>
    </row>
    <row r="1829">
      <c r="A1829" s="636"/>
      <c r="B1829" s="8"/>
      <c r="D1829" s="637"/>
      <c r="E1829" s="638"/>
      <c r="F1829" s="109"/>
      <c r="H1829" s="344"/>
    </row>
    <row r="1830">
      <c r="A1830" s="636"/>
      <c r="B1830" s="8"/>
      <c r="D1830" s="637"/>
      <c r="E1830" s="638"/>
      <c r="F1830" s="109"/>
      <c r="H1830" s="344"/>
    </row>
    <row r="1831">
      <c r="A1831" s="636"/>
      <c r="B1831" s="8"/>
      <c r="D1831" s="637"/>
      <c r="E1831" s="638"/>
      <c r="F1831" s="109"/>
      <c r="H1831" s="344"/>
    </row>
    <row r="1832">
      <c r="A1832" s="636"/>
      <c r="B1832" s="8"/>
      <c r="D1832" s="637"/>
      <c r="E1832" s="638"/>
      <c r="F1832" s="109"/>
      <c r="H1832" s="344"/>
    </row>
    <row r="1833">
      <c r="A1833" s="636"/>
      <c r="B1833" s="8"/>
      <c r="D1833" s="637"/>
      <c r="E1833" s="638"/>
      <c r="F1833" s="109"/>
      <c r="H1833" s="344"/>
    </row>
    <row r="1834">
      <c r="A1834" s="636"/>
      <c r="B1834" s="8"/>
      <c r="D1834" s="637"/>
      <c r="E1834" s="638"/>
      <c r="F1834" s="109"/>
      <c r="H1834" s="344"/>
    </row>
    <row r="1835">
      <c r="A1835" s="636"/>
      <c r="B1835" s="8"/>
      <c r="D1835" s="637"/>
      <c r="E1835" s="638"/>
      <c r="F1835" s="109"/>
      <c r="H1835" s="344"/>
    </row>
    <row r="1836">
      <c r="A1836" s="636"/>
      <c r="B1836" s="8"/>
      <c r="D1836" s="637"/>
      <c r="E1836" s="638"/>
      <c r="F1836" s="109"/>
      <c r="H1836" s="344"/>
    </row>
    <row r="1837">
      <c r="A1837" s="636"/>
      <c r="B1837" s="8"/>
      <c r="D1837" s="637"/>
      <c r="E1837" s="638"/>
      <c r="F1837" s="109"/>
      <c r="H1837" s="344"/>
    </row>
    <row r="1838">
      <c r="A1838" s="636"/>
      <c r="B1838" s="8"/>
      <c r="D1838" s="637"/>
      <c r="E1838" s="638"/>
      <c r="F1838" s="109"/>
      <c r="H1838" s="344"/>
    </row>
    <row r="1839">
      <c r="A1839" s="636"/>
      <c r="B1839" s="8"/>
      <c r="D1839" s="637"/>
      <c r="E1839" s="638"/>
      <c r="F1839" s="109"/>
      <c r="H1839" s="344"/>
    </row>
    <row r="1840">
      <c r="A1840" s="636"/>
      <c r="B1840" s="8"/>
      <c r="D1840" s="637"/>
      <c r="E1840" s="638"/>
      <c r="F1840" s="109"/>
      <c r="H1840" s="344"/>
    </row>
    <row r="1841">
      <c r="A1841" s="636"/>
      <c r="B1841" s="8"/>
      <c r="D1841" s="637"/>
      <c r="E1841" s="638"/>
      <c r="F1841" s="109"/>
      <c r="H1841" s="344"/>
    </row>
    <row r="1842">
      <c r="A1842" s="636"/>
      <c r="B1842" s="8"/>
      <c r="D1842" s="637"/>
      <c r="E1842" s="638"/>
      <c r="F1842" s="109"/>
      <c r="H1842" s="344"/>
    </row>
    <row r="1843">
      <c r="A1843" s="636"/>
      <c r="B1843" s="8"/>
      <c r="D1843" s="637"/>
      <c r="E1843" s="638"/>
      <c r="F1843" s="109"/>
      <c r="H1843" s="344"/>
    </row>
    <row r="1844">
      <c r="A1844" s="636"/>
      <c r="B1844" s="8"/>
      <c r="D1844" s="637"/>
      <c r="E1844" s="638"/>
      <c r="F1844" s="109"/>
      <c r="H1844" s="344"/>
    </row>
    <row r="1845">
      <c r="A1845" s="636"/>
      <c r="B1845" s="8"/>
      <c r="D1845" s="637"/>
      <c r="E1845" s="638"/>
      <c r="F1845" s="109"/>
      <c r="H1845" s="344"/>
    </row>
    <row r="1846">
      <c r="A1846" s="636"/>
      <c r="B1846" s="8"/>
      <c r="D1846" s="637"/>
      <c r="E1846" s="638"/>
      <c r="F1846" s="109"/>
      <c r="H1846" s="344"/>
    </row>
    <row r="1847">
      <c r="A1847" s="636"/>
      <c r="B1847" s="8"/>
      <c r="D1847" s="637"/>
      <c r="E1847" s="638"/>
      <c r="F1847" s="109"/>
      <c r="H1847" s="344"/>
    </row>
    <row r="1848">
      <c r="A1848" s="636"/>
      <c r="B1848" s="8"/>
      <c r="D1848" s="637"/>
      <c r="E1848" s="638"/>
      <c r="F1848" s="109"/>
      <c r="H1848" s="344"/>
    </row>
    <row r="1849">
      <c r="A1849" s="636"/>
      <c r="B1849" s="8"/>
      <c r="D1849" s="637"/>
      <c r="E1849" s="638"/>
      <c r="F1849" s="109"/>
      <c r="H1849" s="344"/>
    </row>
    <row r="1850">
      <c r="A1850" s="636"/>
      <c r="B1850" s="8"/>
      <c r="D1850" s="637"/>
      <c r="E1850" s="638"/>
      <c r="F1850" s="109"/>
      <c r="H1850" s="344"/>
    </row>
    <row r="1851">
      <c r="A1851" s="636"/>
      <c r="B1851" s="8"/>
      <c r="D1851" s="637"/>
      <c r="E1851" s="638"/>
      <c r="F1851" s="109"/>
      <c r="H1851" s="344"/>
    </row>
    <row r="1852">
      <c r="A1852" s="636"/>
      <c r="B1852" s="8"/>
      <c r="D1852" s="637"/>
      <c r="E1852" s="638"/>
      <c r="F1852" s="109"/>
      <c r="H1852" s="344"/>
    </row>
    <row r="1853">
      <c r="A1853" s="636"/>
      <c r="B1853" s="8"/>
      <c r="D1853" s="637"/>
      <c r="E1853" s="638"/>
      <c r="F1853" s="109"/>
      <c r="H1853" s="344"/>
    </row>
    <row r="1854">
      <c r="A1854" s="636"/>
      <c r="B1854" s="8"/>
      <c r="D1854" s="637"/>
      <c r="E1854" s="638"/>
      <c r="F1854" s="109"/>
      <c r="H1854" s="344"/>
    </row>
    <row r="1855">
      <c r="A1855" s="636"/>
      <c r="B1855" s="8"/>
      <c r="D1855" s="637"/>
      <c r="E1855" s="638"/>
      <c r="F1855" s="109"/>
      <c r="H1855" s="344"/>
    </row>
    <row r="1856">
      <c r="A1856" s="636"/>
      <c r="B1856" s="8"/>
      <c r="D1856" s="637"/>
      <c r="E1856" s="638"/>
      <c r="F1856" s="109"/>
      <c r="H1856" s="344"/>
    </row>
    <row r="1857">
      <c r="A1857" s="636"/>
      <c r="B1857" s="8"/>
      <c r="D1857" s="637"/>
      <c r="E1857" s="638"/>
      <c r="F1857" s="109"/>
      <c r="H1857" s="344"/>
    </row>
    <row r="1858">
      <c r="A1858" s="636"/>
      <c r="B1858" s="8"/>
      <c r="D1858" s="637"/>
      <c r="E1858" s="638"/>
      <c r="F1858" s="109"/>
      <c r="H1858" s="344"/>
    </row>
    <row r="1859">
      <c r="A1859" s="636"/>
      <c r="B1859" s="8"/>
      <c r="D1859" s="637"/>
      <c r="E1859" s="638"/>
      <c r="F1859" s="109"/>
      <c r="H1859" s="344"/>
    </row>
    <row r="1860">
      <c r="A1860" s="636"/>
      <c r="B1860" s="8"/>
      <c r="D1860" s="637"/>
      <c r="E1860" s="638"/>
      <c r="F1860" s="109"/>
      <c r="H1860" s="344"/>
    </row>
    <row r="1861">
      <c r="A1861" s="636"/>
      <c r="B1861" s="8"/>
      <c r="D1861" s="637"/>
      <c r="E1861" s="638"/>
      <c r="F1861" s="109"/>
      <c r="H1861" s="344"/>
    </row>
    <row r="1862">
      <c r="A1862" s="636"/>
      <c r="B1862" s="8"/>
      <c r="D1862" s="637"/>
      <c r="E1862" s="638"/>
      <c r="F1862" s="109"/>
      <c r="H1862" s="344"/>
    </row>
    <row r="1863">
      <c r="A1863" s="636"/>
      <c r="B1863" s="8"/>
      <c r="D1863" s="637"/>
      <c r="E1863" s="638"/>
      <c r="F1863" s="109"/>
      <c r="H1863" s="344"/>
    </row>
    <row r="1864">
      <c r="A1864" s="636"/>
      <c r="B1864" s="8"/>
      <c r="D1864" s="637"/>
      <c r="E1864" s="638"/>
      <c r="F1864" s="109"/>
      <c r="H1864" s="344"/>
    </row>
    <row r="1865">
      <c r="A1865" s="636"/>
      <c r="B1865" s="8"/>
      <c r="D1865" s="637"/>
      <c r="E1865" s="638"/>
      <c r="F1865" s="109"/>
      <c r="H1865" s="344"/>
    </row>
    <row r="1866">
      <c r="A1866" s="636"/>
      <c r="B1866" s="8"/>
      <c r="D1866" s="637"/>
      <c r="E1866" s="638"/>
      <c r="F1866" s="109"/>
      <c r="H1866" s="344"/>
    </row>
    <row r="1867">
      <c r="A1867" s="636"/>
      <c r="B1867" s="8"/>
      <c r="D1867" s="637"/>
      <c r="E1867" s="638"/>
      <c r="F1867" s="109"/>
      <c r="H1867" s="344"/>
    </row>
    <row r="1868">
      <c r="A1868" s="636"/>
      <c r="B1868" s="8"/>
      <c r="D1868" s="637"/>
      <c r="E1868" s="638"/>
      <c r="F1868" s="109"/>
      <c r="H1868" s="344"/>
    </row>
    <row r="1869">
      <c r="A1869" s="636"/>
      <c r="B1869" s="8"/>
      <c r="D1869" s="637"/>
      <c r="E1869" s="638"/>
      <c r="F1869" s="109"/>
      <c r="H1869" s="344"/>
    </row>
    <row r="1870">
      <c r="A1870" s="636"/>
      <c r="B1870" s="8"/>
      <c r="D1870" s="637"/>
      <c r="E1870" s="638"/>
      <c r="F1870" s="109"/>
      <c r="H1870" s="344"/>
    </row>
    <row r="1871">
      <c r="A1871" s="636"/>
      <c r="B1871" s="8"/>
      <c r="D1871" s="637"/>
      <c r="E1871" s="638"/>
      <c r="F1871" s="109"/>
      <c r="H1871" s="344"/>
    </row>
    <row r="1872">
      <c r="A1872" s="636"/>
      <c r="B1872" s="8"/>
      <c r="D1872" s="637"/>
      <c r="E1872" s="638"/>
      <c r="F1872" s="109"/>
      <c r="H1872" s="344"/>
    </row>
    <row r="1873">
      <c r="A1873" s="636"/>
      <c r="B1873" s="8"/>
      <c r="D1873" s="637"/>
      <c r="E1873" s="638"/>
      <c r="F1873" s="109"/>
      <c r="H1873" s="344"/>
    </row>
    <row r="1874">
      <c r="A1874" s="636"/>
      <c r="B1874" s="8"/>
      <c r="D1874" s="637"/>
      <c r="E1874" s="638"/>
      <c r="F1874" s="109"/>
      <c r="H1874" s="344"/>
    </row>
    <row r="1875">
      <c r="A1875" s="636"/>
      <c r="B1875" s="8"/>
      <c r="D1875" s="637"/>
      <c r="E1875" s="638"/>
      <c r="F1875" s="109"/>
      <c r="H1875" s="344"/>
    </row>
    <row r="1876">
      <c r="A1876" s="636"/>
      <c r="B1876" s="8"/>
      <c r="D1876" s="637"/>
      <c r="E1876" s="638"/>
      <c r="F1876" s="109"/>
      <c r="H1876" s="344"/>
    </row>
    <row r="1877">
      <c r="A1877" s="636"/>
      <c r="B1877" s="8"/>
      <c r="D1877" s="637"/>
      <c r="E1877" s="638"/>
      <c r="F1877" s="109"/>
      <c r="H1877" s="344"/>
    </row>
    <row r="1878">
      <c r="A1878" s="636"/>
      <c r="B1878" s="8"/>
      <c r="D1878" s="637"/>
      <c r="E1878" s="638"/>
      <c r="F1878" s="109"/>
      <c r="H1878" s="344"/>
    </row>
    <row r="1879">
      <c r="A1879" s="636"/>
      <c r="B1879" s="8"/>
      <c r="D1879" s="637"/>
      <c r="E1879" s="638"/>
      <c r="F1879" s="109"/>
      <c r="H1879" s="344"/>
    </row>
    <row r="1880">
      <c r="A1880" s="636"/>
      <c r="B1880" s="8"/>
      <c r="D1880" s="637"/>
      <c r="E1880" s="638"/>
      <c r="F1880" s="109"/>
      <c r="H1880" s="344"/>
    </row>
    <row r="1881">
      <c r="A1881" s="636"/>
      <c r="B1881" s="8"/>
      <c r="D1881" s="637"/>
      <c r="E1881" s="638"/>
      <c r="F1881" s="109"/>
      <c r="H1881" s="344"/>
    </row>
    <row r="1882">
      <c r="A1882" s="636"/>
      <c r="B1882" s="8"/>
      <c r="D1882" s="637"/>
      <c r="E1882" s="638"/>
      <c r="F1882" s="109"/>
      <c r="H1882" s="344"/>
    </row>
    <row r="1883">
      <c r="A1883" s="636"/>
      <c r="B1883" s="8"/>
      <c r="D1883" s="637"/>
      <c r="E1883" s="638"/>
      <c r="F1883" s="109"/>
      <c r="H1883" s="344"/>
    </row>
    <row r="1884">
      <c r="A1884" s="636"/>
      <c r="B1884" s="8"/>
      <c r="D1884" s="637"/>
      <c r="E1884" s="638"/>
      <c r="F1884" s="109"/>
      <c r="H1884" s="344"/>
    </row>
    <row r="1885">
      <c r="A1885" s="636"/>
      <c r="B1885" s="8"/>
      <c r="D1885" s="637"/>
      <c r="E1885" s="638"/>
      <c r="F1885" s="109"/>
      <c r="H1885" s="344"/>
    </row>
    <row r="1886">
      <c r="A1886" s="636"/>
      <c r="B1886" s="8"/>
      <c r="D1886" s="637"/>
      <c r="E1886" s="638"/>
      <c r="F1886" s="109"/>
      <c r="H1886" s="344"/>
    </row>
    <row r="1887">
      <c r="A1887" s="636"/>
      <c r="B1887" s="8"/>
      <c r="D1887" s="637"/>
      <c r="E1887" s="638"/>
      <c r="F1887" s="109"/>
      <c r="H1887" s="344"/>
    </row>
    <row r="1888">
      <c r="A1888" s="636"/>
      <c r="B1888" s="8"/>
      <c r="D1888" s="637"/>
      <c r="E1888" s="638"/>
      <c r="F1888" s="109"/>
      <c r="H1888" s="344"/>
    </row>
    <row r="1889">
      <c r="A1889" s="636"/>
      <c r="B1889" s="8"/>
      <c r="D1889" s="637"/>
      <c r="E1889" s="638"/>
      <c r="F1889" s="109"/>
      <c r="H1889" s="344"/>
    </row>
    <row r="1890">
      <c r="A1890" s="636"/>
      <c r="B1890" s="8"/>
      <c r="D1890" s="637"/>
      <c r="E1890" s="638"/>
      <c r="F1890" s="109"/>
      <c r="H1890" s="344"/>
    </row>
    <row r="1891">
      <c r="A1891" s="636"/>
      <c r="B1891" s="8"/>
      <c r="D1891" s="637"/>
      <c r="E1891" s="638"/>
      <c r="F1891" s="109"/>
      <c r="H1891" s="344"/>
    </row>
  </sheetData>
  <mergeCells count="1387">
    <mergeCell ref="D484:E484"/>
    <mergeCell ref="D485:E485"/>
    <mergeCell ref="D487:E487"/>
    <mergeCell ref="D488:E488"/>
    <mergeCell ref="D489:E489"/>
    <mergeCell ref="D486:E486"/>
    <mergeCell ref="A490:F491"/>
    <mergeCell ref="A493:A494"/>
    <mergeCell ref="A495:A496"/>
    <mergeCell ref="A499:A501"/>
    <mergeCell ref="A507:A508"/>
    <mergeCell ref="D507:E507"/>
    <mergeCell ref="D508:E508"/>
    <mergeCell ref="A483:A484"/>
    <mergeCell ref="B483:B484"/>
    <mergeCell ref="C483:C484"/>
    <mergeCell ref="D483:E483"/>
    <mergeCell ref="A485:A486"/>
    <mergeCell ref="B485:B486"/>
    <mergeCell ref="C485:C486"/>
    <mergeCell ref="A439:A441"/>
    <mergeCell ref="B439:B441"/>
    <mergeCell ref="C439:C441"/>
    <mergeCell ref="D441:E441"/>
    <mergeCell ref="A442:A445"/>
    <mergeCell ref="B442:B445"/>
    <mergeCell ref="C442:C445"/>
    <mergeCell ref="D444:E444"/>
    <mergeCell ref="D445:E445"/>
    <mergeCell ref="D446:E446"/>
    <mergeCell ref="D447:E447"/>
    <mergeCell ref="D448:E448"/>
    <mergeCell ref="D449:E449"/>
    <mergeCell ref="D450:E450"/>
    <mergeCell ref="B457:B459"/>
    <mergeCell ref="C457:C459"/>
    <mergeCell ref="D451:E451"/>
    <mergeCell ref="D452:E452"/>
    <mergeCell ref="D453:E453"/>
    <mergeCell ref="D454:E454"/>
    <mergeCell ref="D455:E455"/>
    <mergeCell ref="D456:E456"/>
    <mergeCell ref="D457:E457"/>
    <mergeCell ref="A449:A450"/>
    <mergeCell ref="B449:B450"/>
    <mergeCell ref="C449:C450"/>
    <mergeCell ref="A452:A455"/>
    <mergeCell ref="B452:B455"/>
    <mergeCell ref="C452:C455"/>
    <mergeCell ref="A457:A459"/>
    <mergeCell ref="D458:E458"/>
    <mergeCell ref="D459:E459"/>
    <mergeCell ref="D460:E460"/>
    <mergeCell ref="D461:E461"/>
    <mergeCell ref="D462:E462"/>
    <mergeCell ref="D463:E463"/>
    <mergeCell ref="D464:E464"/>
    <mergeCell ref="A463:A469"/>
    <mergeCell ref="B463:B469"/>
    <mergeCell ref="C463:C469"/>
    <mergeCell ref="A470:A472"/>
    <mergeCell ref="B470:B472"/>
    <mergeCell ref="C470:C472"/>
    <mergeCell ref="A475:A482"/>
    <mergeCell ref="B507:B508"/>
    <mergeCell ref="C507:C508"/>
    <mergeCell ref="A520:A521"/>
    <mergeCell ref="B520:B521"/>
    <mergeCell ref="C520:C521"/>
    <mergeCell ref="A522:A523"/>
    <mergeCell ref="B522:B523"/>
    <mergeCell ref="C522:C523"/>
    <mergeCell ref="B475:B482"/>
    <mergeCell ref="B493:B494"/>
    <mergeCell ref="C493:C494"/>
    <mergeCell ref="B495:B496"/>
    <mergeCell ref="C495:C496"/>
    <mergeCell ref="B499:B501"/>
    <mergeCell ref="C499:C501"/>
    <mergeCell ref="C475:C482"/>
    <mergeCell ref="D475:E475"/>
    <mergeCell ref="D476:E476"/>
    <mergeCell ref="D477:E477"/>
    <mergeCell ref="D478:E478"/>
    <mergeCell ref="D479:E479"/>
    <mergeCell ref="D482:E482"/>
    <mergeCell ref="D496:E496"/>
    <mergeCell ref="D497:E497"/>
    <mergeCell ref="D498:E498"/>
    <mergeCell ref="D499:E499"/>
    <mergeCell ref="D500:E500"/>
    <mergeCell ref="D501:E501"/>
    <mergeCell ref="D502:E502"/>
    <mergeCell ref="D503:E503"/>
    <mergeCell ref="D504:E505"/>
    <mergeCell ref="F504:F505"/>
    <mergeCell ref="D506:E506"/>
    <mergeCell ref="D509:E509"/>
    <mergeCell ref="D510:E512"/>
    <mergeCell ref="F510:F512"/>
    <mergeCell ref="D513:E513"/>
    <mergeCell ref="D514:E514"/>
    <mergeCell ref="D515:E515"/>
    <mergeCell ref="D516:E517"/>
    <mergeCell ref="F516:F517"/>
    <mergeCell ref="D518:E518"/>
    <mergeCell ref="D519:E519"/>
    <mergeCell ref="D520:E520"/>
    <mergeCell ref="D521:E521"/>
    <mergeCell ref="D522:E522"/>
    <mergeCell ref="D523:E523"/>
    <mergeCell ref="D524:E524"/>
    <mergeCell ref="D525:E539"/>
    <mergeCell ref="F525:F539"/>
    <mergeCell ref="D540:E540"/>
    <mergeCell ref="D541:E543"/>
    <mergeCell ref="F541:F543"/>
    <mergeCell ref="D544:E544"/>
    <mergeCell ref="D545:E545"/>
    <mergeCell ref="D546:E549"/>
    <mergeCell ref="F546:F549"/>
    <mergeCell ref="D550:E550"/>
    <mergeCell ref="D480:E480"/>
    <mergeCell ref="D481:E481"/>
    <mergeCell ref="G490:G556"/>
    <mergeCell ref="D492:E492"/>
    <mergeCell ref="D493:E493"/>
    <mergeCell ref="D494:E494"/>
    <mergeCell ref="D495:E495"/>
    <mergeCell ref="D551:E554"/>
    <mergeCell ref="F551:F554"/>
    <mergeCell ref="A555:F556"/>
    <mergeCell ref="A557:A558"/>
    <mergeCell ref="B557:B558"/>
    <mergeCell ref="C557:C558"/>
    <mergeCell ref="D557:E557"/>
    <mergeCell ref="D625:E625"/>
    <mergeCell ref="D626:E626"/>
    <mergeCell ref="D618:E618"/>
    <mergeCell ref="D619:E619"/>
    <mergeCell ref="D620:E620"/>
    <mergeCell ref="D621:E621"/>
    <mergeCell ref="D622:E622"/>
    <mergeCell ref="D623:E623"/>
    <mergeCell ref="D624:E624"/>
    <mergeCell ref="A583:F584"/>
    <mergeCell ref="A585:A586"/>
    <mergeCell ref="B585:B586"/>
    <mergeCell ref="C585:C586"/>
    <mergeCell ref="B576:B577"/>
    <mergeCell ref="C576:C577"/>
    <mergeCell ref="D576:E576"/>
    <mergeCell ref="D577:E577"/>
    <mergeCell ref="D578:E578"/>
    <mergeCell ref="B579:B581"/>
    <mergeCell ref="C579:C581"/>
    <mergeCell ref="D588:E588"/>
    <mergeCell ref="D598:E598"/>
    <mergeCell ref="D599:E599"/>
    <mergeCell ref="D600:E600"/>
    <mergeCell ref="D601:E601"/>
    <mergeCell ref="D579:E579"/>
    <mergeCell ref="D580:E580"/>
    <mergeCell ref="G583:G597"/>
    <mergeCell ref="D585:E585"/>
    <mergeCell ref="D586:E586"/>
    <mergeCell ref="D587:E587"/>
    <mergeCell ref="F590:F595"/>
    <mergeCell ref="D589:E589"/>
    <mergeCell ref="D590:E595"/>
    <mergeCell ref="A596:F597"/>
    <mergeCell ref="B602:B605"/>
    <mergeCell ref="C602:C605"/>
    <mergeCell ref="D602:E602"/>
    <mergeCell ref="D605:E605"/>
    <mergeCell ref="D603:E603"/>
    <mergeCell ref="D604:E604"/>
    <mergeCell ref="D606:E606"/>
    <mergeCell ref="D607:E607"/>
    <mergeCell ref="D608:E608"/>
    <mergeCell ref="D609:E609"/>
    <mergeCell ref="D610:E610"/>
    <mergeCell ref="D611:E611"/>
    <mergeCell ref="D612:E612"/>
    <mergeCell ref="D613:E613"/>
    <mergeCell ref="D614:E614"/>
    <mergeCell ref="D615:E615"/>
    <mergeCell ref="D616:E616"/>
    <mergeCell ref="D617:E617"/>
    <mergeCell ref="B644:B645"/>
    <mergeCell ref="C644:C645"/>
    <mergeCell ref="A638:A639"/>
    <mergeCell ref="B638:B639"/>
    <mergeCell ref="C638:C639"/>
    <mergeCell ref="A641:A643"/>
    <mergeCell ref="B641:B643"/>
    <mergeCell ref="C641:C643"/>
    <mergeCell ref="A644:A645"/>
    <mergeCell ref="B687:B688"/>
    <mergeCell ref="C687:C688"/>
    <mergeCell ref="A657:A683"/>
    <mergeCell ref="B657:B683"/>
    <mergeCell ref="C657:C683"/>
    <mergeCell ref="A684:A685"/>
    <mergeCell ref="B684:B685"/>
    <mergeCell ref="C684:C685"/>
    <mergeCell ref="A687:A688"/>
    <mergeCell ref="B710:B718"/>
    <mergeCell ref="C710:C718"/>
    <mergeCell ref="A690:A703"/>
    <mergeCell ref="B690:B703"/>
    <mergeCell ref="C690:C703"/>
    <mergeCell ref="A704:A707"/>
    <mergeCell ref="B704:B707"/>
    <mergeCell ref="C704:C707"/>
    <mergeCell ref="A710:A718"/>
    <mergeCell ref="B728:B738"/>
    <mergeCell ref="C728:C738"/>
    <mergeCell ref="A720:A722"/>
    <mergeCell ref="B720:B722"/>
    <mergeCell ref="C720:C722"/>
    <mergeCell ref="A723:A726"/>
    <mergeCell ref="B723:B726"/>
    <mergeCell ref="C723:C726"/>
    <mergeCell ref="A728:A738"/>
    <mergeCell ref="A602:A605"/>
    <mergeCell ref="A606:A613"/>
    <mergeCell ref="B606:B613"/>
    <mergeCell ref="C606:C613"/>
    <mergeCell ref="A614:A616"/>
    <mergeCell ref="B614:B616"/>
    <mergeCell ref="C614:C616"/>
    <mergeCell ref="A617:A623"/>
    <mergeCell ref="B617:B623"/>
    <mergeCell ref="C617:C623"/>
    <mergeCell ref="B626:B628"/>
    <mergeCell ref="C626:C628"/>
    <mergeCell ref="D627:E627"/>
    <mergeCell ref="D628:E628"/>
    <mergeCell ref="A626:A628"/>
    <mergeCell ref="A629:A630"/>
    <mergeCell ref="B629:B630"/>
    <mergeCell ref="C629:C630"/>
    <mergeCell ref="A635:A636"/>
    <mergeCell ref="B635:B636"/>
    <mergeCell ref="C635:C636"/>
    <mergeCell ref="D629:E629"/>
    <mergeCell ref="D630:E630"/>
    <mergeCell ref="D631:E631"/>
    <mergeCell ref="D632:E634"/>
    <mergeCell ref="F632:F634"/>
    <mergeCell ref="D635:E635"/>
    <mergeCell ref="D636:E636"/>
    <mergeCell ref="D637:E637"/>
    <mergeCell ref="D638:E638"/>
    <mergeCell ref="D639:E639"/>
    <mergeCell ref="D640:E640"/>
    <mergeCell ref="D641:E641"/>
    <mergeCell ref="D642:E642"/>
    <mergeCell ref="D643:E643"/>
    <mergeCell ref="A647:A652"/>
    <mergeCell ref="B647:B652"/>
    <mergeCell ref="C647:C652"/>
    <mergeCell ref="D644:E644"/>
    <mergeCell ref="D645:E645"/>
    <mergeCell ref="D646:E646"/>
    <mergeCell ref="D647:E647"/>
    <mergeCell ref="D648:E648"/>
    <mergeCell ref="D649:E649"/>
    <mergeCell ref="D650:E650"/>
    <mergeCell ref="D651:E651"/>
    <mergeCell ref="D652:E652"/>
    <mergeCell ref="A653:F654"/>
    <mergeCell ref="A655:A656"/>
    <mergeCell ref="B655:B656"/>
    <mergeCell ref="C655:C656"/>
    <mergeCell ref="D655:E655"/>
    <mergeCell ref="D656:E656"/>
    <mergeCell ref="D657:E657"/>
    <mergeCell ref="D658:E658"/>
    <mergeCell ref="D659:E659"/>
    <mergeCell ref="D660:E660"/>
    <mergeCell ref="D661:E661"/>
    <mergeCell ref="D662:E662"/>
    <mergeCell ref="D663:E663"/>
    <mergeCell ref="D664:E664"/>
    <mergeCell ref="D665:E665"/>
    <mergeCell ref="D666:E666"/>
    <mergeCell ref="D667:E667"/>
    <mergeCell ref="D668:E668"/>
    <mergeCell ref="D669:E669"/>
    <mergeCell ref="D670:E670"/>
    <mergeCell ref="D671:E671"/>
    <mergeCell ref="D672:E672"/>
    <mergeCell ref="D673:E673"/>
    <mergeCell ref="D674:E674"/>
    <mergeCell ref="D675:E675"/>
    <mergeCell ref="D676:E676"/>
    <mergeCell ref="D677:E677"/>
    <mergeCell ref="D678:E678"/>
    <mergeCell ref="D679:E679"/>
    <mergeCell ref="D680:E680"/>
    <mergeCell ref="D681:E681"/>
    <mergeCell ref="D682:E682"/>
    <mergeCell ref="D683:E683"/>
    <mergeCell ref="D684:E684"/>
    <mergeCell ref="D685:E685"/>
    <mergeCell ref="D686:E686"/>
    <mergeCell ref="D687:E687"/>
    <mergeCell ref="D688:E688"/>
    <mergeCell ref="D689:E689"/>
    <mergeCell ref="D690:E690"/>
    <mergeCell ref="D691:E691"/>
    <mergeCell ref="D692:E692"/>
    <mergeCell ref="D693:E693"/>
    <mergeCell ref="D694:E694"/>
    <mergeCell ref="D695:E695"/>
    <mergeCell ref="D696:E696"/>
    <mergeCell ref="D697:E697"/>
    <mergeCell ref="D732:E732"/>
    <mergeCell ref="D741:E741"/>
    <mergeCell ref="D726:E726"/>
    <mergeCell ref="D727:E727"/>
    <mergeCell ref="D728:E728"/>
    <mergeCell ref="D729:E729"/>
    <mergeCell ref="D730:E730"/>
    <mergeCell ref="D731:E731"/>
    <mergeCell ref="G739:G759"/>
    <mergeCell ref="D744:E744"/>
    <mergeCell ref="D745:E745"/>
    <mergeCell ref="D746:E746"/>
    <mergeCell ref="D747:E747"/>
    <mergeCell ref="D748:E748"/>
    <mergeCell ref="D749:E749"/>
    <mergeCell ref="D750:E750"/>
    <mergeCell ref="D751:E751"/>
    <mergeCell ref="D752:E752"/>
    <mergeCell ref="D753:E754"/>
    <mergeCell ref="F753:F754"/>
    <mergeCell ref="D755:E755"/>
    <mergeCell ref="D756:E757"/>
    <mergeCell ref="F756:F757"/>
    <mergeCell ref="D698:E698"/>
    <mergeCell ref="D699:E699"/>
    <mergeCell ref="D700:E700"/>
    <mergeCell ref="D701:E701"/>
    <mergeCell ref="D702:E702"/>
    <mergeCell ref="D703:E703"/>
    <mergeCell ref="D704:E704"/>
    <mergeCell ref="D705:E705"/>
    <mergeCell ref="D706:E706"/>
    <mergeCell ref="D707:E707"/>
    <mergeCell ref="D708:E708"/>
    <mergeCell ref="D709:E709"/>
    <mergeCell ref="D710:E710"/>
    <mergeCell ref="D711:E711"/>
    <mergeCell ref="D712:E712"/>
    <mergeCell ref="D713:E713"/>
    <mergeCell ref="D714:E714"/>
    <mergeCell ref="D715:E715"/>
    <mergeCell ref="D716:E716"/>
    <mergeCell ref="D717:E717"/>
    <mergeCell ref="D718:E718"/>
    <mergeCell ref="D719:E719"/>
    <mergeCell ref="D720:E720"/>
    <mergeCell ref="D721:E721"/>
    <mergeCell ref="D722:E722"/>
    <mergeCell ref="D723:E723"/>
    <mergeCell ref="D724:E724"/>
    <mergeCell ref="D725:E725"/>
    <mergeCell ref="D733:E733"/>
    <mergeCell ref="D734:E734"/>
    <mergeCell ref="D735:E735"/>
    <mergeCell ref="D736:E736"/>
    <mergeCell ref="D737:E737"/>
    <mergeCell ref="D738:E738"/>
    <mergeCell ref="A739:F740"/>
    <mergeCell ref="D742:E742"/>
    <mergeCell ref="D743:E743"/>
    <mergeCell ref="A742:A743"/>
    <mergeCell ref="B742:B743"/>
    <mergeCell ref="C742:C743"/>
    <mergeCell ref="A745:A747"/>
    <mergeCell ref="B745:B747"/>
    <mergeCell ref="C745:C747"/>
    <mergeCell ref="A751:A752"/>
    <mergeCell ref="C926:C927"/>
    <mergeCell ref="C937:C938"/>
    <mergeCell ref="C892:C894"/>
    <mergeCell ref="C897:C900"/>
    <mergeCell ref="C903:C904"/>
    <mergeCell ref="C905:C908"/>
    <mergeCell ref="C910:C914"/>
    <mergeCell ref="C915:C918"/>
    <mergeCell ref="C923:C925"/>
    <mergeCell ref="B793:B794"/>
    <mergeCell ref="B800:B809"/>
    <mergeCell ref="C800:C809"/>
    <mergeCell ref="B810:B811"/>
    <mergeCell ref="C810:C811"/>
    <mergeCell ref="B812:B819"/>
    <mergeCell ref="C812:C819"/>
    <mergeCell ref="B820:B821"/>
    <mergeCell ref="C820:C821"/>
    <mergeCell ref="B822:B824"/>
    <mergeCell ref="C822:C824"/>
    <mergeCell ref="B825:B831"/>
    <mergeCell ref="C825:C831"/>
    <mergeCell ref="C832:C834"/>
    <mergeCell ref="C836:C837"/>
    <mergeCell ref="B832:B834"/>
    <mergeCell ref="B836:B837"/>
    <mergeCell ref="B838:B844"/>
    <mergeCell ref="C838:C844"/>
    <mergeCell ref="B845:B846"/>
    <mergeCell ref="C845:C846"/>
    <mergeCell ref="C847:C851"/>
    <mergeCell ref="B847:B851"/>
    <mergeCell ref="B852:B853"/>
    <mergeCell ref="B854:B856"/>
    <mergeCell ref="B857:B860"/>
    <mergeCell ref="B861:B868"/>
    <mergeCell ref="B871:B872"/>
    <mergeCell ref="B873:B885"/>
    <mergeCell ref="C852:C853"/>
    <mergeCell ref="C854:C856"/>
    <mergeCell ref="C857:C860"/>
    <mergeCell ref="C861:C868"/>
    <mergeCell ref="C871:C872"/>
    <mergeCell ref="C873:C885"/>
    <mergeCell ref="C887:C891"/>
    <mergeCell ref="B923:B925"/>
    <mergeCell ref="B926:B927"/>
    <mergeCell ref="B937:B938"/>
    <mergeCell ref="B887:B891"/>
    <mergeCell ref="B892:B894"/>
    <mergeCell ref="B897:B900"/>
    <mergeCell ref="B903:B904"/>
    <mergeCell ref="B905:B908"/>
    <mergeCell ref="B910:B914"/>
    <mergeCell ref="B915:B918"/>
    <mergeCell ref="D922:E922"/>
    <mergeCell ref="D923:E923"/>
    <mergeCell ref="D924:E924"/>
    <mergeCell ref="D925:E925"/>
    <mergeCell ref="D926:E926"/>
    <mergeCell ref="D927:E927"/>
    <mergeCell ref="D928:E928"/>
    <mergeCell ref="D929:E929"/>
    <mergeCell ref="D930:E930"/>
    <mergeCell ref="D931:E936"/>
    <mergeCell ref="F931:F936"/>
    <mergeCell ref="D937:E937"/>
    <mergeCell ref="D938:E938"/>
    <mergeCell ref="D939:E939"/>
    <mergeCell ref="B940:B942"/>
    <mergeCell ref="C940:C942"/>
    <mergeCell ref="B948:B955"/>
    <mergeCell ref="C948:C955"/>
    <mergeCell ref="D954:E954"/>
    <mergeCell ref="D955:E955"/>
    <mergeCell ref="D940:E940"/>
    <mergeCell ref="D941:E941"/>
    <mergeCell ref="D942:E942"/>
    <mergeCell ref="D943:E943"/>
    <mergeCell ref="D944:E944"/>
    <mergeCell ref="D945:E945"/>
    <mergeCell ref="D946:E946"/>
    <mergeCell ref="D947:E947"/>
    <mergeCell ref="D948:E948"/>
    <mergeCell ref="D949:E949"/>
    <mergeCell ref="D950:E950"/>
    <mergeCell ref="D951:E951"/>
    <mergeCell ref="D952:E952"/>
    <mergeCell ref="D953:E953"/>
    <mergeCell ref="F961:F967"/>
    <mergeCell ref="D970:E970"/>
    <mergeCell ref="D960:E960"/>
    <mergeCell ref="D961:E967"/>
    <mergeCell ref="B968:B969"/>
    <mergeCell ref="C968:C969"/>
    <mergeCell ref="D968:E968"/>
    <mergeCell ref="D969:E969"/>
    <mergeCell ref="B972:B973"/>
    <mergeCell ref="D956:E956"/>
    <mergeCell ref="D957:E957"/>
    <mergeCell ref="D958:E958"/>
    <mergeCell ref="D959:E959"/>
    <mergeCell ref="C972:C973"/>
    <mergeCell ref="D972:E972"/>
    <mergeCell ref="D971:E971"/>
    <mergeCell ref="D973:E973"/>
    <mergeCell ref="B974:B975"/>
    <mergeCell ref="C974:C975"/>
    <mergeCell ref="B976:B977"/>
    <mergeCell ref="C976:C977"/>
    <mergeCell ref="D974:E974"/>
    <mergeCell ref="D975:E975"/>
    <mergeCell ref="D976:E976"/>
    <mergeCell ref="D977:E977"/>
    <mergeCell ref="D761:E761"/>
    <mergeCell ref="D762:E762"/>
    <mergeCell ref="B751:B752"/>
    <mergeCell ref="C751:C752"/>
    <mergeCell ref="A758:F759"/>
    <mergeCell ref="A760:A764"/>
    <mergeCell ref="B760:B764"/>
    <mergeCell ref="C760:C764"/>
    <mergeCell ref="D760:E760"/>
    <mergeCell ref="D767:E767"/>
    <mergeCell ref="D768:E768"/>
    <mergeCell ref="D769:E769"/>
    <mergeCell ref="D770:E770"/>
    <mergeCell ref="D771:E771"/>
    <mergeCell ref="D772:E772"/>
    <mergeCell ref="D773:E773"/>
    <mergeCell ref="D774:E774"/>
    <mergeCell ref="D775:E775"/>
    <mergeCell ref="D776:E776"/>
    <mergeCell ref="D784:E784"/>
    <mergeCell ref="D785:E785"/>
    <mergeCell ref="D786:E786"/>
    <mergeCell ref="D787:E787"/>
    <mergeCell ref="D788:E788"/>
    <mergeCell ref="D789:E789"/>
    <mergeCell ref="D790:E790"/>
    <mergeCell ref="B784:B787"/>
    <mergeCell ref="C784:C787"/>
    <mergeCell ref="B789:B790"/>
    <mergeCell ref="C789:C790"/>
    <mergeCell ref="B791:B792"/>
    <mergeCell ref="C791:C792"/>
    <mergeCell ref="C793:C794"/>
    <mergeCell ref="A765:A779"/>
    <mergeCell ref="A780:A781"/>
    <mergeCell ref="A782:A783"/>
    <mergeCell ref="A784:A787"/>
    <mergeCell ref="A789:A790"/>
    <mergeCell ref="A791:A792"/>
    <mergeCell ref="A793:A794"/>
    <mergeCell ref="A800:A809"/>
    <mergeCell ref="A810:A811"/>
    <mergeCell ref="A812:A819"/>
    <mergeCell ref="A820:A821"/>
    <mergeCell ref="A822:A824"/>
    <mergeCell ref="A825:A831"/>
    <mergeCell ref="A832:A834"/>
    <mergeCell ref="A836:A837"/>
    <mergeCell ref="A838:A844"/>
    <mergeCell ref="A845:A846"/>
    <mergeCell ref="A847:A851"/>
    <mergeCell ref="A852:A853"/>
    <mergeCell ref="A854:A856"/>
    <mergeCell ref="A857:A860"/>
    <mergeCell ref="A861:A868"/>
    <mergeCell ref="A871:A872"/>
    <mergeCell ref="A873:A885"/>
    <mergeCell ref="A887:A891"/>
    <mergeCell ref="A892:A894"/>
    <mergeCell ref="A897:A900"/>
    <mergeCell ref="A903:A904"/>
    <mergeCell ref="A948:A955"/>
    <mergeCell ref="A968:A969"/>
    <mergeCell ref="A972:A973"/>
    <mergeCell ref="A974:A975"/>
    <mergeCell ref="A976:A977"/>
    <mergeCell ref="A980:A981"/>
    <mergeCell ref="A982:A983"/>
    <mergeCell ref="A905:A908"/>
    <mergeCell ref="A910:A914"/>
    <mergeCell ref="A915:A918"/>
    <mergeCell ref="A923:A925"/>
    <mergeCell ref="A926:A927"/>
    <mergeCell ref="A937:A938"/>
    <mergeCell ref="A940:A942"/>
    <mergeCell ref="D777:E777"/>
    <mergeCell ref="D778:E778"/>
    <mergeCell ref="D763:E763"/>
    <mergeCell ref="D764:E764"/>
    <mergeCell ref="B765:B779"/>
    <mergeCell ref="C765:C779"/>
    <mergeCell ref="D765:E765"/>
    <mergeCell ref="D766:E766"/>
    <mergeCell ref="D779:E779"/>
    <mergeCell ref="B780:B781"/>
    <mergeCell ref="C780:C781"/>
    <mergeCell ref="D781:E781"/>
    <mergeCell ref="B782:B783"/>
    <mergeCell ref="C782:C783"/>
    <mergeCell ref="D782:E782"/>
    <mergeCell ref="D783:E783"/>
    <mergeCell ref="D791:E791"/>
    <mergeCell ref="D792:E792"/>
    <mergeCell ref="D793:E793"/>
    <mergeCell ref="D794:E794"/>
    <mergeCell ref="D795:E795"/>
    <mergeCell ref="D796:E796"/>
    <mergeCell ref="D797:E797"/>
    <mergeCell ref="D798:E798"/>
    <mergeCell ref="D799:E799"/>
    <mergeCell ref="D800:E800"/>
    <mergeCell ref="D801:E801"/>
    <mergeCell ref="D802:E802"/>
    <mergeCell ref="D803:E803"/>
    <mergeCell ref="D804:E804"/>
    <mergeCell ref="D805:E805"/>
    <mergeCell ref="D806:E806"/>
    <mergeCell ref="D807:E807"/>
    <mergeCell ref="D808:E808"/>
    <mergeCell ref="D809:E809"/>
    <mergeCell ref="D810:E810"/>
    <mergeCell ref="D811:E811"/>
    <mergeCell ref="D812:E812"/>
    <mergeCell ref="D813:E813"/>
    <mergeCell ref="D814:E814"/>
    <mergeCell ref="D815:E815"/>
    <mergeCell ref="D816:E816"/>
    <mergeCell ref="D817:E817"/>
    <mergeCell ref="D818:E818"/>
    <mergeCell ref="D819:E819"/>
    <mergeCell ref="D820:E820"/>
    <mergeCell ref="D821:E821"/>
    <mergeCell ref="D822:E822"/>
    <mergeCell ref="D823:E823"/>
    <mergeCell ref="D824:E824"/>
    <mergeCell ref="D825:E825"/>
    <mergeCell ref="D826:E826"/>
    <mergeCell ref="D827:E827"/>
    <mergeCell ref="D828:E828"/>
    <mergeCell ref="D829:E829"/>
    <mergeCell ref="D830:E830"/>
    <mergeCell ref="D831:E831"/>
    <mergeCell ref="D832:E832"/>
    <mergeCell ref="D833:E833"/>
    <mergeCell ref="D834:E834"/>
    <mergeCell ref="D835:E835"/>
    <mergeCell ref="D836:E836"/>
    <mergeCell ref="D837:E837"/>
    <mergeCell ref="D838:E838"/>
    <mergeCell ref="D839:E839"/>
    <mergeCell ref="D840:E840"/>
    <mergeCell ref="D841:E841"/>
    <mergeCell ref="D842:E842"/>
    <mergeCell ref="D843:E843"/>
    <mergeCell ref="D844:E844"/>
    <mergeCell ref="D845:E845"/>
    <mergeCell ref="D846:E846"/>
    <mergeCell ref="D847:E847"/>
    <mergeCell ref="D848:E848"/>
    <mergeCell ref="D849:E849"/>
    <mergeCell ref="D850:E850"/>
    <mergeCell ref="D851:E851"/>
    <mergeCell ref="D852:E852"/>
    <mergeCell ref="D853:E853"/>
    <mergeCell ref="D854:E854"/>
    <mergeCell ref="D855:E855"/>
    <mergeCell ref="D856:E856"/>
    <mergeCell ref="D857:E857"/>
    <mergeCell ref="D858:E858"/>
    <mergeCell ref="D859:E859"/>
    <mergeCell ref="D860:E860"/>
    <mergeCell ref="D861:E861"/>
    <mergeCell ref="D862:E862"/>
    <mergeCell ref="D863:E863"/>
    <mergeCell ref="D864:E864"/>
    <mergeCell ref="D865:E865"/>
    <mergeCell ref="D866:E866"/>
    <mergeCell ref="D867:E867"/>
    <mergeCell ref="D868:E868"/>
    <mergeCell ref="A869:F870"/>
    <mergeCell ref="D871:E871"/>
    <mergeCell ref="D872:E872"/>
    <mergeCell ref="D873:E873"/>
    <mergeCell ref="D874:E874"/>
    <mergeCell ref="D875:E875"/>
    <mergeCell ref="D876:E876"/>
    <mergeCell ref="D877:E877"/>
    <mergeCell ref="D878:E878"/>
    <mergeCell ref="D879:E879"/>
    <mergeCell ref="D880:E880"/>
    <mergeCell ref="D881:E881"/>
    <mergeCell ref="D882:E882"/>
    <mergeCell ref="D883:E883"/>
    <mergeCell ref="D884:E884"/>
    <mergeCell ref="D885:E885"/>
    <mergeCell ref="D886:E886"/>
    <mergeCell ref="D887:E887"/>
    <mergeCell ref="D888:E888"/>
    <mergeCell ref="D889:E889"/>
    <mergeCell ref="D890:E890"/>
    <mergeCell ref="D891:E891"/>
    <mergeCell ref="D892:E892"/>
    <mergeCell ref="D893:E893"/>
    <mergeCell ref="D894:E894"/>
    <mergeCell ref="D895:E895"/>
    <mergeCell ref="D896:E896"/>
    <mergeCell ref="D897:E897"/>
    <mergeCell ref="D898:E898"/>
    <mergeCell ref="D899:E899"/>
    <mergeCell ref="D900:E900"/>
    <mergeCell ref="A901:F902"/>
    <mergeCell ref="D903:E903"/>
    <mergeCell ref="D904:E904"/>
    <mergeCell ref="A919:F920"/>
    <mergeCell ref="A921:A922"/>
    <mergeCell ref="B921:B922"/>
    <mergeCell ref="C921:C922"/>
    <mergeCell ref="D912:E912"/>
    <mergeCell ref="D913:E913"/>
    <mergeCell ref="D914:E914"/>
    <mergeCell ref="D915:E915"/>
    <mergeCell ref="D916:E916"/>
    <mergeCell ref="D917:E917"/>
    <mergeCell ref="D918:E918"/>
    <mergeCell ref="D911:E911"/>
    <mergeCell ref="D921:E921"/>
    <mergeCell ref="D905:E905"/>
    <mergeCell ref="D906:E906"/>
    <mergeCell ref="D907:E907"/>
    <mergeCell ref="D908:E908"/>
    <mergeCell ref="D909:E909"/>
    <mergeCell ref="D910:E910"/>
    <mergeCell ref="G919:G985"/>
    <mergeCell ref="D983:E983"/>
    <mergeCell ref="D981:E981"/>
    <mergeCell ref="D982:E982"/>
    <mergeCell ref="D978:E978"/>
    <mergeCell ref="D979:E979"/>
    <mergeCell ref="B980:B981"/>
    <mergeCell ref="C980:C981"/>
    <mergeCell ref="D980:E980"/>
    <mergeCell ref="B982:B983"/>
    <mergeCell ref="C982:C983"/>
    <mergeCell ref="A984:F985"/>
    <mergeCell ref="B31:B33"/>
    <mergeCell ref="C31:C33"/>
    <mergeCell ref="A10:A18"/>
    <mergeCell ref="B10:B18"/>
    <mergeCell ref="C10:C18"/>
    <mergeCell ref="A19:A29"/>
    <mergeCell ref="B19:B29"/>
    <mergeCell ref="C19:C29"/>
    <mergeCell ref="A31:A33"/>
    <mergeCell ref="B40:B44"/>
    <mergeCell ref="C40:C44"/>
    <mergeCell ref="A35:A36"/>
    <mergeCell ref="B35:B36"/>
    <mergeCell ref="C35:C36"/>
    <mergeCell ref="A38:A39"/>
    <mergeCell ref="B38:B39"/>
    <mergeCell ref="C38:C39"/>
    <mergeCell ref="A40:A44"/>
    <mergeCell ref="A1:F1"/>
    <mergeCell ref="B2:C2"/>
    <mergeCell ref="D2:F2"/>
    <mergeCell ref="C3:D3"/>
    <mergeCell ref="E3:F3"/>
    <mergeCell ref="C4:D4"/>
    <mergeCell ref="E4:F4"/>
    <mergeCell ref="C5:D5"/>
    <mergeCell ref="E5:F5"/>
    <mergeCell ref="C6:D6"/>
    <mergeCell ref="E6:F6"/>
    <mergeCell ref="A7:F7"/>
    <mergeCell ref="A8:F8"/>
    <mergeCell ref="A9:F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85:E85"/>
    <mergeCell ref="D86:E86"/>
    <mergeCell ref="D87:E87"/>
    <mergeCell ref="D78:E78"/>
    <mergeCell ref="D79:E79"/>
    <mergeCell ref="D80:E80"/>
    <mergeCell ref="D81:E81"/>
    <mergeCell ref="D82:E82"/>
    <mergeCell ref="D83:E83"/>
    <mergeCell ref="D84:E84"/>
    <mergeCell ref="D93:E93"/>
    <mergeCell ref="D94:E94"/>
    <mergeCell ref="B88:B93"/>
    <mergeCell ref="C88:C93"/>
    <mergeCell ref="D88:E88"/>
    <mergeCell ref="D89:E89"/>
    <mergeCell ref="D90:E90"/>
    <mergeCell ref="D91:E91"/>
    <mergeCell ref="D92:E92"/>
    <mergeCell ref="D45:E45"/>
    <mergeCell ref="D46:E46"/>
    <mergeCell ref="A47:F48"/>
    <mergeCell ref="G47:G56"/>
    <mergeCell ref="D49:E54"/>
    <mergeCell ref="F49:F54"/>
    <mergeCell ref="A55:F56"/>
    <mergeCell ref="D57:E57"/>
    <mergeCell ref="D58:E58"/>
    <mergeCell ref="D59:E59"/>
    <mergeCell ref="D60:E60"/>
    <mergeCell ref="D61:E61"/>
    <mergeCell ref="D62:E62"/>
    <mergeCell ref="D63:E63"/>
    <mergeCell ref="B69:B70"/>
    <mergeCell ref="C69:C70"/>
    <mergeCell ref="A57:A62"/>
    <mergeCell ref="B57:B62"/>
    <mergeCell ref="C57:C62"/>
    <mergeCell ref="A64:A68"/>
    <mergeCell ref="B64:B68"/>
    <mergeCell ref="C64:C68"/>
    <mergeCell ref="A69:A70"/>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A72:A76"/>
    <mergeCell ref="B72:B76"/>
    <mergeCell ref="C72:C76"/>
    <mergeCell ref="A81:A86"/>
    <mergeCell ref="B81:B86"/>
    <mergeCell ref="C81:C86"/>
    <mergeCell ref="A88:A93"/>
    <mergeCell ref="D130:E130"/>
    <mergeCell ref="D131:E131"/>
    <mergeCell ref="D123:E123"/>
    <mergeCell ref="D124:E124"/>
    <mergeCell ref="D125:E125"/>
    <mergeCell ref="D126:E126"/>
    <mergeCell ref="D127:E127"/>
    <mergeCell ref="D128:E128"/>
    <mergeCell ref="D129:E129"/>
    <mergeCell ref="D198:E198"/>
    <mergeCell ref="D199:E199"/>
    <mergeCell ref="A187:A188"/>
    <mergeCell ref="B187:B188"/>
    <mergeCell ref="C187:C188"/>
    <mergeCell ref="A196:A199"/>
    <mergeCell ref="B196:B199"/>
    <mergeCell ref="C196:C199"/>
    <mergeCell ref="D197:E197"/>
    <mergeCell ref="A221:A222"/>
    <mergeCell ref="A228:A229"/>
    <mergeCell ref="B228:B229"/>
    <mergeCell ref="C228:C229"/>
    <mergeCell ref="D228:E228"/>
    <mergeCell ref="D229:E229"/>
    <mergeCell ref="A202:A203"/>
    <mergeCell ref="B202:B203"/>
    <mergeCell ref="C202:C203"/>
    <mergeCell ref="B221:B222"/>
    <mergeCell ref="C221:C222"/>
    <mergeCell ref="D221:E221"/>
    <mergeCell ref="D222:E222"/>
    <mergeCell ref="D219:E219"/>
    <mergeCell ref="D223:E223"/>
    <mergeCell ref="D224:E227"/>
    <mergeCell ref="F224:F227"/>
    <mergeCell ref="D230:E231"/>
    <mergeCell ref="F230:F231"/>
    <mergeCell ref="D232:E232"/>
    <mergeCell ref="D233:E233"/>
    <mergeCell ref="D234:E234"/>
    <mergeCell ref="D235:E237"/>
    <mergeCell ref="F235:F237"/>
    <mergeCell ref="D238:E238"/>
    <mergeCell ref="D239:E239"/>
    <mergeCell ref="D240:E240"/>
    <mergeCell ref="A241:F242"/>
    <mergeCell ref="A244:A245"/>
    <mergeCell ref="B244:B245"/>
    <mergeCell ref="C244:C245"/>
    <mergeCell ref="D244:E244"/>
    <mergeCell ref="A112:A113"/>
    <mergeCell ref="A116:A117"/>
    <mergeCell ref="B116:B117"/>
    <mergeCell ref="C116:C117"/>
    <mergeCell ref="A119:A125"/>
    <mergeCell ref="B119:B125"/>
    <mergeCell ref="C119:C125"/>
    <mergeCell ref="A126:A127"/>
    <mergeCell ref="B126:B127"/>
    <mergeCell ref="C126:C127"/>
    <mergeCell ref="A128:A129"/>
    <mergeCell ref="B128:B129"/>
    <mergeCell ref="C128:C129"/>
    <mergeCell ref="A131:A133"/>
    <mergeCell ref="B162:B163"/>
    <mergeCell ref="C162:C163"/>
    <mergeCell ref="A164:A165"/>
    <mergeCell ref="B164:B165"/>
    <mergeCell ref="C164:C165"/>
    <mergeCell ref="A167:A168"/>
    <mergeCell ref="B167:B168"/>
    <mergeCell ref="C167:C168"/>
    <mergeCell ref="A147:A156"/>
    <mergeCell ref="B147:B156"/>
    <mergeCell ref="C147:C156"/>
    <mergeCell ref="A159:A160"/>
    <mergeCell ref="B159:B160"/>
    <mergeCell ref="C159:C160"/>
    <mergeCell ref="A162:A163"/>
    <mergeCell ref="A95:F96"/>
    <mergeCell ref="G95:G99"/>
    <mergeCell ref="D97:E97"/>
    <mergeCell ref="A98:F99"/>
    <mergeCell ref="D100:E102"/>
    <mergeCell ref="F100:F102"/>
    <mergeCell ref="D103:E103"/>
    <mergeCell ref="D104:E104"/>
    <mergeCell ref="D105:E105"/>
    <mergeCell ref="D106:E106"/>
    <mergeCell ref="D107:E107"/>
    <mergeCell ref="D108:E108"/>
    <mergeCell ref="D109:E109"/>
    <mergeCell ref="D110:E110"/>
    <mergeCell ref="D111:E111"/>
    <mergeCell ref="B112:B113"/>
    <mergeCell ref="C112:C113"/>
    <mergeCell ref="D112:E112"/>
    <mergeCell ref="D113:E113"/>
    <mergeCell ref="D114:E114"/>
    <mergeCell ref="D115:E115"/>
    <mergeCell ref="D116:E116"/>
    <mergeCell ref="D117:E117"/>
    <mergeCell ref="D118:E118"/>
    <mergeCell ref="D119:E119"/>
    <mergeCell ref="D120:E120"/>
    <mergeCell ref="D121:E121"/>
    <mergeCell ref="D122:E122"/>
    <mergeCell ref="B131:B133"/>
    <mergeCell ref="C131:C133"/>
    <mergeCell ref="D132:E132"/>
    <mergeCell ref="D133:E133"/>
    <mergeCell ref="A137:A142"/>
    <mergeCell ref="B137:B142"/>
    <mergeCell ref="C137:C142"/>
    <mergeCell ref="A143:A146"/>
    <mergeCell ref="B143:B146"/>
    <mergeCell ref="C143:C146"/>
    <mergeCell ref="A134:A135"/>
    <mergeCell ref="B134:B135"/>
    <mergeCell ref="C134:C135"/>
    <mergeCell ref="D134:E134"/>
    <mergeCell ref="D135:E135"/>
    <mergeCell ref="D136:E136"/>
    <mergeCell ref="D137:E137"/>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72:E172"/>
    <mergeCell ref="D176:E176"/>
    <mergeCell ref="D180:E180"/>
    <mergeCell ref="D181:E181"/>
    <mergeCell ref="D173:E173"/>
    <mergeCell ref="A174:F175"/>
    <mergeCell ref="A178:A182"/>
    <mergeCell ref="B178:B182"/>
    <mergeCell ref="C178:C182"/>
    <mergeCell ref="D178:E178"/>
    <mergeCell ref="D179:E179"/>
    <mergeCell ref="D177:E177"/>
    <mergeCell ref="D182:E182"/>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8"/>
    <mergeCell ref="F212:F218"/>
    <mergeCell ref="D166:E166"/>
    <mergeCell ref="D167:E167"/>
    <mergeCell ref="D168:E168"/>
    <mergeCell ref="D169:E169"/>
    <mergeCell ref="D170:E170"/>
    <mergeCell ref="D171:E171"/>
    <mergeCell ref="G174:G242"/>
    <mergeCell ref="D243:E243"/>
    <mergeCell ref="D245:E245"/>
    <mergeCell ref="D246:E246"/>
    <mergeCell ref="D247:E247"/>
    <mergeCell ref="D248:E248"/>
    <mergeCell ref="A249:A250"/>
    <mergeCell ref="B249:B250"/>
    <mergeCell ref="C249:C250"/>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B276:B277"/>
    <mergeCell ref="C276:C277"/>
    <mergeCell ref="A253:A265"/>
    <mergeCell ref="B253:B265"/>
    <mergeCell ref="C253:C265"/>
    <mergeCell ref="A267:A271"/>
    <mergeCell ref="B267:B271"/>
    <mergeCell ref="C267:C271"/>
    <mergeCell ref="A276:A277"/>
    <mergeCell ref="D270:E270"/>
    <mergeCell ref="D271:E271"/>
    <mergeCell ref="D272:E272"/>
    <mergeCell ref="D273:E273"/>
    <mergeCell ref="D274:E274"/>
    <mergeCell ref="D275:E275"/>
    <mergeCell ref="D276:E276"/>
    <mergeCell ref="F392:F394"/>
    <mergeCell ref="D395:E395"/>
    <mergeCell ref="D412:E412"/>
    <mergeCell ref="D413:E415"/>
    <mergeCell ref="F413:F415"/>
    <mergeCell ref="D418:E418"/>
    <mergeCell ref="D379:E379"/>
    <mergeCell ref="D380:E380"/>
    <mergeCell ref="G381:G417"/>
    <mergeCell ref="D383:E383"/>
    <mergeCell ref="D384:E384"/>
    <mergeCell ref="D385:E385"/>
    <mergeCell ref="D386:E386"/>
    <mergeCell ref="D398:E398"/>
    <mergeCell ref="D399:E399"/>
    <mergeCell ref="D400:E400"/>
    <mergeCell ref="D401:E401"/>
    <mergeCell ref="D402:E402"/>
    <mergeCell ref="D403:E403"/>
    <mergeCell ref="D404:E404"/>
    <mergeCell ref="D405:E405"/>
    <mergeCell ref="D406:E406"/>
    <mergeCell ref="D407:E408"/>
    <mergeCell ref="F407:F408"/>
    <mergeCell ref="D409:E409"/>
    <mergeCell ref="D410:E411"/>
    <mergeCell ref="F410:F411"/>
    <mergeCell ref="B376:B377"/>
    <mergeCell ref="C376:C377"/>
    <mergeCell ref="A381:F382"/>
    <mergeCell ref="A370:A371"/>
    <mergeCell ref="B370:B371"/>
    <mergeCell ref="C370:C371"/>
    <mergeCell ref="A372:A373"/>
    <mergeCell ref="B372:B373"/>
    <mergeCell ref="C372:C373"/>
    <mergeCell ref="A376:A377"/>
    <mergeCell ref="A378:A380"/>
    <mergeCell ref="B378:B380"/>
    <mergeCell ref="C378:C380"/>
    <mergeCell ref="A388:A390"/>
    <mergeCell ref="B388:B390"/>
    <mergeCell ref="C388:C390"/>
    <mergeCell ref="A395:A397"/>
    <mergeCell ref="D420:E420"/>
    <mergeCell ref="D421:E421"/>
    <mergeCell ref="D422:E422"/>
    <mergeCell ref="D423:E423"/>
    <mergeCell ref="B395:B397"/>
    <mergeCell ref="C395:C397"/>
    <mergeCell ref="A416:F417"/>
    <mergeCell ref="B419:B426"/>
    <mergeCell ref="C419:C426"/>
    <mergeCell ref="D419:E419"/>
    <mergeCell ref="D426:E426"/>
    <mergeCell ref="D424:E424"/>
    <mergeCell ref="D425:E425"/>
    <mergeCell ref="D427:E427"/>
    <mergeCell ref="D428:E428"/>
    <mergeCell ref="D429:E429"/>
    <mergeCell ref="D430:E430"/>
    <mergeCell ref="D431:E431"/>
    <mergeCell ref="A419:A426"/>
    <mergeCell ref="A427:A429"/>
    <mergeCell ref="B427:B429"/>
    <mergeCell ref="C427:C429"/>
    <mergeCell ref="A432:A433"/>
    <mergeCell ref="B432:B433"/>
    <mergeCell ref="C432:C433"/>
    <mergeCell ref="D442:E442"/>
    <mergeCell ref="D443:E443"/>
    <mergeCell ref="D281:E281"/>
    <mergeCell ref="D282:E282"/>
    <mergeCell ref="D283:E283"/>
    <mergeCell ref="D284:E284"/>
    <mergeCell ref="C285:C286"/>
    <mergeCell ref="D285:E285"/>
    <mergeCell ref="D286:E286"/>
    <mergeCell ref="D277:E277"/>
    <mergeCell ref="D278:E278"/>
    <mergeCell ref="A279:F280"/>
    <mergeCell ref="G279:G288"/>
    <mergeCell ref="A281:A284"/>
    <mergeCell ref="B281:B284"/>
    <mergeCell ref="C281:C284"/>
    <mergeCell ref="A287:F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D309:E309"/>
    <mergeCell ref="D310:E310"/>
    <mergeCell ref="D311:E311"/>
    <mergeCell ref="D312:E312"/>
    <mergeCell ref="D313:E313"/>
    <mergeCell ref="D314:E314"/>
    <mergeCell ref="D315:E315"/>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F329:F330"/>
    <mergeCell ref="D329:E330"/>
    <mergeCell ref="D331:E331"/>
    <mergeCell ref="D332:E332"/>
    <mergeCell ref="D333:E333"/>
    <mergeCell ref="D334:E334"/>
    <mergeCell ref="D335:E335"/>
    <mergeCell ref="D336:E336"/>
    <mergeCell ref="D337:E337"/>
    <mergeCell ref="D338:E338"/>
    <mergeCell ref="D339:E339"/>
    <mergeCell ref="D340:E340"/>
    <mergeCell ref="D341:E341"/>
    <mergeCell ref="D342:E342"/>
    <mergeCell ref="D343:E343"/>
    <mergeCell ref="D344:E344"/>
    <mergeCell ref="D345:E345"/>
    <mergeCell ref="D346:E346"/>
    <mergeCell ref="D347:E347"/>
    <mergeCell ref="D348:E348"/>
    <mergeCell ref="D349:E349"/>
    <mergeCell ref="D350:E350"/>
    <mergeCell ref="D351:E351"/>
    <mergeCell ref="D352:E352"/>
    <mergeCell ref="D353:E353"/>
    <mergeCell ref="D354:E354"/>
    <mergeCell ref="D355:E355"/>
    <mergeCell ref="D356:E356"/>
    <mergeCell ref="D357:E357"/>
    <mergeCell ref="B365:B368"/>
    <mergeCell ref="C365:C368"/>
    <mergeCell ref="A355:A359"/>
    <mergeCell ref="B355:B359"/>
    <mergeCell ref="C355:C359"/>
    <mergeCell ref="A360:A364"/>
    <mergeCell ref="B360:B364"/>
    <mergeCell ref="C360:C364"/>
    <mergeCell ref="A365:A368"/>
    <mergeCell ref="D358:E358"/>
    <mergeCell ref="D359:E359"/>
    <mergeCell ref="D360:E360"/>
    <mergeCell ref="D361:E361"/>
    <mergeCell ref="D362:E362"/>
    <mergeCell ref="D363:E363"/>
    <mergeCell ref="D364:E364"/>
    <mergeCell ref="D365:E365"/>
    <mergeCell ref="D366:E366"/>
    <mergeCell ref="D367:E367"/>
    <mergeCell ref="D368:E368"/>
    <mergeCell ref="D369:E369"/>
    <mergeCell ref="D370:E370"/>
    <mergeCell ref="D371:E371"/>
    <mergeCell ref="D372:E372"/>
    <mergeCell ref="D373:E373"/>
    <mergeCell ref="D374:E374"/>
    <mergeCell ref="D375:E375"/>
    <mergeCell ref="D376:E376"/>
    <mergeCell ref="D377:E377"/>
    <mergeCell ref="D378:E378"/>
    <mergeCell ref="D387:E387"/>
    <mergeCell ref="D388:E388"/>
    <mergeCell ref="D389:E389"/>
    <mergeCell ref="D390:E390"/>
    <mergeCell ref="D391:E391"/>
    <mergeCell ref="D392:E394"/>
    <mergeCell ref="D396:E396"/>
    <mergeCell ref="D397:E397"/>
    <mergeCell ref="A285:A286"/>
    <mergeCell ref="B285:B286"/>
    <mergeCell ref="A289:A302"/>
    <mergeCell ref="B289:B302"/>
    <mergeCell ref="C289:C302"/>
    <mergeCell ref="B303:B305"/>
    <mergeCell ref="C303:C305"/>
    <mergeCell ref="A303:A305"/>
    <mergeCell ref="A306:A309"/>
    <mergeCell ref="B306:B309"/>
    <mergeCell ref="C306:C309"/>
    <mergeCell ref="A310:A312"/>
    <mergeCell ref="B310:B312"/>
    <mergeCell ref="C310:C312"/>
    <mergeCell ref="B331:B334"/>
    <mergeCell ref="C331:C334"/>
    <mergeCell ref="A321:A322"/>
    <mergeCell ref="B321:B322"/>
    <mergeCell ref="C321:C322"/>
    <mergeCell ref="A325:A328"/>
    <mergeCell ref="B325:B328"/>
    <mergeCell ref="C325:C328"/>
    <mergeCell ref="A331:A334"/>
    <mergeCell ref="B352:B353"/>
    <mergeCell ref="C352:C353"/>
    <mergeCell ref="A336:A338"/>
    <mergeCell ref="B336:B338"/>
    <mergeCell ref="C336:C338"/>
    <mergeCell ref="A343:A350"/>
    <mergeCell ref="B343:B350"/>
    <mergeCell ref="C343:C350"/>
    <mergeCell ref="A352:A353"/>
    <mergeCell ref="B405:B406"/>
    <mergeCell ref="C405:C406"/>
    <mergeCell ref="A400:A401"/>
    <mergeCell ref="B400:B401"/>
    <mergeCell ref="C400:C401"/>
    <mergeCell ref="A403:A404"/>
    <mergeCell ref="B403:B404"/>
    <mergeCell ref="C403:C404"/>
    <mergeCell ref="A405:A406"/>
    <mergeCell ref="D439:E439"/>
    <mergeCell ref="D440:E440"/>
    <mergeCell ref="D432:E432"/>
    <mergeCell ref="D433:E433"/>
    <mergeCell ref="D434:E434"/>
    <mergeCell ref="D435:E436"/>
    <mergeCell ref="F435:F436"/>
    <mergeCell ref="D437:E437"/>
    <mergeCell ref="D438:E438"/>
    <mergeCell ref="D472:E472"/>
    <mergeCell ref="D473:E473"/>
    <mergeCell ref="D474:E474"/>
    <mergeCell ref="D465:E465"/>
    <mergeCell ref="D466:E466"/>
    <mergeCell ref="D467:E467"/>
    <mergeCell ref="D468:E468"/>
    <mergeCell ref="D469:E469"/>
    <mergeCell ref="D470:E470"/>
    <mergeCell ref="D471:E471"/>
    <mergeCell ref="D572:E572"/>
    <mergeCell ref="D573:E573"/>
    <mergeCell ref="D575:E575"/>
    <mergeCell ref="D558:E558"/>
    <mergeCell ref="D559:E559"/>
    <mergeCell ref="D560:E560"/>
    <mergeCell ref="B561:B574"/>
    <mergeCell ref="C561:C574"/>
    <mergeCell ref="D561:E561"/>
    <mergeCell ref="D574:E574"/>
    <mergeCell ref="D562:E562"/>
    <mergeCell ref="D563:E563"/>
    <mergeCell ref="D564:E564"/>
    <mergeCell ref="D565:E565"/>
    <mergeCell ref="D566:E566"/>
    <mergeCell ref="D567:E567"/>
    <mergeCell ref="D568:E568"/>
    <mergeCell ref="D569:E569"/>
    <mergeCell ref="D570:E570"/>
    <mergeCell ref="D571:E571"/>
    <mergeCell ref="A561:A574"/>
    <mergeCell ref="A576:A577"/>
    <mergeCell ref="A579:A581"/>
    <mergeCell ref="D581:E581"/>
    <mergeCell ref="D582:E582"/>
  </mergeCells>
  <conditionalFormatting sqref="C81:C86">
    <cfRule type="colorScale" priority="1">
      <colorScale>
        <cfvo type="min"/>
        <cfvo type="max"/>
        <color rgb="FF57BB8A"/>
        <color rgb="FFFFFFFF"/>
      </colorScale>
    </cfRule>
  </conditionalFormatting>
  <hyperlinks>
    <hyperlink r:id="rId1" ref="B10"/>
    <hyperlink r:id="rId2" ref="D12"/>
    <hyperlink r:id="rId3" ref="D15"/>
    <hyperlink r:id="rId4" ref="B19"/>
    <hyperlink r:id="rId5" ref="D20"/>
    <hyperlink r:id="rId6" ref="D21"/>
    <hyperlink r:id="rId7" ref="D22"/>
    <hyperlink r:id="rId8" ref="D23"/>
    <hyperlink r:id="rId9" ref="D24"/>
    <hyperlink r:id="rId10" ref="D25"/>
    <hyperlink r:id="rId11" ref="D26"/>
    <hyperlink r:id="rId12" ref="D27"/>
    <hyperlink r:id="rId13" ref="D28"/>
    <hyperlink r:id="rId14" ref="B30"/>
    <hyperlink r:id="rId15" ref="B31"/>
    <hyperlink r:id="rId16" ref="B34"/>
    <hyperlink r:id="rId17" ref="B35"/>
    <hyperlink r:id="rId18" ref="B37"/>
    <hyperlink r:id="rId19" ref="B38"/>
    <hyperlink r:id="rId20" ref="D39"/>
    <hyperlink r:id="rId21" ref="B40"/>
    <hyperlink r:id="rId22" ref="D42"/>
    <hyperlink r:id="rId23" ref="D43"/>
    <hyperlink r:id="rId24" ref="B45"/>
    <hyperlink r:id="rId25" ref="B46"/>
    <hyperlink r:id="rId26" ref="B49"/>
    <hyperlink r:id="rId27" ref="B50"/>
    <hyperlink r:id="rId28" ref="B51"/>
    <hyperlink r:id="rId29" ref="B52"/>
    <hyperlink r:id="rId30" ref="B53"/>
    <hyperlink r:id="rId31" ref="B54"/>
    <hyperlink r:id="rId32" ref="B57"/>
    <hyperlink r:id="rId33" ref="D60"/>
    <hyperlink r:id="rId34" ref="D61"/>
    <hyperlink r:id="rId35" ref="D62"/>
    <hyperlink r:id="rId36" ref="B63"/>
    <hyperlink r:id="rId37" ref="B64"/>
    <hyperlink r:id="rId38" ref="D64"/>
    <hyperlink r:id="rId39" ref="D66"/>
    <hyperlink r:id="rId40" ref="B69"/>
    <hyperlink r:id="rId41" ref="B71"/>
    <hyperlink r:id="rId42" ref="B72"/>
    <hyperlink r:id="rId43" ref="D72"/>
    <hyperlink r:id="rId44" ref="D73"/>
    <hyperlink r:id="rId45" ref="D74"/>
    <hyperlink r:id="rId46" ref="B77"/>
    <hyperlink r:id="rId47" ref="B78"/>
    <hyperlink r:id="rId48" ref="D78"/>
    <hyperlink r:id="rId49" ref="B79"/>
    <hyperlink r:id="rId50" ref="B80"/>
    <hyperlink r:id="rId51" ref="B81"/>
    <hyperlink r:id="rId52" ref="D83"/>
    <hyperlink r:id="rId53" ref="D84"/>
    <hyperlink r:id="rId54" ref="B87"/>
    <hyperlink r:id="rId55" ref="B88"/>
    <hyperlink r:id="rId56" ref="D92"/>
    <hyperlink r:id="rId57" ref="D93"/>
    <hyperlink r:id="rId58" ref="B94"/>
    <hyperlink r:id="rId59" ref="B97"/>
    <hyperlink r:id="rId60" ref="D97"/>
    <hyperlink r:id="rId61" ref="B100"/>
    <hyperlink r:id="rId62" ref="B101"/>
    <hyperlink r:id="rId63" ref="B102"/>
    <hyperlink r:id="rId64" ref="B103"/>
    <hyperlink r:id="rId65" ref="D103"/>
    <hyperlink r:id="rId66" location="4/109.41/92.31/m=101.625,74.625" ref="B104"/>
    <hyperlink r:id="rId67" ref="B105"/>
    <hyperlink r:id="rId68" ref="B106"/>
    <hyperlink r:id="rId69" ref="B107"/>
    <hyperlink r:id="rId70" ref="B108"/>
    <hyperlink r:id="rId71" ref="B109"/>
    <hyperlink r:id="rId72" ref="B110"/>
    <hyperlink r:id="rId73" ref="B111"/>
    <hyperlink r:id="rId74" ref="B112"/>
    <hyperlink r:id="rId75" ref="B114"/>
    <hyperlink r:id="rId76" ref="B115"/>
    <hyperlink r:id="rId77" ref="B116"/>
    <hyperlink r:id="rId78" ref="B118"/>
    <hyperlink r:id="rId79" ref="B119"/>
    <hyperlink r:id="rId80" ref="D121"/>
    <hyperlink r:id="rId81" ref="D122"/>
    <hyperlink r:id="rId82" ref="D123"/>
    <hyperlink r:id="rId83" ref="D125"/>
    <hyperlink r:id="rId84" ref="B126"/>
    <hyperlink r:id="rId85" ref="B128"/>
    <hyperlink r:id="rId86" ref="B130"/>
    <hyperlink r:id="rId87" ref="D130"/>
    <hyperlink r:id="rId88" ref="B131"/>
    <hyperlink r:id="rId89" ref="D133"/>
    <hyperlink r:id="rId90" ref="B134"/>
    <hyperlink r:id="rId91" ref="B136"/>
    <hyperlink r:id="rId92" ref="B137"/>
    <hyperlink r:id="rId93" ref="D139"/>
    <hyperlink r:id="rId94" ref="B143"/>
    <hyperlink r:id="rId95" ref="B147"/>
    <hyperlink r:id="rId96" ref="D150"/>
    <hyperlink r:id="rId97" ref="D151"/>
    <hyperlink r:id="rId98" ref="D152"/>
    <hyperlink r:id="rId99" ref="D153"/>
    <hyperlink r:id="rId100" ref="D154"/>
    <hyperlink r:id="rId101" ref="B157"/>
    <hyperlink r:id="rId102" ref="B158"/>
    <hyperlink r:id="rId103" ref="B159"/>
    <hyperlink r:id="rId104" ref="B161"/>
    <hyperlink r:id="rId105" ref="B162"/>
    <hyperlink r:id="rId106" ref="D163"/>
    <hyperlink r:id="rId107" ref="B164"/>
    <hyperlink r:id="rId108" ref="B166"/>
    <hyperlink r:id="rId109" ref="D166"/>
    <hyperlink r:id="rId110" ref="B167"/>
    <hyperlink r:id="rId111" ref="B169"/>
    <hyperlink r:id="rId112" location=":~:text=In%20Ciri's%20Footsteps%20is%20a,areas%20to%20complete%20this%20quest." ref="B170"/>
    <hyperlink r:id="rId113" ref="B171"/>
    <hyperlink r:id="rId114" location="4/109.41/92.31/m=101.625,74.625" ref="B172"/>
    <hyperlink r:id="rId115" location="4/109.41/92.31/m=101.625,74.625" ref="B173"/>
    <hyperlink r:id="rId116" ref="B176"/>
    <hyperlink r:id="rId117" ref="B177"/>
    <hyperlink r:id="rId118" ref="D177"/>
    <hyperlink r:id="rId119" ref="B178"/>
    <hyperlink r:id="rId120" ref="D178"/>
    <hyperlink r:id="rId121" ref="D180"/>
    <hyperlink r:id="rId122" ref="D181"/>
    <hyperlink r:id="rId123" ref="D182"/>
    <hyperlink r:id="rId124" ref="B183"/>
    <hyperlink r:id="rId125" ref="B184"/>
    <hyperlink r:id="rId126" ref="B185"/>
    <hyperlink r:id="rId127" ref="B186"/>
    <hyperlink r:id="rId128" ref="B187"/>
    <hyperlink r:id="rId129" ref="D188"/>
    <hyperlink r:id="rId130" ref="B189"/>
    <hyperlink r:id="rId131" ref="B190"/>
    <hyperlink r:id="rId132" ref="B191"/>
    <hyperlink r:id="rId133" ref="B192"/>
    <hyperlink r:id="rId134" ref="B193"/>
    <hyperlink r:id="rId135" ref="B194"/>
    <hyperlink r:id="rId136" ref="B195"/>
    <hyperlink r:id="rId137" ref="B196"/>
    <hyperlink r:id="rId138" ref="D196"/>
    <hyperlink r:id="rId139" ref="B200"/>
    <hyperlink r:id="rId140" ref="B201"/>
    <hyperlink r:id="rId141" ref="B202"/>
    <hyperlink r:id="rId142" ref="D203"/>
    <hyperlink r:id="rId143" ref="B204"/>
    <hyperlink r:id="rId144" ref="B205"/>
    <hyperlink r:id="rId145" ref="B206"/>
    <hyperlink r:id="rId146" ref="B207"/>
    <hyperlink r:id="rId147" ref="D207"/>
    <hyperlink r:id="rId148" ref="B208"/>
    <hyperlink r:id="rId149" ref="B209"/>
    <hyperlink r:id="rId150" ref="B210"/>
    <hyperlink r:id="rId151" ref="B211"/>
    <hyperlink r:id="rId152" ref="B212"/>
    <hyperlink r:id="rId153" ref="B213"/>
    <hyperlink r:id="rId154" ref="B214"/>
    <hyperlink r:id="rId155" ref="B215"/>
    <hyperlink r:id="rId156" ref="B216"/>
    <hyperlink r:id="rId157" ref="B217"/>
    <hyperlink r:id="rId158" ref="B218"/>
    <hyperlink r:id="rId159" ref="B219"/>
    <hyperlink r:id="rId160" ref="B220"/>
    <hyperlink r:id="rId161" ref="B221"/>
    <hyperlink r:id="rId162" ref="D221"/>
    <hyperlink r:id="rId163" ref="D222"/>
    <hyperlink r:id="rId164" ref="B223"/>
    <hyperlink r:id="rId165" ref="B224"/>
    <hyperlink r:id="rId166" ref="B225"/>
    <hyperlink r:id="rId167" ref="B226"/>
    <hyperlink r:id="rId168" ref="B227"/>
    <hyperlink r:id="rId169" ref="B228"/>
    <hyperlink r:id="rId170" ref="D229"/>
    <hyperlink r:id="rId171" ref="B230"/>
    <hyperlink r:id="rId172" ref="B231"/>
    <hyperlink r:id="rId173" ref="B232"/>
    <hyperlink r:id="rId174" ref="B233"/>
    <hyperlink r:id="rId175" ref="B234"/>
    <hyperlink r:id="rId176" ref="B235"/>
    <hyperlink r:id="rId177" ref="B236"/>
    <hyperlink r:id="rId178" ref="B237"/>
    <hyperlink r:id="rId179" ref="B238"/>
    <hyperlink r:id="rId180" ref="B239"/>
    <hyperlink r:id="rId181" ref="B240"/>
    <hyperlink r:id="rId182" ref="B243"/>
    <hyperlink r:id="rId183" ref="D243"/>
    <hyperlink r:id="rId184" ref="B244"/>
    <hyperlink r:id="rId185" ref="D245"/>
    <hyperlink r:id="rId186" ref="B246"/>
    <hyperlink r:id="rId187" ref="B247"/>
    <hyperlink r:id="rId188" ref="D247"/>
    <hyperlink r:id="rId189" ref="B248"/>
    <hyperlink r:id="rId190" ref="B249"/>
    <hyperlink r:id="rId191" ref="B251"/>
    <hyperlink r:id="rId192" ref="B252"/>
    <hyperlink r:id="rId193" ref="D252"/>
    <hyperlink r:id="rId194" ref="B253"/>
    <hyperlink r:id="rId195" ref="D253"/>
    <hyperlink r:id="rId196" ref="D256"/>
    <hyperlink r:id="rId197" ref="D258"/>
    <hyperlink r:id="rId198" ref="D259"/>
    <hyperlink r:id="rId199" ref="D260"/>
    <hyperlink r:id="rId200" ref="D261"/>
    <hyperlink r:id="rId201" ref="D265"/>
    <hyperlink r:id="rId202" ref="B266"/>
    <hyperlink r:id="rId203" ref="B267"/>
    <hyperlink r:id="rId204" ref="D268"/>
    <hyperlink r:id="rId205" ref="D269"/>
    <hyperlink r:id="rId206" ref="D270"/>
    <hyperlink r:id="rId207" ref="D271"/>
    <hyperlink r:id="rId208" ref="B272"/>
    <hyperlink r:id="rId209" ref="B273"/>
    <hyperlink r:id="rId210" ref="B274"/>
    <hyperlink r:id="rId211" ref="B275"/>
    <hyperlink r:id="rId212" ref="B276"/>
    <hyperlink r:id="rId213" ref="D277"/>
    <hyperlink r:id="rId214" ref="B278"/>
    <hyperlink r:id="rId215" ref="B281"/>
    <hyperlink r:id="rId216" ref="D282"/>
    <hyperlink r:id="rId217" ref="D284"/>
    <hyperlink r:id="rId218" ref="B285"/>
    <hyperlink r:id="rId219" ref="B289"/>
    <hyperlink r:id="rId220" ref="D290"/>
    <hyperlink r:id="rId221" ref="D293"/>
    <hyperlink r:id="rId222" ref="D294"/>
    <hyperlink r:id="rId223" ref="D295"/>
    <hyperlink r:id="rId224" ref="D296"/>
    <hyperlink r:id="rId225" ref="D297"/>
    <hyperlink r:id="rId226" ref="D299"/>
    <hyperlink r:id="rId227" ref="D300"/>
    <hyperlink r:id="rId228" ref="D301"/>
    <hyperlink r:id="rId229" ref="B303"/>
    <hyperlink r:id="rId230" ref="D304"/>
    <hyperlink r:id="rId231" ref="B306"/>
    <hyperlink r:id="rId232" ref="D308"/>
    <hyperlink r:id="rId233" ref="D309"/>
    <hyperlink r:id="rId234" ref="B310"/>
    <hyperlink r:id="rId235" ref="D311"/>
    <hyperlink r:id="rId236" ref="D312"/>
    <hyperlink r:id="rId237" ref="B313"/>
    <hyperlink r:id="rId238" ref="B314"/>
    <hyperlink r:id="rId239" ref="D314"/>
    <hyperlink r:id="rId240" ref="B315"/>
    <hyperlink r:id="rId241" ref="B316"/>
    <hyperlink r:id="rId242" ref="B317"/>
    <hyperlink r:id="rId243" ref="B318"/>
    <hyperlink r:id="rId244" ref="B319"/>
    <hyperlink r:id="rId245" ref="B320"/>
    <hyperlink r:id="rId246" ref="B321"/>
    <hyperlink r:id="rId247" ref="B323"/>
    <hyperlink r:id="rId248" ref="D323"/>
    <hyperlink r:id="rId249" ref="B324"/>
    <hyperlink r:id="rId250" ref="B325"/>
    <hyperlink r:id="rId251" ref="D326"/>
    <hyperlink r:id="rId252" ref="D328"/>
    <hyperlink r:id="rId253" ref="B329"/>
    <hyperlink r:id="rId254" location=":~:text=In%20Ciri's%20Footsteps%20is%20a,areas%20to%20complete%20this%20quest." ref="B330"/>
    <hyperlink r:id="rId255" ref="B331"/>
    <hyperlink r:id="rId256" ref="B335"/>
    <hyperlink r:id="rId257" ref="B336"/>
    <hyperlink r:id="rId258" ref="D337"/>
    <hyperlink r:id="rId259" ref="B339"/>
    <hyperlink r:id="rId260" ref="B340"/>
    <hyperlink r:id="rId261" ref="B341"/>
    <hyperlink r:id="rId262" ref="B342"/>
    <hyperlink r:id="rId263" ref="B343"/>
    <hyperlink r:id="rId264" ref="D344"/>
    <hyperlink r:id="rId265" ref="D345"/>
    <hyperlink r:id="rId266" ref="D346"/>
    <hyperlink r:id="rId267" ref="D348"/>
    <hyperlink r:id="rId268" ref="D350"/>
    <hyperlink r:id="rId269" location="5/215.328/105.031/m=215.328,105.031" ref="B351"/>
    <hyperlink r:id="rId270" location="5/221.828/98.969/m=221.812,98.968" ref="B352"/>
    <hyperlink r:id="rId271" ref="D353"/>
    <hyperlink r:id="rId272" location="5/210.562/95.609/m=210.562,95.609" ref="B354"/>
    <hyperlink r:id="rId273" ref="B355"/>
    <hyperlink r:id="rId274" ref="D359"/>
    <hyperlink r:id="rId275" ref="B360"/>
    <hyperlink r:id="rId276" ref="D364"/>
    <hyperlink r:id="rId277" ref="B365"/>
    <hyperlink r:id="rId278" ref="B369"/>
    <hyperlink r:id="rId279" ref="B370"/>
    <hyperlink r:id="rId280" ref="B372"/>
    <hyperlink r:id="rId281" ref="D372"/>
    <hyperlink r:id="rId282" ref="D373"/>
    <hyperlink r:id="rId283" ref="B374"/>
    <hyperlink r:id="rId284" ref="B375"/>
    <hyperlink r:id="rId285" ref="B376"/>
    <hyperlink r:id="rId286" ref="D377"/>
    <hyperlink r:id="rId287" ref="B378"/>
    <hyperlink r:id="rId288" ref="D378"/>
    <hyperlink r:id="rId289" ref="D379"/>
    <hyperlink r:id="rId290" ref="D380"/>
    <hyperlink r:id="rId291" ref="B383"/>
    <hyperlink r:id="rId292" ref="B384"/>
    <hyperlink r:id="rId293" ref="B385"/>
    <hyperlink r:id="rId294" ref="B386"/>
    <hyperlink r:id="rId295" ref="D386"/>
    <hyperlink r:id="rId296" ref="B387"/>
    <hyperlink r:id="rId297" ref="B388"/>
    <hyperlink r:id="rId298" ref="D390"/>
    <hyperlink r:id="rId299" ref="B391"/>
    <hyperlink r:id="rId300" ref="B392"/>
    <hyperlink r:id="rId301" ref="B393"/>
    <hyperlink r:id="rId302" ref="B394"/>
    <hyperlink r:id="rId303" ref="B395"/>
    <hyperlink r:id="rId304" ref="D396"/>
    <hyperlink r:id="rId305" ref="D397"/>
    <hyperlink r:id="rId306" ref="B398"/>
    <hyperlink r:id="rId307" ref="D398"/>
    <hyperlink r:id="rId308" ref="B399"/>
    <hyperlink r:id="rId309" ref="B400"/>
    <hyperlink r:id="rId310" ref="B402"/>
    <hyperlink r:id="rId311" ref="B403"/>
    <hyperlink r:id="rId312" ref="D403"/>
    <hyperlink r:id="rId313" ref="D404"/>
    <hyperlink r:id="rId314" ref="B405"/>
    <hyperlink r:id="rId315" ref="D405"/>
    <hyperlink r:id="rId316" ref="B407"/>
    <hyperlink r:id="rId317" ref="B408"/>
    <hyperlink r:id="rId318" ref="B409"/>
    <hyperlink r:id="rId319" ref="D409"/>
    <hyperlink r:id="rId320" ref="B410"/>
    <hyperlink r:id="rId321" ref="B411"/>
    <hyperlink r:id="rId322" ref="B412"/>
    <hyperlink r:id="rId323" ref="B413"/>
    <hyperlink r:id="rId324" ref="B414"/>
    <hyperlink r:id="rId325" ref="B415"/>
    <hyperlink r:id="rId326" ref="B418"/>
    <hyperlink r:id="rId327" ref="B419"/>
    <hyperlink r:id="rId328" ref="D419"/>
    <hyperlink r:id="rId329" ref="D424"/>
    <hyperlink r:id="rId330" ref="D425"/>
    <hyperlink r:id="rId331" ref="B427"/>
    <hyperlink r:id="rId332" ref="D427"/>
    <hyperlink r:id="rId333" ref="D428"/>
    <hyperlink r:id="rId334" ref="D429"/>
    <hyperlink r:id="rId335" ref="B430"/>
    <hyperlink r:id="rId336" ref="D430"/>
    <hyperlink r:id="rId337" ref="B431"/>
    <hyperlink r:id="rId338" ref="B432"/>
    <hyperlink r:id="rId339" ref="D432"/>
    <hyperlink r:id="rId340" ref="B434"/>
    <hyperlink r:id="rId341" ref="D434"/>
    <hyperlink r:id="rId342" ref="B435"/>
    <hyperlink r:id="rId343" location=":~:text=In%20Ciri's%20Footsteps%20is%20a,areas%20to%20complete%20this%20quest." ref="B436"/>
    <hyperlink r:id="rId344" ref="B437"/>
    <hyperlink r:id="rId345" ref="B438"/>
    <hyperlink r:id="rId346" ref="D438"/>
    <hyperlink r:id="rId347" ref="B439"/>
    <hyperlink r:id="rId348" ref="B442"/>
    <hyperlink r:id="rId349" ref="B446"/>
    <hyperlink r:id="rId350" ref="D446"/>
    <hyperlink r:id="rId351" ref="B447"/>
    <hyperlink r:id="rId352" ref="B448"/>
    <hyperlink r:id="rId353" ref="B449"/>
    <hyperlink r:id="rId354" ref="D449"/>
    <hyperlink r:id="rId355" ref="D450"/>
    <hyperlink r:id="rId356" ref="B451"/>
    <hyperlink r:id="rId357" ref="B452"/>
    <hyperlink r:id="rId358" ref="D453"/>
    <hyperlink r:id="rId359" ref="D454"/>
    <hyperlink r:id="rId360" ref="B456"/>
    <hyperlink r:id="rId361" ref="D456"/>
    <hyperlink r:id="rId362" ref="B457"/>
    <hyperlink r:id="rId363" ref="D457"/>
    <hyperlink r:id="rId364" ref="D458"/>
    <hyperlink r:id="rId365" ref="D459"/>
    <hyperlink r:id="rId366" ref="B460"/>
    <hyperlink r:id="rId367" ref="D460"/>
    <hyperlink r:id="rId368" ref="B461"/>
    <hyperlink r:id="rId369" ref="D461"/>
    <hyperlink r:id="rId370" ref="B462"/>
    <hyperlink r:id="rId371" ref="B463"/>
    <hyperlink r:id="rId372" ref="D469"/>
    <hyperlink r:id="rId373" ref="B470"/>
    <hyperlink r:id="rId374" ref="D471"/>
    <hyperlink r:id="rId375" ref="B473"/>
    <hyperlink r:id="rId376" ref="B474"/>
    <hyperlink r:id="rId377" ref="B475"/>
    <hyperlink r:id="rId378" ref="D479"/>
    <hyperlink r:id="rId379" ref="D480"/>
    <hyperlink r:id="rId380" ref="D481"/>
    <hyperlink r:id="rId381" ref="D482"/>
    <hyperlink r:id="rId382" ref="B483"/>
    <hyperlink r:id="rId383" ref="B485"/>
    <hyperlink r:id="rId384" ref="D485"/>
    <hyperlink r:id="rId385" ref="D486"/>
    <hyperlink r:id="rId386" ref="B487"/>
    <hyperlink r:id="rId387" ref="B488"/>
    <hyperlink r:id="rId388" ref="B489"/>
    <hyperlink r:id="rId389" ref="B492"/>
    <hyperlink r:id="rId390" ref="B493"/>
    <hyperlink r:id="rId391" ref="B495"/>
    <hyperlink r:id="rId392" ref="D495"/>
    <hyperlink r:id="rId393" ref="B497"/>
    <hyperlink r:id="rId394" ref="B498"/>
    <hyperlink r:id="rId395" ref="B499"/>
    <hyperlink r:id="rId396" ref="D499"/>
    <hyperlink r:id="rId397" ref="D500"/>
    <hyperlink r:id="rId398" ref="D501"/>
    <hyperlink r:id="rId399" ref="B502"/>
    <hyperlink r:id="rId400" ref="B503"/>
    <hyperlink r:id="rId401" ref="B504"/>
    <hyperlink r:id="rId402" ref="B505"/>
    <hyperlink r:id="rId403" ref="B506"/>
    <hyperlink r:id="rId404" ref="B507"/>
    <hyperlink r:id="rId405" ref="D508"/>
    <hyperlink r:id="rId406" ref="B509"/>
    <hyperlink r:id="rId407" ref="B510"/>
    <hyperlink r:id="rId408" ref="B511"/>
    <hyperlink r:id="rId409" ref="B512"/>
    <hyperlink r:id="rId410" ref="B514"/>
    <hyperlink r:id="rId411" ref="B515"/>
    <hyperlink r:id="rId412" ref="D515"/>
    <hyperlink r:id="rId413" ref="B516"/>
    <hyperlink r:id="rId414" ref="B517"/>
    <hyperlink r:id="rId415" ref="B518"/>
    <hyperlink r:id="rId416" ref="B519"/>
    <hyperlink r:id="rId417" ref="B520"/>
    <hyperlink r:id="rId418" ref="B522"/>
    <hyperlink r:id="rId419" ref="B524"/>
    <hyperlink r:id="rId420" ref="B525"/>
    <hyperlink r:id="rId421" ref="B526"/>
    <hyperlink r:id="rId422" ref="B527"/>
    <hyperlink r:id="rId423" ref="B528"/>
    <hyperlink r:id="rId424" ref="B529"/>
    <hyperlink r:id="rId425" ref="B530"/>
    <hyperlink r:id="rId426" ref="B531"/>
    <hyperlink r:id="rId427" ref="B532"/>
    <hyperlink r:id="rId428" ref="B533"/>
    <hyperlink r:id="rId429" ref="B534"/>
    <hyperlink r:id="rId430" ref="B535"/>
    <hyperlink r:id="rId431" ref="B536"/>
    <hyperlink r:id="rId432" ref="B537"/>
    <hyperlink r:id="rId433" ref="B538"/>
    <hyperlink r:id="rId434" ref="B539"/>
    <hyperlink r:id="rId435" ref="B540"/>
    <hyperlink r:id="rId436" location=":~:text=It's%20a%20body%20that%20looks,of%20Ard%20Skellig%20and%20Spikeroog." ref="D540"/>
    <hyperlink r:id="rId437" ref="B541"/>
    <hyperlink r:id="rId438" ref="B542"/>
    <hyperlink r:id="rId439" ref="B543"/>
    <hyperlink r:id="rId440" ref="B544"/>
    <hyperlink r:id="rId441" ref="B545"/>
    <hyperlink r:id="rId442" ref="B546"/>
    <hyperlink r:id="rId443" ref="B547"/>
    <hyperlink r:id="rId444" ref="B548"/>
    <hyperlink r:id="rId445" ref="B549"/>
    <hyperlink r:id="rId446" ref="B550"/>
    <hyperlink r:id="rId447" ref="B551"/>
    <hyperlink r:id="rId448" ref="B552"/>
    <hyperlink r:id="rId449" ref="B553"/>
    <hyperlink r:id="rId450" ref="B554"/>
    <hyperlink r:id="rId451" ref="B557"/>
    <hyperlink r:id="rId452" ref="D557"/>
    <hyperlink r:id="rId453" ref="B559"/>
    <hyperlink r:id="rId454" ref="B560"/>
    <hyperlink r:id="rId455" ref="D560"/>
    <hyperlink r:id="rId456" ref="B561"/>
    <hyperlink r:id="rId457" ref="D561"/>
    <hyperlink r:id="rId458" ref="D563"/>
    <hyperlink r:id="rId459" ref="D564"/>
    <hyperlink r:id="rId460" ref="D565"/>
    <hyperlink r:id="rId461" ref="D567"/>
    <hyperlink r:id="rId462" ref="D568"/>
    <hyperlink r:id="rId463" ref="D569"/>
    <hyperlink r:id="rId464" ref="D571"/>
    <hyperlink r:id="rId465" ref="D572"/>
    <hyperlink r:id="rId466" ref="D573"/>
    <hyperlink r:id="rId467" ref="D574"/>
    <hyperlink r:id="rId468" ref="B575"/>
    <hyperlink r:id="rId469" ref="B576"/>
    <hyperlink r:id="rId470" ref="B578"/>
    <hyperlink r:id="rId471" ref="B579"/>
    <hyperlink r:id="rId472" ref="D579"/>
    <hyperlink r:id="rId473" ref="D580"/>
    <hyperlink r:id="rId474" ref="D581"/>
    <hyperlink r:id="rId475" ref="B582"/>
    <hyperlink r:id="rId476" ref="B585"/>
    <hyperlink r:id="rId477" ref="D586"/>
    <hyperlink r:id="rId478" ref="B587"/>
    <hyperlink r:id="rId479" ref="D587"/>
    <hyperlink r:id="rId480" ref="B588"/>
    <hyperlink r:id="rId481" ref="B589"/>
    <hyperlink r:id="rId482" ref="D589"/>
    <hyperlink r:id="rId483" ref="B590"/>
    <hyperlink r:id="rId484" ref="B591"/>
    <hyperlink r:id="rId485" ref="B592"/>
    <hyperlink r:id="rId486" ref="B593"/>
    <hyperlink r:id="rId487" ref="B594"/>
    <hyperlink r:id="rId488" ref="B595"/>
    <hyperlink r:id="rId489" ref="B598"/>
    <hyperlink r:id="rId490" ref="D598"/>
    <hyperlink r:id="rId491" ref="B599"/>
    <hyperlink r:id="rId492" ref="B600"/>
    <hyperlink r:id="rId493" ref="B601"/>
    <hyperlink r:id="rId494" ref="B602"/>
    <hyperlink r:id="rId495" ref="D602"/>
    <hyperlink r:id="rId496" ref="D604"/>
    <hyperlink r:id="rId497" ref="D605"/>
    <hyperlink r:id="rId498" ref="B606"/>
    <hyperlink r:id="rId499" ref="D606"/>
    <hyperlink r:id="rId500" ref="D608"/>
    <hyperlink r:id="rId501" ref="D611"/>
    <hyperlink r:id="rId502" ref="D612"/>
    <hyperlink r:id="rId503" ref="B614"/>
    <hyperlink r:id="rId504" ref="D614"/>
    <hyperlink r:id="rId505" ref="D616"/>
    <hyperlink r:id="rId506" ref="B617"/>
    <hyperlink r:id="rId507" ref="D619"/>
    <hyperlink r:id="rId508" ref="D620"/>
    <hyperlink r:id="rId509" ref="D621"/>
    <hyperlink r:id="rId510" ref="D622"/>
    <hyperlink r:id="rId511" ref="D623"/>
    <hyperlink r:id="rId512" ref="B624"/>
    <hyperlink r:id="rId513" ref="B625"/>
    <hyperlink r:id="rId514" ref="D625"/>
    <hyperlink r:id="rId515" ref="B626"/>
    <hyperlink r:id="rId516" ref="D627"/>
    <hyperlink r:id="rId517" ref="B629"/>
    <hyperlink r:id="rId518" ref="D630"/>
    <hyperlink r:id="rId519" ref="B631"/>
    <hyperlink r:id="rId520" ref="B632"/>
    <hyperlink r:id="rId521" ref="B633"/>
    <hyperlink r:id="rId522" ref="B634"/>
    <hyperlink r:id="rId523" ref="B635"/>
    <hyperlink r:id="rId524" ref="D636"/>
    <hyperlink r:id="rId525" ref="B637"/>
    <hyperlink r:id="rId526" ref="B638"/>
    <hyperlink r:id="rId527" ref="D638"/>
    <hyperlink r:id="rId528" ref="B640"/>
    <hyperlink r:id="rId529" ref="B641"/>
    <hyperlink r:id="rId530" ref="D643"/>
    <hyperlink r:id="rId531" ref="B644"/>
    <hyperlink r:id="rId532" ref="D644"/>
    <hyperlink r:id="rId533" ref="D645"/>
    <hyperlink r:id="rId534" ref="B646"/>
    <hyperlink r:id="rId535" ref="B647"/>
    <hyperlink r:id="rId536" ref="D648"/>
    <hyperlink r:id="rId537" ref="D649"/>
    <hyperlink r:id="rId538" ref="D650"/>
    <hyperlink r:id="rId539" ref="D651"/>
    <hyperlink r:id="rId540" ref="D652"/>
    <hyperlink r:id="rId541" ref="B655"/>
    <hyperlink r:id="rId542" ref="D656"/>
    <hyperlink r:id="rId543" ref="B657"/>
    <hyperlink r:id="rId544" ref="D658"/>
    <hyperlink r:id="rId545" ref="D659"/>
    <hyperlink r:id="rId546" ref="D660"/>
    <hyperlink r:id="rId547" ref="D661"/>
    <hyperlink r:id="rId548" ref="D662"/>
    <hyperlink r:id="rId549" ref="D663"/>
    <hyperlink r:id="rId550" ref="D664"/>
    <hyperlink r:id="rId551" ref="D665"/>
    <hyperlink r:id="rId552" ref="D666"/>
    <hyperlink r:id="rId553" ref="D667"/>
    <hyperlink r:id="rId554" ref="D668"/>
    <hyperlink r:id="rId555" ref="D669"/>
    <hyperlink r:id="rId556" ref="D671"/>
    <hyperlink r:id="rId557" ref="D672"/>
    <hyperlink r:id="rId558" ref="D673"/>
    <hyperlink r:id="rId559" ref="D674"/>
    <hyperlink r:id="rId560" ref="D679"/>
    <hyperlink r:id="rId561" ref="D683"/>
    <hyperlink r:id="rId562" ref="B684"/>
    <hyperlink r:id="rId563" ref="B686"/>
    <hyperlink r:id="rId564" ref="B687"/>
    <hyperlink r:id="rId565" ref="D688"/>
    <hyperlink r:id="rId566" ref="B689"/>
    <hyperlink r:id="rId567" ref="B690"/>
    <hyperlink r:id="rId568" ref="D690"/>
    <hyperlink r:id="rId569" ref="D691"/>
    <hyperlink r:id="rId570" ref="D695"/>
    <hyperlink r:id="rId571" ref="D701"/>
    <hyperlink r:id="rId572" ref="B704"/>
    <hyperlink r:id="rId573" ref="B708"/>
    <hyperlink r:id="rId574" ref="B709"/>
    <hyperlink r:id="rId575" ref="B710"/>
    <hyperlink r:id="rId576" ref="D714"/>
    <hyperlink r:id="rId577" ref="D716"/>
    <hyperlink r:id="rId578" ref="D718"/>
    <hyperlink r:id="rId579" ref="B719"/>
    <hyperlink r:id="rId580" ref="B720"/>
    <hyperlink r:id="rId581" ref="D721"/>
    <hyperlink r:id="rId582" ref="B723"/>
    <hyperlink r:id="rId583" ref="D724"/>
    <hyperlink r:id="rId584" ref="B727"/>
    <hyperlink r:id="rId585" ref="D727"/>
    <hyperlink r:id="rId586" ref="B728"/>
    <hyperlink r:id="rId587" ref="D728"/>
    <hyperlink r:id="rId588" location="2/175.6/97.5" ref="D731"/>
    <hyperlink r:id="rId589" ref="D733"/>
    <hyperlink r:id="rId590" ref="D734"/>
    <hyperlink r:id="rId591" ref="D735"/>
    <hyperlink r:id="rId592" ref="D736"/>
    <hyperlink r:id="rId593" ref="D737"/>
    <hyperlink r:id="rId594" ref="D738"/>
    <hyperlink r:id="rId595" ref="B741"/>
    <hyperlink r:id="rId596" ref="B742"/>
    <hyperlink r:id="rId597" ref="B744"/>
    <hyperlink r:id="rId598" ref="B745"/>
    <hyperlink r:id="rId599" ref="B748"/>
    <hyperlink r:id="rId600" ref="B749"/>
    <hyperlink r:id="rId601" ref="B750"/>
    <hyperlink r:id="rId602" ref="D750"/>
    <hyperlink r:id="rId603" ref="B751"/>
    <hyperlink r:id="rId604" ref="D752"/>
    <hyperlink r:id="rId605" ref="B753"/>
    <hyperlink r:id="rId606" ref="B754"/>
    <hyperlink r:id="rId607" ref="B755"/>
    <hyperlink r:id="rId608" ref="B756"/>
    <hyperlink r:id="rId609" ref="B757"/>
    <hyperlink r:id="rId610" ref="B760"/>
    <hyperlink r:id="rId611" ref="D763"/>
    <hyperlink r:id="rId612" ref="B765"/>
    <hyperlink r:id="rId613" ref="D766"/>
    <hyperlink r:id="rId614" ref="D767"/>
    <hyperlink r:id="rId615" ref="D768"/>
    <hyperlink r:id="rId616" ref="D769"/>
    <hyperlink r:id="rId617" ref="D770"/>
    <hyperlink r:id="rId618" ref="D772"/>
    <hyperlink r:id="rId619" ref="D774"/>
    <hyperlink r:id="rId620" ref="D775"/>
    <hyperlink r:id="rId621" ref="D776"/>
    <hyperlink r:id="rId622" ref="D777"/>
    <hyperlink r:id="rId623" ref="B780"/>
    <hyperlink r:id="rId624" ref="D780"/>
    <hyperlink r:id="rId625" ref="D781"/>
    <hyperlink r:id="rId626" ref="B782"/>
    <hyperlink r:id="rId627" ref="D783"/>
    <hyperlink r:id="rId628" ref="B784"/>
    <hyperlink r:id="rId629" ref="D785"/>
    <hyperlink r:id="rId630" ref="D787"/>
    <hyperlink r:id="rId631" ref="B788"/>
    <hyperlink r:id="rId632" ref="D788"/>
    <hyperlink r:id="rId633" ref="B789"/>
    <hyperlink r:id="rId634" ref="B791"/>
    <hyperlink r:id="rId635" ref="B793"/>
    <hyperlink r:id="rId636" ref="D793"/>
    <hyperlink r:id="rId637" ref="D794"/>
    <hyperlink r:id="rId638" ref="B795"/>
    <hyperlink r:id="rId639" ref="D795"/>
    <hyperlink r:id="rId640" ref="B796"/>
    <hyperlink r:id="rId641" ref="D796"/>
    <hyperlink r:id="rId642" ref="B797"/>
    <hyperlink r:id="rId643" ref="D797"/>
    <hyperlink r:id="rId644" ref="B798"/>
    <hyperlink r:id="rId645" ref="D798"/>
    <hyperlink r:id="rId646" ref="B799"/>
    <hyperlink r:id="rId647" ref="B800"/>
    <hyperlink r:id="rId648" ref="D802"/>
    <hyperlink r:id="rId649" ref="D805"/>
    <hyperlink r:id="rId650" ref="D806"/>
    <hyperlink r:id="rId651" ref="D807"/>
    <hyperlink r:id="rId652" ref="D808"/>
    <hyperlink r:id="rId653" ref="D809"/>
    <hyperlink r:id="rId654" ref="B810"/>
    <hyperlink r:id="rId655" ref="D811"/>
    <hyperlink r:id="rId656" ref="B812"/>
    <hyperlink r:id="rId657" ref="D813"/>
    <hyperlink r:id="rId658" ref="D814"/>
    <hyperlink r:id="rId659" ref="D816"/>
    <hyperlink r:id="rId660" ref="D817"/>
    <hyperlink r:id="rId661" ref="D819"/>
    <hyperlink r:id="rId662" ref="B820"/>
    <hyperlink r:id="rId663" ref="D821"/>
    <hyperlink r:id="rId664" ref="B822"/>
    <hyperlink r:id="rId665" ref="B825"/>
    <hyperlink r:id="rId666" ref="D826"/>
    <hyperlink r:id="rId667" ref="D830"/>
    <hyperlink r:id="rId668" ref="D831"/>
    <hyperlink r:id="rId669" ref="B832"/>
    <hyperlink r:id="rId670" ref="B835"/>
    <hyperlink r:id="rId671" ref="B836"/>
    <hyperlink r:id="rId672" ref="B838"/>
    <hyperlink r:id="rId673" location=":~:text=La%20Compassion%20Orphanage%20is%20located,named%20Arnaud%20and%20his%20wife." ref="D838"/>
    <hyperlink r:id="rId674" ref="D840"/>
    <hyperlink r:id="rId675" ref="D842"/>
    <hyperlink r:id="rId676" ref="B845"/>
    <hyperlink r:id="rId677" ref="D845"/>
    <hyperlink r:id="rId678" ref="B847"/>
    <hyperlink r:id="rId679" ref="D850"/>
    <hyperlink r:id="rId680" ref="D851"/>
    <hyperlink r:id="rId681" ref="B852"/>
    <hyperlink r:id="rId682" ref="B854"/>
    <hyperlink r:id="rId683" ref="D856"/>
    <hyperlink r:id="rId684" ref="B857"/>
    <hyperlink r:id="rId685" ref="D859"/>
    <hyperlink r:id="rId686" ref="D860"/>
    <hyperlink r:id="rId687" ref="B861"/>
    <hyperlink r:id="rId688" ref="D861"/>
    <hyperlink r:id="rId689" ref="D862"/>
    <hyperlink r:id="rId690" ref="D863"/>
    <hyperlink r:id="rId691" ref="D864"/>
    <hyperlink r:id="rId692" ref="D865"/>
    <hyperlink r:id="rId693" ref="D868"/>
    <hyperlink r:id="rId694" ref="B871"/>
    <hyperlink r:id="rId695" ref="B873"/>
    <hyperlink r:id="rId696" ref="D875"/>
    <hyperlink r:id="rId697" ref="D876"/>
    <hyperlink r:id="rId698" ref="D877"/>
    <hyperlink r:id="rId699" ref="D878"/>
    <hyperlink r:id="rId700" location=":~:text=The%20Musicians%20of%20Blaviken%20are,is%20standing%20on%20a%20donkey." ref="D879"/>
    <hyperlink r:id="rId701" ref="D884"/>
    <hyperlink r:id="rId702" ref="D885"/>
    <hyperlink r:id="rId703" ref="B886"/>
    <hyperlink r:id="rId704" ref="B887"/>
    <hyperlink r:id="rId705" ref="D890"/>
    <hyperlink r:id="rId706" ref="B892"/>
    <hyperlink r:id="rId707" ref="D894"/>
    <hyperlink r:id="rId708" ref="B895"/>
    <hyperlink r:id="rId709" ref="B896"/>
    <hyperlink r:id="rId710" ref="B897"/>
    <hyperlink r:id="rId711" ref="D899"/>
    <hyperlink r:id="rId712" ref="B903"/>
    <hyperlink r:id="rId713" ref="D904"/>
    <hyperlink r:id="rId714" ref="B905"/>
    <hyperlink r:id="rId715" ref="D907"/>
    <hyperlink r:id="rId716" ref="D908"/>
    <hyperlink r:id="rId717" ref="B909"/>
    <hyperlink r:id="rId718" ref="B910"/>
    <hyperlink r:id="rId719" ref="D913"/>
    <hyperlink r:id="rId720" ref="B915"/>
    <hyperlink r:id="rId721" ref="D917"/>
    <hyperlink r:id="rId722" ref="B921"/>
    <hyperlink r:id="rId723" ref="D922"/>
    <hyperlink r:id="rId724" ref="B923"/>
    <hyperlink r:id="rId725" ref="B926"/>
    <hyperlink r:id="rId726" ref="D926"/>
    <hyperlink r:id="rId727" ref="D927"/>
    <hyperlink r:id="rId728" ref="B928"/>
    <hyperlink r:id="rId729" ref="D928"/>
    <hyperlink r:id="rId730" ref="B929"/>
    <hyperlink r:id="rId731" ref="B930"/>
    <hyperlink r:id="rId732" ref="D930"/>
    <hyperlink r:id="rId733" ref="B931"/>
    <hyperlink r:id="rId734" ref="B932"/>
    <hyperlink r:id="rId735" ref="B933"/>
    <hyperlink r:id="rId736" ref="B934"/>
    <hyperlink r:id="rId737" ref="B935"/>
    <hyperlink r:id="rId738" ref="B936"/>
    <hyperlink r:id="rId739" ref="B937"/>
    <hyperlink r:id="rId740" ref="D937"/>
    <hyperlink r:id="rId741" ref="D938"/>
    <hyperlink r:id="rId742" ref="B939"/>
    <hyperlink r:id="rId743" ref="D939"/>
    <hyperlink r:id="rId744" ref="B940"/>
    <hyperlink r:id="rId745" ref="D940"/>
    <hyperlink r:id="rId746" ref="B943"/>
    <hyperlink r:id="rId747" ref="D943"/>
    <hyperlink r:id="rId748" ref="B944"/>
    <hyperlink r:id="rId749" ref="B945"/>
    <hyperlink r:id="rId750" ref="D945"/>
    <hyperlink r:id="rId751" location=":~:text=Vintner's%20Contract%3A%20Dun%20Tynne%20Hillside%20is%20a%20secondary%20quest,the%20Blood%20and%20Wine%20expansion.&amp;text=rewarded%20in%20this%20quest%20will,reaching%20level%2045%2C%20not%2046." ref="B946"/>
    <hyperlink r:id="rId752" ref="B947"/>
    <hyperlink r:id="rId753" ref="B948"/>
    <hyperlink r:id="rId754" ref="D948"/>
    <hyperlink r:id="rId755" ref="D950"/>
    <hyperlink r:id="rId756" ref="D952"/>
    <hyperlink r:id="rId757" ref="D954"/>
    <hyperlink r:id="rId758" ref="D955"/>
    <hyperlink r:id="rId759" ref="B956"/>
    <hyperlink r:id="rId760" ref="B957"/>
    <hyperlink r:id="rId761" ref="B958"/>
    <hyperlink r:id="rId762" ref="D958"/>
    <hyperlink r:id="rId763" ref="B959"/>
    <hyperlink r:id="rId764" ref="B960"/>
    <hyperlink r:id="rId765" ref="B961"/>
    <hyperlink r:id="rId766" ref="B962"/>
    <hyperlink r:id="rId767" ref="B963"/>
    <hyperlink r:id="rId768" ref="B964"/>
    <hyperlink r:id="rId769" ref="B965"/>
    <hyperlink r:id="rId770" ref="B966"/>
    <hyperlink r:id="rId771" ref="B967"/>
    <hyperlink r:id="rId772" ref="B968"/>
    <hyperlink r:id="rId773" ref="D968"/>
    <hyperlink r:id="rId774" ref="D969"/>
    <hyperlink r:id="rId775" ref="B970"/>
    <hyperlink r:id="rId776" ref="B971"/>
    <hyperlink r:id="rId777" ref="B972"/>
    <hyperlink r:id="rId778" ref="D973"/>
    <hyperlink r:id="rId779" ref="B974"/>
    <hyperlink r:id="rId780" ref="D975"/>
    <hyperlink r:id="rId781" ref="B976"/>
    <hyperlink r:id="rId782" ref="D977"/>
    <hyperlink r:id="rId783" ref="B978"/>
    <hyperlink r:id="rId784" ref="D978"/>
    <hyperlink r:id="rId785" ref="B979"/>
    <hyperlink r:id="rId786" ref="D979"/>
    <hyperlink r:id="rId787" ref="B980"/>
    <hyperlink r:id="rId788" ref="B982"/>
  </hyperlinks>
  <drawing r:id="rId78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73.5"/>
    <col customWidth="1" min="8" max="8" width="58.63"/>
    <col customWidth="1" min="10" max="10" width="51.63"/>
    <col customWidth="1" min="11" max="11" width="58.88"/>
  </cols>
  <sheetData>
    <row r="1">
      <c r="A1" s="639" t="s">
        <v>1764</v>
      </c>
      <c r="B1" s="2"/>
      <c r="C1" s="2"/>
      <c r="D1" s="2"/>
      <c r="E1" s="3"/>
      <c r="F1" s="640"/>
      <c r="G1" s="640"/>
      <c r="H1" s="641"/>
      <c r="I1" s="641"/>
      <c r="J1" s="641"/>
      <c r="K1" s="641"/>
    </row>
    <row r="2">
      <c r="A2" s="642" t="s">
        <v>1765</v>
      </c>
      <c r="B2" s="643" t="s">
        <v>1766</v>
      </c>
      <c r="C2" s="644" t="s">
        <v>1767</v>
      </c>
      <c r="D2" s="645" t="s">
        <v>1768</v>
      </c>
      <c r="E2" s="646" t="s">
        <v>1769</v>
      </c>
      <c r="F2" s="647" t="s">
        <v>1770</v>
      </c>
      <c r="G2" s="648" t="s">
        <v>1771</v>
      </c>
    </row>
    <row r="3">
      <c r="A3" s="649" t="s">
        <v>73</v>
      </c>
      <c r="B3" s="650" t="s">
        <v>1772</v>
      </c>
      <c r="C3" s="651" t="s">
        <v>1773</v>
      </c>
      <c r="D3" s="652" t="s">
        <v>1774</v>
      </c>
      <c r="E3" s="653" t="s">
        <v>1775</v>
      </c>
      <c r="F3" s="654" t="s">
        <v>1776</v>
      </c>
      <c r="G3" s="655" t="s">
        <v>1777</v>
      </c>
    </row>
    <row r="4">
      <c r="A4" s="656" t="s">
        <v>1778</v>
      </c>
      <c r="B4" s="657" t="s">
        <v>1779</v>
      </c>
      <c r="C4" s="658" t="s">
        <v>1780</v>
      </c>
      <c r="D4" s="659" t="s">
        <v>1781</v>
      </c>
      <c r="E4" s="660" t="s">
        <v>1782</v>
      </c>
      <c r="F4" s="661" t="s">
        <v>1783</v>
      </c>
      <c r="G4" s="662" t="s">
        <v>1784</v>
      </c>
    </row>
    <row r="5">
      <c r="A5" s="663" t="s">
        <v>1785</v>
      </c>
      <c r="B5" s="650" t="s">
        <v>1786</v>
      </c>
      <c r="C5" s="651" t="s">
        <v>1787</v>
      </c>
      <c r="D5" s="652" t="s">
        <v>1788</v>
      </c>
      <c r="E5" s="664" t="s">
        <v>1789</v>
      </c>
      <c r="F5" s="665" t="s">
        <v>1790</v>
      </c>
      <c r="G5" s="666" t="s">
        <v>1791</v>
      </c>
    </row>
    <row r="6">
      <c r="A6" s="656" t="s">
        <v>1792</v>
      </c>
      <c r="B6" s="657" t="s">
        <v>1793</v>
      </c>
      <c r="C6" s="658" t="s">
        <v>1794</v>
      </c>
      <c r="D6" s="659" t="s">
        <v>1795</v>
      </c>
      <c r="E6" s="660" t="s">
        <v>1796</v>
      </c>
      <c r="F6" s="661" t="s">
        <v>1797</v>
      </c>
      <c r="G6" s="662" t="s">
        <v>1798</v>
      </c>
    </row>
    <row r="7">
      <c r="A7" s="667" t="s">
        <v>1799</v>
      </c>
      <c r="B7" s="650" t="s">
        <v>1800</v>
      </c>
      <c r="C7" s="651" t="s">
        <v>1801</v>
      </c>
      <c r="D7" s="652" t="s">
        <v>1802</v>
      </c>
      <c r="E7" s="664" t="s">
        <v>1803</v>
      </c>
      <c r="F7" s="665" t="s">
        <v>1804</v>
      </c>
      <c r="G7" s="666" t="s">
        <v>1805</v>
      </c>
    </row>
    <row r="8">
      <c r="A8" s="656" t="s">
        <v>1806</v>
      </c>
      <c r="B8" s="657" t="s">
        <v>1807</v>
      </c>
      <c r="C8" s="658" t="s">
        <v>1808</v>
      </c>
      <c r="D8" s="659" t="s">
        <v>1809</v>
      </c>
      <c r="E8" s="660" t="s">
        <v>1810</v>
      </c>
      <c r="F8" s="661" t="s">
        <v>1811</v>
      </c>
      <c r="G8" s="662" t="s">
        <v>1812</v>
      </c>
    </row>
    <row r="9">
      <c r="A9" s="663" t="s">
        <v>1813</v>
      </c>
      <c r="B9" s="650" t="s">
        <v>1814</v>
      </c>
      <c r="C9" s="651" t="s">
        <v>1815</v>
      </c>
      <c r="D9" s="652" t="s">
        <v>1816</v>
      </c>
      <c r="E9" s="664" t="s">
        <v>1817</v>
      </c>
      <c r="F9" s="665" t="s">
        <v>1818</v>
      </c>
      <c r="G9" s="668" t="s">
        <v>1819</v>
      </c>
    </row>
    <row r="10">
      <c r="A10" s="656" t="s">
        <v>1820</v>
      </c>
      <c r="B10" s="657" t="s">
        <v>1821</v>
      </c>
      <c r="C10" s="658" t="s">
        <v>1822</v>
      </c>
      <c r="D10" s="659" t="s">
        <v>1823</v>
      </c>
      <c r="E10" s="660" t="s">
        <v>1824</v>
      </c>
      <c r="F10" s="661" t="s">
        <v>1825</v>
      </c>
      <c r="G10" s="662" t="s">
        <v>1826</v>
      </c>
    </row>
    <row r="11">
      <c r="A11" s="669" t="s">
        <v>1827</v>
      </c>
      <c r="B11" s="650" t="s">
        <v>1828</v>
      </c>
      <c r="C11" s="651" t="s">
        <v>1829</v>
      </c>
      <c r="D11" s="652" t="s">
        <v>1830</v>
      </c>
      <c r="E11" s="664" t="s">
        <v>1831</v>
      </c>
      <c r="F11" s="665" t="s">
        <v>1832</v>
      </c>
      <c r="G11" s="666" t="s">
        <v>1833</v>
      </c>
    </row>
    <row r="12">
      <c r="A12" s="656" t="s">
        <v>1834</v>
      </c>
      <c r="B12" s="657" t="s">
        <v>1835</v>
      </c>
      <c r="C12" s="658" t="s">
        <v>1836</v>
      </c>
      <c r="D12" s="670" t="s">
        <v>1837</v>
      </c>
      <c r="E12" s="660" t="s">
        <v>1838</v>
      </c>
      <c r="F12" s="671" t="s">
        <v>1839</v>
      </c>
      <c r="G12" s="662" t="s">
        <v>1840</v>
      </c>
    </row>
    <row r="13">
      <c r="A13" s="663" t="s">
        <v>1841</v>
      </c>
      <c r="B13" s="650" t="s">
        <v>1842</v>
      </c>
      <c r="C13" s="651" t="s">
        <v>1843</v>
      </c>
      <c r="D13" s="652" t="s">
        <v>1844</v>
      </c>
      <c r="E13" s="664" t="s">
        <v>1845</v>
      </c>
      <c r="F13" s="665" t="s">
        <v>1846</v>
      </c>
      <c r="G13" s="666" t="s">
        <v>1847</v>
      </c>
    </row>
    <row r="14">
      <c r="A14" s="656" t="s">
        <v>1848</v>
      </c>
      <c r="B14" s="657" t="s">
        <v>1849</v>
      </c>
      <c r="C14" s="658" t="s">
        <v>1850</v>
      </c>
      <c r="D14" s="659" t="s">
        <v>1851</v>
      </c>
      <c r="E14" s="660" t="s">
        <v>1852</v>
      </c>
      <c r="F14" s="661" t="s">
        <v>1853</v>
      </c>
      <c r="G14" s="662" t="s">
        <v>1854</v>
      </c>
    </row>
    <row r="15">
      <c r="A15" s="663" t="s">
        <v>1855</v>
      </c>
      <c r="B15" s="650" t="s">
        <v>1856</v>
      </c>
      <c r="C15" s="651" t="s">
        <v>1857</v>
      </c>
      <c r="D15" s="652" t="s">
        <v>1858</v>
      </c>
      <c r="E15" s="664" t="s">
        <v>1859</v>
      </c>
      <c r="F15" s="665" t="s">
        <v>1860</v>
      </c>
      <c r="G15" s="666" t="s">
        <v>1861</v>
      </c>
    </row>
    <row r="16">
      <c r="A16" s="672" t="s">
        <v>1862</v>
      </c>
      <c r="B16" s="657" t="s">
        <v>1863</v>
      </c>
      <c r="C16" s="658" t="s">
        <v>1864</v>
      </c>
      <c r="D16" s="659" t="s">
        <v>1865</v>
      </c>
      <c r="E16" s="660" t="s">
        <v>1866</v>
      </c>
      <c r="F16" s="661" t="s">
        <v>1867</v>
      </c>
      <c r="G16" s="662" t="s">
        <v>1868</v>
      </c>
    </row>
    <row r="17">
      <c r="A17" s="663" t="s">
        <v>1869</v>
      </c>
      <c r="B17" s="650" t="s">
        <v>1870</v>
      </c>
      <c r="C17" s="651" t="s">
        <v>1871</v>
      </c>
      <c r="D17" s="652" t="s">
        <v>1872</v>
      </c>
      <c r="E17" s="664" t="s">
        <v>1873</v>
      </c>
      <c r="F17" s="665" t="s">
        <v>1874</v>
      </c>
      <c r="G17" s="666" t="s">
        <v>1875</v>
      </c>
    </row>
    <row r="18">
      <c r="A18" s="656" t="s">
        <v>1876</v>
      </c>
      <c r="B18" s="657" t="s">
        <v>1877</v>
      </c>
      <c r="C18" s="658" t="s">
        <v>1878</v>
      </c>
      <c r="D18" s="659" t="s">
        <v>1879</v>
      </c>
      <c r="E18" s="660" t="s">
        <v>1880</v>
      </c>
      <c r="F18" s="661" t="s">
        <v>1881</v>
      </c>
      <c r="G18" s="662" t="s">
        <v>1882</v>
      </c>
    </row>
    <row r="19">
      <c r="A19" s="663" t="s">
        <v>1883</v>
      </c>
      <c r="B19" s="650" t="s">
        <v>1884</v>
      </c>
      <c r="C19" s="651" t="s">
        <v>1885</v>
      </c>
      <c r="D19" s="652" t="s">
        <v>1886</v>
      </c>
      <c r="E19" s="664" t="s">
        <v>1887</v>
      </c>
      <c r="F19" s="665" t="s">
        <v>1888</v>
      </c>
      <c r="G19" s="666" t="s">
        <v>1889</v>
      </c>
    </row>
    <row r="20">
      <c r="A20" s="673" t="s">
        <v>1890</v>
      </c>
      <c r="B20" s="657" t="s">
        <v>1891</v>
      </c>
      <c r="C20" s="658" t="s">
        <v>1892</v>
      </c>
      <c r="D20" s="659" t="s">
        <v>1893</v>
      </c>
      <c r="E20" s="660" t="s">
        <v>1894</v>
      </c>
      <c r="F20" s="661" t="s">
        <v>1895</v>
      </c>
      <c r="G20" s="662" t="s">
        <v>1896</v>
      </c>
    </row>
    <row r="21">
      <c r="A21" s="674" t="s">
        <v>1897</v>
      </c>
      <c r="B21" s="650" t="s">
        <v>1898</v>
      </c>
      <c r="C21" s="651" t="s">
        <v>1899</v>
      </c>
      <c r="D21" s="652" t="s">
        <v>1900</v>
      </c>
      <c r="E21" s="664" t="s">
        <v>1901</v>
      </c>
      <c r="F21" s="665" t="s">
        <v>1902</v>
      </c>
      <c r="G21" s="666" t="s">
        <v>1903</v>
      </c>
    </row>
    <row r="22">
      <c r="A22" s="673" t="s">
        <v>1904</v>
      </c>
      <c r="B22" s="657" t="s">
        <v>1905</v>
      </c>
      <c r="C22" s="658" t="s">
        <v>1906</v>
      </c>
      <c r="D22" s="659" t="s">
        <v>1907</v>
      </c>
      <c r="E22" s="660" t="s">
        <v>1908</v>
      </c>
      <c r="F22" s="661" t="s">
        <v>1909</v>
      </c>
      <c r="G22" s="662" t="s">
        <v>1910</v>
      </c>
    </row>
    <row r="23">
      <c r="A23" s="674" t="s">
        <v>1911</v>
      </c>
      <c r="B23" s="650" t="s">
        <v>1912</v>
      </c>
      <c r="C23" s="651" t="s">
        <v>1913</v>
      </c>
      <c r="D23" s="652" t="s">
        <v>1914</v>
      </c>
      <c r="E23" s="664" t="s">
        <v>1915</v>
      </c>
      <c r="F23" s="665" t="s">
        <v>1916</v>
      </c>
      <c r="G23" s="666" t="s">
        <v>1917</v>
      </c>
    </row>
    <row r="24">
      <c r="A24" s="673" t="s">
        <v>1107</v>
      </c>
      <c r="B24" s="675" t="s">
        <v>1918</v>
      </c>
      <c r="C24" s="676" t="s">
        <v>1919</v>
      </c>
      <c r="D24" s="659" t="s">
        <v>1920</v>
      </c>
      <c r="E24" s="660" t="s">
        <v>1921</v>
      </c>
      <c r="F24" s="661" t="s">
        <v>1922</v>
      </c>
      <c r="G24" s="662" t="s">
        <v>1923</v>
      </c>
      <c r="H24" s="677"/>
    </row>
    <row r="25">
      <c r="A25" s="674" t="s">
        <v>1924</v>
      </c>
      <c r="B25" s="678" t="s">
        <v>1925</v>
      </c>
      <c r="C25" s="679"/>
      <c r="D25" s="680" t="s">
        <v>1926</v>
      </c>
      <c r="E25" s="681" t="s">
        <v>1927</v>
      </c>
      <c r="F25" s="665" t="s">
        <v>1928</v>
      </c>
      <c r="G25" s="666" t="s">
        <v>1929</v>
      </c>
    </row>
    <row r="26">
      <c r="A26" s="673" t="s">
        <v>1930</v>
      </c>
      <c r="B26" s="675" t="s">
        <v>1931</v>
      </c>
      <c r="C26" s="679"/>
      <c r="D26" s="682" t="s">
        <v>1932</v>
      </c>
      <c r="E26" s="683" t="s">
        <v>1933</v>
      </c>
      <c r="F26" s="661" t="s">
        <v>1934</v>
      </c>
      <c r="G26" s="662" t="s">
        <v>1935</v>
      </c>
    </row>
    <row r="27">
      <c r="A27" s="674" t="s">
        <v>1936</v>
      </c>
      <c r="B27" s="678" t="s">
        <v>1937</v>
      </c>
      <c r="C27" s="679"/>
      <c r="D27" s="680" t="s">
        <v>1938</v>
      </c>
      <c r="E27" s="681" t="s">
        <v>1939</v>
      </c>
      <c r="F27" s="665" t="s">
        <v>1940</v>
      </c>
      <c r="G27" s="666" t="s">
        <v>1941</v>
      </c>
    </row>
    <row r="28">
      <c r="A28" s="673" t="s">
        <v>1942</v>
      </c>
      <c r="B28" s="675" t="s">
        <v>1943</v>
      </c>
      <c r="C28" s="679"/>
      <c r="D28" s="682" t="s">
        <v>1944</v>
      </c>
      <c r="E28" s="683" t="s">
        <v>1945</v>
      </c>
      <c r="F28" s="661" t="s">
        <v>1946</v>
      </c>
      <c r="G28" s="662" t="s">
        <v>1947</v>
      </c>
    </row>
    <row r="29">
      <c r="A29" s="674" t="s">
        <v>271</v>
      </c>
      <c r="B29" s="678" t="s">
        <v>1948</v>
      </c>
      <c r="C29" s="679"/>
      <c r="D29" s="680" t="s">
        <v>1949</v>
      </c>
      <c r="E29" s="681" t="s">
        <v>1950</v>
      </c>
      <c r="F29" s="665" t="s">
        <v>1951</v>
      </c>
      <c r="G29" s="666" t="s">
        <v>1952</v>
      </c>
    </row>
    <row r="30">
      <c r="A30" s="673" t="s">
        <v>1953</v>
      </c>
      <c r="B30" s="675" t="s">
        <v>1954</v>
      </c>
      <c r="C30" s="679"/>
      <c r="D30" s="682" t="s">
        <v>1955</v>
      </c>
      <c r="E30" s="684" t="s">
        <v>1956</v>
      </c>
      <c r="F30" s="661" t="s">
        <v>1957</v>
      </c>
      <c r="G30" s="662" t="s">
        <v>1958</v>
      </c>
    </row>
    <row r="31">
      <c r="A31" s="674" t="s">
        <v>281</v>
      </c>
      <c r="B31" s="678" t="s">
        <v>1959</v>
      </c>
      <c r="C31" s="679"/>
      <c r="D31" s="680" t="s">
        <v>1960</v>
      </c>
      <c r="E31" s="685"/>
      <c r="F31" s="665" t="s">
        <v>1961</v>
      </c>
      <c r="G31" s="666" t="s">
        <v>1962</v>
      </c>
    </row>
    <row r="32">
      <c r="A32" s="673" t="s">
        <v>1963</v>
      </c>
      <c r="B32" s="675" t="s">
        <v>1964</v>
      </c>
      <c r="C32" s="679"/>
      <c r="D32" s="686" t="s">
        <v>1965</v>
      </c>
      <c r="E32" s="687"/>
      <c r="F32" s="661" t="s">
        <v>1966</v>
      </c>
      <c r="G32" s="662" t="s">
        <v>1967</v>
      </c>
    </row>
    <row r="33">
      <c r="A33" s="674" t="s">
        <v>1968</v>
      </c>
      <c r="B33" s="678" t="s">
        <v>1969</v>
      </c>
      <c r="C33" s="679"/>
      <c r="D33" s="688" t="s">
        <v>1970</v>
      </c>
      <c r="E33" s="687"/>
      <c r="F33" s="665" t="s">
        <v>1971</v>
      </c>
      <c r="G33" s="666" t="s">
        <v>1972</v>
      </c>
    </row>
    <row r="34">
      <c r="A34" s="673" t="s">
        <v>285</v>
      </c>
      <c r="B34" s="675" t="s">
        <v>1973</v>
      </c>
      <c r="C34" s="679"/>
      <c r="D34" s="686" t="s">
        <v>1974</v>
      </c>
      <c r="E34" s="687"/>
      <c r="F34" s="661" t="s">
        <v>1975</v>
      </c>
      <c r="G34" s="662" t="s">
        <v>1976</v>
      </c>
    </row>
    <row r="35">
      <c r="A35" s="674" t="s">
        <v>1977</v>
      </c>
      <c r="B35" s="650" t="s">
        <v>1978</v>
      </c>
      <c r="D35" s="688" t="s">
        <v>1979</v>
      </c>
      <c r="E35" s="687"/>
      <c r="F35" s="665" t="s">
        <v>1980</v>
      </c>
      <c r="G35" s="666" t="s">
        <v>1981</v>
      </c>
    </row>
    <row r="36">
      <c r="A36" s="673" t="s">
        <v>1982</v>
      </c>
      <c r="B36" s="657" t="s">
        <v>1983</v>
      </c>
      <c r="D36" s="686" t="s">
        <v>1984</v>
      </c>
      <c r="E36" s="687"/>
      <c r="F36" s="661" t="s">
        <v>1985</v>
      </c>
      <c r="G36" s="662" t="s">
        <v>1986</v>
      </c>
    </row>
    <row r="37">
      <c r="A37" s="674" t="s">
        <v>1987</v>
      </c>
      <c r="B37" s="650" t="s">
        <v>1988</v>
      </c>
      <c r="D37" s="688" t="s">
        <v>1989</v>
      </c>
      <c r="E37" s="687"/>
      <c r="F37" s="665" t="s">
        <v>1990</v>
      </c>
      <c r="G37" s="666" t="s">
        <v>1991</v>
      </c>
    </row>
    <row r="38">
      <c r="A38" s="673" t="s">
        <v>1992</v>
      </c>
      <c r="B38" s="657" t="s">
        <v>1993</v>
      </c>
      <c r="D38" s="686" t="s">
        <v>1994</v>
      </c>
      <c r="E38" s="687"/>
      <c r="F38" s="661" t="s">
        <v>1995</v>
      </c>
      <c r="G38" s="662" t="s">
        <v>1996</v>
      </c>
    </row>
    <row r="39">
      <c r="A39" s="674" t="s">
        <v>1132</v>
      </c>
      <c r="B39" s="650" t="s">
        <v>1997</v>
      </c>
      <c r="D39" s="688" t="s">
        <v>1998</v>
      </c>
      <c r="E39" s="687"/>
      <c r="F39" s="665" t="s">
        <v>1999</v>
      </c>
      <c r="G39" s="666" t="s">
        <v>480</v>
      </c>
    </row>
    <row r="40">
      <c r="A40" s="673" t="s">
        <v>2000</v>
      </c>
      <c r="B40" s="657" t="s">
        <v>2001</v>
      </c>
      <c r="D40" s="686" t="s">
        <v>2002</v>
      </c>
      <c r="E40" s="687"/>
      <c r="F40" s="671" t="s">
        <v>2003</v>
      </c>
      <c r="G40" s="689"/>
    </row>
    <row r="41">
      <c r="A41" s="674" t="s">
        <v>2004</v>
      </c>
      <c r="B41" s="650" t="s">
        <v>2005</v>
      </c>
      <c r="D41" s="688" t="s">
        <v>2006</v>
      </c>
      <c r="E41" s="687"/>
      <c r="F41" s="690" t="s">
        <v>2007</v>
      </c>
      <c r="G41" s="687"/>
    </row>
    <row r="42">
      <c r="A42" s="673" t="s">
        <v>2008</v>
      </c>
      <c r="B42" s="657" t="s">
        <v>2009</v>
      </c>
      <c r="D42" s="686" t="s">
        <v>2010</v>
      </c>
      <c r="E42" s="687"/>
      <c r="F42" s="671" t="s">
        <v>2011</v>
      </c>
      <c r="G42" s="687"/>
    </row>
    <row r="43">
      <c r="A43" s="669" t="s">
        <v>2012</v>
      </c>
      <c r="B43" s="691" t="s">
        <v>2013</v>
      </c>
      <c r="D43" s="688" t="s">
        <v>2014</v>
      </c>
      <c r="E43" s="687"/>
      <c r="F43" s="690" t="s">
        <v>2015</v>
      </c>
      <c r="G43" s="687"/>
    </row>
    <row r="44">
      <c r="A44" s="672" t="s">
        <v>2016</v>
      </c>
      <c r="B44" s="692" t="s">
        <v>2017</v>
      </c>
      <c r="D44" s="686" t="s">
        <v>2018</v>
      </c>
      <c r="E44" s="687"/>
      <c r="F44" s="671" t="s">
        <v>2019</v>
      </c>
      <c r="G44" s="687"/>
    </row>
    <row r="45">
      <c r="A45" s="674" t="s">
        <v>2020</v>
      </c>
      <c r="B45" s="691" t="s">
        <v>2021</v>
      </c>
      <c r="D45" s="688" t="s">
        <v>2022</v>
      </c>
      <c r="E45" s="687"/>
      <c r="F45" s="690" t="s">
        <v>2023</v>
      </c>
      <c r="G45" s="687"/>
    </row>
    <row r="46">
      <c r="A46" s="673" t="s">
        <v>2024</v>
      </c>
      <c r="B46" s="692" t="s">
        <v>2025</v>
      </c>
      <c r="D46" s="686" t="s">
        <v>2026</v>
      </c>
      <c r="E46" s="687"/>
      <c r="F46" s="671" t="s">
        <v>2027</v>
      </c>
      <c r="G46" s="687"/>
    </row>
    <row r="47">
      <c r="A47" s="674" t="s">
        <v>2028</v>
      </c>
      <c r="B47" s="693" t="s">
        <v>2029</v>
      </c>
      <c r="D47" s="688" t="s">
        <v>2030</v>
      </c>
      <c r="E47" s="687"/>
      <c r="F47" s="690" t="s">
        <v>2031</v>
      </c>
      <c r="G47" s="687"/>
    </row>
    <row r="48">
      <c r="A48" s="673" t="s">
        <v>2032</v>
      </c>
      <c r="B48" s="694" t="s">
        <v>2033</v>
      </c>
      <c r="D48" s="686" t="s">
        <v>2034</v>
      </c>
      <c r="E48" s="687"/>
      <c r="F48" s="671" t="s">
        <v>2035</v>
      </c>
      <c r="G48" s="687"/>
    </row>
    <row r="49">
      <c r="A49" s="674" t="s">
        <v>2036</v>
      </c>
      <c r="B49" s="691" t="s">
        <v>2037</v>
      </c>
      <c r="D49" s="688" t="s">
        <v>2038</v>
      </c>
      <c r="E49" s="687"/>
      <c r="F49" s="690" t="s">
        <v>2039</v>
      </c>
      <c r="G49" s="687"/>
    </row>
    <row r="50">
      <c r="A50" s="673" t="s">
        <v>148</v>
      </c>
      <c r="B50" s="657" t="s">
        <v>2040</v>
      </c>
      <c r="D50" s="695"/>
      <c r="F50" s="671" t="s">
        <v>2041</v>
      </c>
      <c r="G50" s="687"/>
    </row>
    <row r="51">
      <c r="A51" s="696" t="s">
        <v>155</v>
      </c>
      <c r="B51" s="650" t="s">
        <v>2042</v>
      </c>
      <c r="D51" s="697"/>
      <c r="F51" s="690" t="s">
        <v>2043</v>
      </c>
      <c r="G51" s="687"/>
    </row>
    <row r="52">
      <c r="A52" s="698" t="s">
        <v>34</v>
      </c>
      <c r="B52" s="657" t="s">
        <v>2044</v>
      </c>
      <c r="D52" s="699"/>
      <c r="F52" s="671" t="s">
        <v>2045</v>
      </c>
      <c r="G52" s="687"/>
    </row>
    <row r="53">
      <c r="A53" s="696" t="s">
        <v>2046</v>
      </c>
      <c r="B53" s="650" t="s">
        <v>2047</v>
      </c>
      <c r="D53" s="697"/>
      <c r="E53" s="700"/>
      <c r="F53" s="690" t="s">
        <v>2048</v>
      </c>
      <c r="G53" s="687"/>
    </row>
    <row r="54">
      <c r="A54" s="673" t="s">
        <v>2049</v>
      </c>
      <c r="B54" s="657" t="s">
        <v>2050</v>
      </c>
      <c r="D54" s="701"/>
      <c r="F54" s="671" t="s">
        <v>2051</v>
      </c>
      <c r="G54" s="687"/>
    </row>
    <row r="55">
      <c r="A55" s="674" t="s">
        <v>2052</v>
      </c>
      <c r="B55" s="650" t="s">
        <v>2053</v>
      </c>
      <c r="D55" s="700"/>
      <c r="F55" s="690" t="s">
        <v>2054</v>
      </c>
      <c r="G55" s="687"/>
    </row>
    <row r="56">
      <c r="A56" s="673" t="s">
        <v>2055</v>
      </c>
      <c r="B56" s="657" t="s">
        <v>2056</v>
      </c>
      <c r="F56" s="671" t="s">
        <v>2057</v>
      </c>
      <c r="G56" s="687"/>
    </row>
    <row r="57">
      <c r="A57" s="674" t="s">
        <v>176</v>
      </c>
      <c r="B57" s="650" t="s">
        <v>2058</v>
      </c>
      <c r="F57" s="690" t="s">
        <v>2059</v>
      </c>
      <c r="G57" s="687"/>
    </row>
    <row r="58">
      <c r="A58" s="673" t="s">
        <v>2060</v>
      </c>
      <c r="B58" s="657" t="s">
        <v>2061</v>
      </c>
      <c r="F58" s="671" t="s">
        <v>2062</v>
      </c>
      <c r="G58" s="687"/>
    </row>
    <row r="59">
      <c r="A59" s="674" t="s">
        <v>2063</v>
      </c>
      <c r="B59" s="650" t="s">
        <v>2064</v>
      </c>
      <c r="F59" s="690" t="s">
        <v>2065</v>
      </c>
      <c r="G59" s="687"/>
    </row>
    <row r="60">
      <c r="A60" s="673" t="s">
        <v>2066</v>
      </c>
      <c r="B60" s="657" t="s">
        <v>2067</v>
      </c>
      <c r="F60" s="671" t="s">
        <v>2068</v>
      </c>
      <c r="G60" s="687"/>
    </row>
    <row r="61">
      <c r="A61" s="696" t="s">
        <v>2069</v>
      </c>
      <c r="B61" s="650" t="s">
        <v>2070</v>
      </c>
      <c r="F61" s="690" t="s">
        <v>2071</v>
      </c>
      <c r="G61" s="687"/>
    </row>
    <row r="62">
      <c r="A62" s="698" t="s">
        <v>2072</v>
      </c>
      <c r="B62" s="657" t="s">
        <v>2073</v>
      </c>
      <c r="D62" s="702"/>
      <c r="F62" s="671" t="s">
        <v>2074</v>
      </c>
      <c r="G62" s="687"/>
    </row>
    <row r="63">
      <c r="A63" s="696" t="s">
        <v>2075</v>
      </c>
      <c r="B63" s="650" t="s">
        <v>2076</v>
      </c>
      <c r="D63" s="700"/>
      <c r="F63" s="690" t="s">
        <v>2077</v>
      </c>
      <c r="G63" s="687"/>
    </row>
    <row r="64">
      <c r="A64" s="698" t="s">
        <v>2078</v>
      </c>
      <c r="B64" s="657" t="s">
        <v>2079</v>
      </c>
      <c r="F64" s="671" t="s">
        <v>2080</v>
      </c>
      <c r="G64" s="687"/>
    </row>
    <row r="65">
      <c r="A65" s="696" t="s">
        <v>2081</v>
      </c>
      <c r="B65" s="650" t="s">
        <v>2082</v>
      </c>
      <c r="F65" s="690" t="s">
        <v>2083</v>
      </c>
      <c r="G65" s="687"/>
    </row>
    <row r="66">
      <c r="A66" s="673" t="s">
        <v>2084</v>
      </c>
      <c r="B66" s="657" t="s">
        <v>2085</v>
      </c>
      <c r="F66" s="671" t="s">
        <v>2086</v>
      </c>
      <c r="G66" s="687"/>
    </row>
    <row r="67">
      <c r="A67" s="674" t="s">
        <v>2087</v>
      </c>
      <c r="B67" s="650" t="s">
        <v>2088</v>
      </c>
      <c r="F67" s="690" t="s">
        <v>2089</v>
      </c>
      <c r="G67" s="687"/>
    </row>
    <row r="68">
      <c r="A68" s="673" t="s">
        <v>2090</v>
      </c>
      <c r="B68" s="657" t="s">
        <v>2091</v>
      </c>
      <c r="F68" s="671" t="s">
        <v>2092</v>
      </c>
      <c r="G68" s="687"/>
    </row>
    <row r="69">
      <c r="A69" s="674" t="s">
        <v>2093</v>
      </c>
      <c r="B69" s="650" t="s">
        <v>2094</v>
      </c>
      <c r="F69" s="690" t="s">
        <v>2095</v>
      </c>
      <c r="G69" s="687"/>
    </row>
    <row r="70">
      <c r="A70" s="703" t="s">
        <v>2096</v>
      </c>
      <c r="B70" s="657" t="s">
        <v>2097</v>
      </c>
      <c r="C70" s="704"/>
      <c r="F70" s="671" t="s">
        <v>2098</v>
      </c>
      <c r="G70" s="687"/>
    </row>
    <row r="71">
      <c r="A71" s="674" t="s">
        <v>2099</v>
      </c>
      <c r="B71" s="650" t="s">
        <v>2100</v>
      </c>
      <c r="F71" s="690" t="s">
        <v>2101</v>
      </c>
      <c r="G71" s="687"/>
    </row>
    <row r="72">
      <c r="A72" s="673" t="s">
        <v>2102</v>
      </c>
      <c r="B72" s="657" t="s">
        <v>2103</v>
      </c>
      <c r="F72" s="671" t="s">
        <v>2104</v>
      </c>
      <c r="G72" s="687"/>
    </row>
    <row r="73">
      <c r="A73" s="674" t="s">
        <v>2105</v>
      </c>
      <c r="B73" s="650" t="s">
        <v>2106</v>
      </c>
      <c r="F73" s="690" t="s">
        <v>2107</v>
      </c>
      <c r="G73" s="687"/>
    </row>
    <row r="74">
      <c r="A74" s="705" t="str">
        <f>HYPERLINK("https://youtu.be/4lBuDBeFGZg?t=37", "-Unique game over scene at the end of Hearts of Stone during 'Whatsoever a Man Soweth'.")</f>
        <v>-Unique game over scene at the end of Hearts of Stone during 'Whatsoever a Man Soweth'.</v>
      </c>
      <c r="B74" s="657" t="s">
        <v>2108</v>
      </c>
      <c r="F74" s="671" t="s">
        <v>2109</v>
      </c>
      <c r="G74" s="687"/>
    </row>
    <row r="75">
      <c r="A75" s="696" t="s">
        <v>2110</v>
      </c>
      <c r="B75" s="650" t="s">
        <v>2111</v>
      </c>
      <c r="F75" s="690" t="s">
        <v>2112</v>
      </c>
      <c r="G75" s="687"/>
    </row>
    <row r="76">
      <c r="A76" s="673" t="s">
        <v>693</v>
      </c>
      <c r="B76" s="657" t="s">
        <v>2113</v>
      </c>
      <c r="F76" s="671" t="s">
        <v>2114</v>
      </c>
      <c r="G76" s="687"/>
    </row>
    <row r="77">
      <c r="A77" s="696" t="s">
        <v>2115</v>
      </c>
      <c r="B77" s="650" t="s">
        <v>2116</v>
      </c>
      <c r="F77" s="690" t="s">
        <v>2117</v>
      </c>
      <c r="G77" s="687"/>
    </row>
    <row r="78">
      <c r="A78" s="706" t="s">
        <v>2118</v>
      </c>
      <c r="B78" s="657" t="s">
        <v>2119</v>
      </c>
      <c r="F78" s="671" t="s">
        <v>2120</v>
      </c>
      <c r="G78" s="687"/>
    </row>
    <row r="79">
      <c r="A79" s="707" t="s">
        <v>2121</v>
      </c>
      <c r="B79" s="650" t="s">
        <v>2122</v>
      </c>
      <c r="F79" s="690" t="s">
        <v>2123</v>
      </c>
      <c r="G79" s="687"/>
    </row>
    <row r="80">
      <c r="A80" s="708" t="s">
        <v>2124</v>
      </c>
      <c r="B80" s="657" t="s">
        <v>2125</v>
      </c>
      <c r="F80" s="671" t="s">
        <v>2126</v>
      </c>
      <c r="G80" s="687"/>
    </row>
    <row r="81">
      <c r="A81" s="707" t="s">
        <v>2127</v>
      </c>
      <c r="B81" s="650" t="s">
        <v>2128</v>
      </c>
      <c r="F81" s="690" t="s">
        <v>2129</v>
      </c>
      <c r="G81" s="687"/>
    </row>
    <row r="82">
      <c r="A82" s="709" t="s">
        <v>2130</v>
      </c>
      <c r="B82" s="657" t="s">
        <v>2131</v>
      </c>
      <c r="F82" s="671" t="s">
        <v>2132</v>
      </c>
      <c r="G82" s="687"/>
    </row>
    <row r="83">
      <c r="A83" s="710" t="s">
        <v>2133</v>
      </c>
      <c r="B83" s="650" t="s">
        <v>2134</v>
      </c>
      <c r="F83" s="690" t="s">
        <v>2135</v>
      </c>
      <c r="G83" s="687"/>
    </row>
    <row r="84">
      <c r="A84" s="711" t="s">
        <v>2136</v>
      </c>
      <c r="B84" s="657" t="s">
        <v>2137</v>
      </c>
      <c r="F84" s="671" t="s">
        <v>2138</v>
      </c>
      <c r="G84" s="687"/>
    </row>
    <row r="85">
      <c r="A85" s="712" t="s">
        <v>2139</v>
      </c>
      <c r="B85" s="650" t="s">
        <v>2140</v>
      </c>
      <c r="F85" s="690" t="s">
        <v>2141</v>
      </c>
      <c r="G85" s="687"/>
    </row>
    <row r="86">
      <c r="A86" s="708" t="s">
        <v>2142</v>
      </c>
      <c r="B86" s="657" t="s">
        <v>2143</v>
      </c>
      <c r="F86" s="671" t="s">
        <v>2144</v>
      </c>
      <c r="G86" s="687"/>
    </row>
    <row r="87">
      <c r="A87" s="713" t="s">
        <v>2145</v>
      </c>
      <c r="B87" s="650" t="s">
        <v>2146</v>
      </c>
      <c r="F87" s="690" t="s">
        <v>2147</v>
      </c>
      <c r="G87" s="687"/>
    </row>
    <row r="88">
      <c r="A88" s="714" t="s">
        <v>2148</v>
      </c>
      <c r="B88" s="657" t="s">
        <v>2149</v>
      </c>
      <c r="F88" s="671" t="s">
        <v>2150</v>
      </c>
      <c r="G88" s="687"/>
    </row>
    <row r="89">
      <c r="A89" s="707" t="s">
        <v>2151</v>
      </c>
      <c r="B89" s="650" t="s">
        <v>2152</v>
      </c>
      <c r="F89" s="690" t="s">
        <v>2153</v>
      </c>
      <c r="G89" s="687"/>
    </row>
    <row r="90">
      <c r="A90" s="698" t="s">
        <v>215</v>
      </c>
      <c r="B90" s="657" t="s">
        <v>2154</v>
      </c>
      <c r="F90" s="671" t="s">
        <v>2155</v>
      </c>
      <c r="G90" s="687"/>
    </row>
    <row r="91">
      <c r="A91" s="696" t="s">
        <v>218</v>
      </c>
      <c r="B91" s="650" t="s">
        <v>2156</v>
      </c>
      <c r="F91" s="690" t="s">
        <v>2157</v>
      </c>
      <c r="G91" s="687"/>
    </row>
    <row r="92">
      <c r="A92" s="698" t="s">
        <v>2158</v>
      </c>
      <c r="B92" s="657" t="s">
        <v>2159</v>
      </c>
      <c r="F92" s="671" t="s">
        <v>2160</v>
      </c>
      <c r="G92" s="687"/>
    </row>
    <row r="93">
      <c r="A93" s="715" t="s">
        <v>400</v>
      </c>
      <c r="B93" s="650" t="s">
        <v>2161</v>
      </c>
      <c r="C93" s="704"/>
      <c r="F93" s="690" t="s">
        <v>2162</v>
      </c>
      <c r="G93" s="687"/>
    </row>
    <row r="94">
      <c r="A94" s="716" t="s">
        <v>2163</v>
      </c>
      <c r="B94" s="657" t="s">
        <v>2164</v>
      </c>
      <c r="C94" s="717"/>
      <c r="F94" s="671" t="s">
        <v>2165</v>
      </c>
      <c r="G94" s="687"/>
    </row>
    <row r="95">
      <c r="A95" s="696" t="s">
        <v>2166</v>
      </c>
      <c r="B95" s="650" t="s">
        <v>2167</v>
      </c>
      <c r="F95" s="690" t="s">
        <v>2168</v>
      </c>
      <c r="G95" s="687"/>
    </row>
    <row r="96">
      <c r="A96" s="716" t="s">
        <v>53</v>
      </c>
      <c r="B96" s="657" t="s">
        <v>2169</v>
      </c>
      <c r="F96" s="671" t="s">
        <v>2170</v>
      </c>
      <c r="G96" s="687"/>
    </row>
    <row r="97">
      <c r="A97" s="715" t="s">
        <v>2171</v>
      </c>
      <c r="B97" s="650" t="s">
        <v>2172</v>
      </c>
      <c r="C97" s="704"/>
      <c r="F97" s="718" t="s">
        <v>2173</v>
      </c>
      <c r="G97" s="687"/>
    </row>
    <row r="98">
      <c r="A98" s="698" t="s">
        <v>2174</v>
      </c>
      <c r="B98" s="657" t="s">
        <v>2175</v>
      </c>
      <c r="C98" s="719"/>
      <c r="E98" s="719"/>
    </row>
    <row r="99">
      <c r="A99" s="715" t="s">
        <v>2176</v>
      </c>
      <c r="B99" s="650" t="s">
        <v>2177</v>
      </c>
    </row>
    <row r="100">
      <c r="A100" s="698" t="s">
        <v>2178</v>
      </c>
      <c r="B100" s="657" t="s">
        <v>2179</v>
      </c>
    </row>
    <row r="101">
      <c r="A101" s="696" t="s">
        <v>2180</v>
      </c>
      <c r="B101" s="650" t="s">
        <v>2181</v>
      </c>
    </row>
    <row r="102">
      <c r="A102" s="720" t="s">
        <v>2182</v>
      </c>
      <c r="B102" s="721"/>
      <c r="C102" s="8"/>
    </row>
    <row r="103">
      <c r="A103" s="696" t="s">
        <v>2183</v>
      </c>
      <c r="B103" s="8"/>
      <c r="C103" s="8"/>
    </row>
    <row r="104">
      <c r="A104" s="698" t="s">
        <v>2184</v>
      </c>
      <c r="B104" s="8"/>
      <c r="C104" s="8"/>
    </row>
    <row r="105">
      <c r="A105" s="722" t="s">
        <v>2185</v>
      </c>
      <c r="B105" s="8"/>
      <c r="C105" s="8"/>
    </row>
    <row r="106">
      <c r="A106" s="706" t="s">
        <v>2186</v>
      </c>
      <c r="B106" s="8"/>
      <c r="C106" s="8"/>
    </row>
    <row r="107">
      <c r="A107" s="715" t="s">
        <v>2187</v>
      </c>
      <c r="B107" s="8"/>
      <c r="C107" s="8"/>
    </row>
    <row r="108">
      <c r="A108" s="723" t="s">
        <v>2188</v>
      </c>
      <c r="B108" s="8"/>
      <c r="C108" s="8"/>
    </row>
    <row r="109">
      <c r="A109" s="724" t="s">
        <v>1630</v>
      </c>
      <c r="B109" s="8"/>
      <c r="C109" s="8"/>
    </row>
    <row r="110">
      <c r="A110" s="698" t="s">
        <v>2189</v>
      </c>
      <c r="B110" s="8"/>
      <c r="C110" s="8"/>
    </row>
    <row r="111">
      <c r="A111" s="696" t="s">
        <v>2190</v>
      </c>
      <c r="B111" s="8"/>
      <c r="C111" s="8"/>
    </row>
    <row r="112">
      <c r="A112" s="698" t="s">
        <v>2191</v>
      </c>
      <c r="B112" s="8"/>
      <c r="C112" s="8"/>
    </row>
    <row r="113">
      <c r="A113" s="725" t="s">
        <v>2192</v>
      </c>
      <c r="B113" s="8"/>
      <c r="C113" s="8"/>
    </row>
    <row r="114">
      <c r="A114" s="726" t="s">
        <v>563</v>
      </c>
      <c r="B114" s="8"/>
      <c r="C114" s="8"/>
    </row>
    <row r="115">
      <c r="A115" s="696" t="s">
        <v>2193</v>
      </c>
      <c r="B115" s="8"/>
      <c r="C115" s="8"/>
    </row>
    <row r="116">
      <c r="A116" s="698" t="s">
        <v>242</v>
      </c>
      <c r="B116" s="8"/>
      <c r="C116" s="8"/>
    </row>
    <row r="117">
      <c r="A117" s="696" t="s">
        <v>2194</v>
      </c>
      <c r="B117" s="8"/>
      <c r="C117" s="8"/>
    </row>
    <row r="118">
      <c r="A118" s="714" t="s">
        <v>2195</v>
      </c>
      <c r="B118" s="8"/>
      <c r="C118" s="8"/>
    </row>
    <row r="119">
      <c r="A119" s="724" t="s">
        <v>58</v>
      </c>
      <c r="B119" s="8"/>
      <c r="C119" s="8"/>
    </row>
    <row r="120">
      <c r="A120" s="709" t="s">
        <v>60</v>
      </c>
      <c r="B120" s="8"/>
      <c r="C120" s="8"/>
    </row>
    <row r="121">
      <c r="A121" s="727" t="s">
        <v>2196</v>
      </c>
      <c r="B121" s="8"/>
      <c r="C121" s="8"/>
    </row>
    <row r="122">
      <c r="A122" s="728" t="s">
        <v>2197</v>
      </c>
      <c r="B122" s="8"/>
      <c r="C122" s="8"/>
    </row>
    <row r="123">
      <c r="A123" s="727" t="s">
        <v>2198</v>
      </c>
      <c r="B123" s="8"/>
      <c r="C123" s="8"/>
    </row>
    <row r="124">
      <c r="A124" s="708" t="s">
        <v>2199</v>
      </c>
      <c r="B124" s="8"/>
      <c r="C124" s="8"/>
    </row>
    <row r="125">
      <c r="A125" s="727" t="s">
        <v>2200</v>
      </c>
      <c r="B125" s="8"/>
      <c r="C125" s="8"/>
    </row>
    <row r="126">
      <c r="A126" s="709" t="s">
        <v>2201</v>
      </c>
      <c r="B126" s="8"/>
      <c r="C126" s="8"/>
    </row>
    <row r="127">
      <c r="A127" s="729" t="s">
        <v>2202</v>
      </c>
      <c r="B127" s="8"/>
      <c r="C127" s="8"/>
    </row>
    <row r="128">
      <c r="A128" s="709" t="s">
        <v>2203</v>
      </c>
      <c r="B128" s="8"/>
      <c r="C128" s="8"/>
    </row>
    <row r="129">
      <c r="A129" s="729" t="s">
        <v>2204</v>
      </c>
      <c r="B129" s="8"/>
      <c r="C129" s="8"/>
    </row>
    <row r="130">
      <c r="A130" s="730" t="s">
        <v>2205</v>
      </c>
      <c r="B130" s="8"/>
      <c r="C130" s="8"/>
    </row>
    <row r="131">
      <c r="A131" s="731" t="s">
        <v>257</v>
      </c>
      <c r="B131" s="8"/>
      <c r="C131" s="8"/>
    </row>
    <row r="132">
      <c r="A132" s="726" t="s">
        <v>2206</v>
      </c>
      <c r="B132" s="8"/>
      <c r="C132" s="8"/>
    </row>
    <row r="133">
      <c r="A133" s="696" t="s">
        <v>2207</v>
      </c>
      <c r="B133" s="8"/>
      <c r="C133" s="8"/>
    </row>
    <row r="134">
      <c r="A134" s="698" t="s">
        <v>2208</v>
      </c>
      <c r="B134" s="8"/>
      <c r="C134" s="8"/>
    </row>
    <row r="135">
      <c r="A135" s="696" t="s">
        <v>260</v>
      </c>
      <c r="B135" s="8"/>
      <c r="C135" s="8"/>
    </row>
    <row r="136">
      <c r="A136" s="698" t="s">
        <v>2209</v>
      </c>
      <c r="B136" s="8"/>
      <c r="C136" s="8"/>
    </row>
    <row r="137">
      <c r="A137" s="729" t="s">
        <v>2210</v>
      </c>
      <c r="B137" s="8"/>
      <c r="C137" s="8"/>
    </row>
    <row r="138">
      <c r="A138" s="698" t="s">
        <v>2211</v>
      </c>
      <c r="B138" s="8"/>
      <c r="C138" s="8"/>
    </row>
    <row r="139">
      <c r="A139" s="715" t="s">
        <v>2212</v>
      </c>
      <c r="B139" s="8"/>
      <c r="C139" s="8"/>
    </row>
    <row r="140">
      <c r="A140" s="723" t="s">
        <v>2213</v>
      </c>
      <c r="B140" s="8"/>
      <c r="C140" s="8"/>
    </row>
    <row r="141">
      <c r="A141" s="696" t="s">
        <v>2214</v>
      </c>
      <c r="B141" s="8"/>
      <c r="C141" s="8"/>
    </row>
    <row r="142">
      <c r="A142" s="726" t="s">
        <v>2215</v>
      </c>
      <c r="B142" s="8"/>
      <c r="C142" s="8"/>
    </row>
    <row r="143">
      <c r="A143" s="696" t="s">
        <v>2216</v>
      </c>
      <c r="B143" s="8"/>
      <c r="C143" s="8"/>
    </row>
    <row r="144">
      <c r="A144" s="726" t="s">
        <v>2217</v>
      </c>
      <c r="B144" s="8"/>
      <c r="C144" s="8"/>
    </row>
    <row r="145">
      <c r="A145" s="729" t="s">
        <v>2218</v>
      </c>
      <c r="B145" s="8"/>
      <c r="C145" s="8"/>
    </row>
    <row r="146">
      <c r="A146" s="698" t="s">
        <v>2219</v>
      </c>
      <c r="B146" s="8"/>
      <c r="C146" s="8"/>
    </row>
    <row r="147">
      <c r="A147" s="729" t="s">
        <v>2220</v>
      </c>
      <c r="B147" s="8"/>
      <c r="C147" s="8"/>
    </row>
    <row r="148">
      <c r="A148" s="726" t="s">
        <v>2221</v>
      </c>
      <c r="B148" s="8"/>
      <c r="C148" s="8"/>
    </row>
    <row r="149">
      <c r="A149" s="715" t="s">
        <v>2222</v>
      </c>
      <c r="B149" s="8"/>
      <c r="C149" s="8"/>
    </row>
    <row r="150">
      <c r="A150" s="726" t="s">
        <v>2223</v>
      </c>
      <c r="B150" s="732"/>
      <c r="C150" s="8"/>
    </row>
    <row r="151">
      <c r="A151" s="729" t="s">
        <v>2224</v>
      </c>
      <c r="B151" s="732"/>
      <c r="C151" s="8"/>
    </row>
    <row r="152">
      <c r="A152" s="726" t="s">
        <v>2225</v>
      </c>
      <c r="B152" s="732"/>
      <c r="C152" s="8"/>
    </row>
    <row r="153">
      <c r="A153" s="733" t="s">
        <v>2226</v>
      </c>
      <c r="B153" s="734"/>
      <c r="C153" s="8"/>
    </row>
    <row r="154">
      <c r="A154" s="708" t="s">
        <v>2227</v>
      </c>
      <c r="B154" s="734"/>
      <c r="C154" s="8"/>
    </row>
    <row r="155">
      <c r="A155" s="735" t="s">
        <v>2228</v>
      </c>
      <c r="B155" s="734"/>
      <c r="C155" s="8"/>
    </row>
    <row r="156">
      <c r="A156" s="8"/>
      <c r="B156" s="8"/>
      <c r="C156" s="8"/>
    </row>
    <row r="157">
      <c r="A157" s="8"/>
      <c r="B157" s="8"/>
      <c r="C157" s="8"/>
    </row>
    <row r="158">
      <c r="A158" s="8"/>
      <c r="B158" s="8"/>
      <c r="C158" s="8"/>
    </row>
    <row r="159">
      <c r="A159" s="8"/>
      <c r="B159" s="8"/>
      <c r="C159" s="8"/>
    </row>
    <row r="160">
      <c r="A160" s="8"/>
      <c r="B160" s="9"/>
      <c r="C160" s="8"/>
    </row>
    <row r="161">
      <c r="A161" s="8"/>
      <c r="B161" s="9"/>
      <c r="C161" s="8"/>
    </row>
    <row r="162">
      <c r="A162" s="8"/>
      <c r="B162" s="9"/>
      <c r="C162" s="8"/>
    </row>
    <row r="163">
      <c r="A163" s="8"/>
      <c r="B163" s="9"/>
      <c r="C163" s="8"/>
    </row>
    <row r="164">
      <c r="A164" s="8"/>
      <c r="B164" s="9"/>
      <c r="C164" s="8"/>
    </row>
    <row r="165">
      <c r="A165" s="8"/>
      <c r="B165" s="9"/>
      <c r="C165" s="8"/>
    </row>
    <row r="166">
      <c r="A166" s="8"/>
      <c r="B166" s="9"/>
      <c r="C166" s="8"/>
    </row>
    <row r="167">
      <c r="A167" s="8"/>
      <c r="B167" s="9"/>
      <c r="C167" s="8"/>
    </row>
    <row r="168">
      <c r="A168" s="8"/>
      <c r="B168" s="9"/>
      <c r="C168" s="8"/>
    </row>
    <row r="169">
      <c r="A169" s="8"/>
      <c r="B169" s="9"/>
      <c r="C169" s="8"/>
    </row>
    <row r="170">
      <c r="A170" s="8"/>
      <c r="B170" s="9"/>
      <c r="C170" s="8"/>
      <c r="F170" s="736"/>
      <c r="G170" s="736"/>
    </row>
    <row r="171">
      <c r="A171" s="8"/>
      <c r="B171" s="9"/>
      <c r="C171" s="8"/>
    </row>
    <row r="172">
      <c r="A172" s="8"/>
      <c r="B172" s="9"/>
      <c r="C172" s="8"/>
    </row>
    <row r="173">
      <c r="A173" s="8"/>
      <c r="B173" s="9"/>
      <c r="C173" s="8"/>
    </row>
    <row r="174">
      <c r="A174" s="8"/>
      <c r="B174" s="9"/>
      <c r="C174" s="8"/>
    </row>
    <row r="175">
      <c r="A175" s="8"/>
      <c r="B175" s="9"/>
      <c r="C175" s="8"/>
    </row>
    <row r="176">
      <c r="A176" s="8"/>
      <c r="B176" s="9"/>
      <c r="C176" s="8"/>
    </row>
    <row r="177">
      <c r="A177" s="8"/>
      <c r="B177" s="9"/>
      <c r="C177" s="8"/>
    </row>
    <row r="178">
      <c r="A178" s="8"/>
      <c r="B178" s="9"/>
      <c r="C178" s="8"/>
    </row>
    <row r="179">
      <c r="A179" s="8"/>
      <c r="B179" s="9"/>
      <c r="C179" s="8"/>
    </row>
    <row r="180">
      <c r="A180" s="8"/>
      <c r="B180" s="9"/>
      <c r="C180" s="8"/>
    </row>
    <row r="181">
      <c r="A181" s="8"/>
      <c r="B181" s="9"/>
      <c r="C181" s="8"/>
    </row>
    <row r="182">
      <c r="A182" s="8"/>
      <c r="B182" s="9"/>
      <c r="C182" s="8"/>
    </row>
    <row r="183">
      <c r="A183" s="8"/>
      <c r="B183" s="9"/>
      <c r="C183" s="8"/>
    </row>
    <row r="184">
      <c r="A184" s="8"/>
      <c r="B184" s="9"/>
      <c r="C184" s="8"/>
    </row>
    <row r="185">
      <c r="A185" s="8"/>
      <c r="B185" s="9"/>
      <c r="C185" s="8"/>
    </row>
    <row r="186">
      <c r="A186" s="8"/>
      <c r="B186" s="9"/>
      <c r="C186" s="8"/>
    </row>
    <row r="187">
      <c r="A187" s="8"/>
      <c r="B187" s="9"/>
      <c r="C187" s="8"/>
    </row>
    <row r="188">
      <c r="A188" s="8"/>
      <c r="B188" s="9"/>
      <c r="C188" s="8"/>
    </row>
    <row r="189">
      <c r="A189" s="8"/>
      <c r="B189" s="9"/>
      <c r="C189" s="8"/>
    </row>
    <row r="190">
      <c r="A190" s="8"/>
      <c r="B190" s="9"/>
      <c r="C190" s="8"/>
    </row>
    <row r="191">
      <c r="A191" s="8"/>
      <c r="B191" s="9"/>
      <c r="C191" s="8"/>
    </row>
    <row r="192">
      <c r="A192" s="8"/>
      <c r="B192" s="9"/>
      <c r="C192" s="8"/>
    </row>
    <row r="193">
      <c r="A193" s="8"/>
      <c r="B193" s="9"/>
      <c r="C193" s="8"/>
    </row>
    <row r="194">
      <c r="A194" s="8"/>
      <c r="B194" s="9"/>
      <c r="C194" s="8"/>
    </row>
    <row r="195">
      <c r="A195" s="8"/>
      <c r="B195" s="9"/>
      <c r="C195" s="8"/>
    </row>
    <row r="196">
      <c r="A196" s="8"/>
      <c r="B196" s="9"/>
      <c r="C196" s="8"/>
    </row>
    <row r="197">
      <c r="A197" s="8"/>
      <c r="B197" s="9"/>
      <c r="C197" s="8"/>
    </row>
    <row r="198">
      <c r="A198" s="8"/>
      <c r="B198" s="9"/>
      <c r="C198" s="8"/>
    </row>
    <row r="199">
      <c r="A199" s="8"/>
      <c r="B199" s="9"/>
      <c r="C199" s="8"/>
    </row>
    <row r="200">
      <c r="A200" s="8"/>
      <c r="B200" s="9"/>
      <c r="C200" s="8"/>
    </row>
    <row r="201">
      <c r="A201" s="8"/>
      <c r="B201" s="9"/>
      <c r="C201" s="8"/>
    </row>
    <row r="202">
      <c r="A202" s="8"/>
      <c r="B202" s="9"/>
      <c r="C202" s="8"/>
    </row>
    <row r="203">
      <c r="A203" s="8"/>
      <c r="B203" s="9"/>
      <c r="C203" s="8"/>
    </row>
    <row r="204">
      <c r="A204" s="8"/>
      <c r="B204" s="9"/>
      <c r="C204" s="8"/>
    </row>
    <row r="205">
      <c r="A205" s="8"/>
      <c r="B205" s="9"/>
      <c r="C205" s="8"/>
    </row>
    <row r="206">
      <c r="A206" s="8"/>
      <c r="B206" s="9"/>
      <c r="C206" s="8"/>
    </row>
    <row r="207">
      <c r="A207" s="8"/>
      <c r="B207" s="9"/>
      <c r="C207" s="8"/>
    </row>
    <row r="208">
      <c r="A208" s="8"/>
      <c r="B208" s="9"/>
      <c r="C208" s="8"/>
    </row>
    <row r="209">
      <c r="A209" s="8"/>
      <c r="B209" s="9"/>
      <c r="C209" s="8"/>
    </row>
    <row r="210">
      <c r="A210" s="8"/>
      <c r="B210" s="9"/>
      <c r="C210" s="8"/>
    </row>
    <row r="211">
      <c r="A211" s="8"/>
      <c r="B211" s="9"/>
      <c r="C211" s="8"/>
    </row>
    <row r="212">
      <c r="A212" s="8"/>
      <c r="B212" s="9"/>
      <c r="C212" s="8"/>
    </row>
    <row r="213">
      <c r="A213" s="8"/>
      <c r="B213" s="9"/>
      <c r="C213" s="8"/>
    </row>
    <row r="214">
      <c r="A214" s="8"/>
      <c r="B214" s="9"/>
      <c r="C214" s="8"/>
    </row>
    <row r="215">
      <c r="A215" s="8"/>
      <c r="B215" s="9"/>
      <c r="C215" s="8"/>
    </row>
    <row r="216">
      <c r="A216" s="8"/>
      <c r="B216" s="9"/>
      <c r="C216" s="8"/>
    </row>
    <row r="217">
      <c r="A217" s="8"/>
      <c r="B217" s="9"/>
      <c r="C217" s="8"/>
    </row>
    <row r="218">
      <c r="A218" s="8"/>
      <c r="B218" s="9"/>
      <c r="C218" s="8"/>
    </row>
    <row r="219">
      <c r="A219" s="8"/>
      <c r="B219" s="9"/>
      <c r="C219" s="8"/>
    </row>
    <row r="220">
      <c r="A220" s="8"/>
      <c r="B220" s="9"/>
      <c r="C220" s="8"/>
    </row>
    <row r="221">
      <c r="A221" s="8"/>
      <c r="B221" s="9"/>
      <c r="C221" s="8"/>
    </row>
    <row r="222">
      <c r="A222" s="8"/>
      <c r="B222" s="9"/>
      <c r="C222" s="8"/>
    </row>
    <row r="223">
      <c r="A223" s="8"/>
      <c r="B223" s="9"/>
      <c r="C223" s="8"/>
    </row>
    <row r="224">
      <c r="A224" s="8"/>
      <c r="B224" s="9"/>
      <c r="C224" s="8"/>
    </row>
    <row r="225">
      <c r="A225" s="8"/>
      <c r="B225" s="9"/>
      <c r="C225" s="8"/>
    </row>
    <row r="226">
      <c r="A226" s="8"/>
      <c r="B226" s="9"/>
      <c r="C226" s="8"/>
    </row>
    <row r="227">
      <c r="A227" s="8"/>
      <c r="B227" s="9"/>
      <c r="C227" s="8"/>
    </row>
    <row r="228">
      <c r="A228" s="8"/>
      <c r="B228" s="9"/>
      <c r="C228" s="8"/>
    </row>
    <row r="229">
      <c r="A229" s="8"/>
      <c r="B229" s="9"/>
      <c r="C229" s="8"/>
    </row>
    <row r="230">
      <c r="A230" s="8"/>
      <c r="B230" s="9"/>
      <c r="C230" s="8"/>
    </row>
    <row r="231">
      <c r="A231" s="8"/>
      <c r="B231" s="9"/>
      <c r="C231" s="8"/>
    </row>
    <row r="232">
      <c r="A232" s="8"/>
      <c r="B232" s="9"/>
      <c r="C232" s="8"/>
    </row>
    <row r="233">
      <c r="A233" s="8"/>
      <c r="B233" s="9"/>
      <c r="C233" s="8"/>
    </row>
    <row r="234">
      <c r="A234" s="8"/>
      <c r="B234" s="9"/>
      <c r="C234" s="8"/>
    </row>
    <row r="235">
      <c r="A235" s="8"/>
      <c r="B235" s="9"/>
      <c r="C235" s="8"/>
    </row>
    <row r="236">
      <c r="A236" s="8"/>
      <c r="B236" s="9"/>
      <c r="C236" s="8"/>
    </row>
    <row r="237">
      <c r="A237" s="8"/>
      <c r="B237" s="9"/>
      <c r="C237" s="8"/>
    </row>
    <row r="238">
      <c r="A238" s="8"/>
      <c r="B238" s="9"/>
      <c r="C238" s="8"/>
    </row>
    <row r="239">
      <c r="A239" s="8"/>
      <c r="B239" s="9"/>
      <c r="C239" s="8"/>
    </row>
    <row r="240">
      <c r="A240" s="8"/>
      <c r="B240" s="9"/>
      <c r="C240" s="8"/>
    </row>
    <row r="241">
      <c r="A241" s="8"/>
      <c r="B241" s="9"/>
      <c r="C241" s="8"/>
    </row>
    <row r="242">
      <c r="A242" s="8"/>
      <c r="B242" s="9"/>
      <c r="C242" s="8"/>
    </row>
    <row r="243">
      <c r="A243" s="8"/>
      <c r="B243" s="9"/>
      <c r="C243" s="8"/>
    </row>
    <row r="244">
      <c r="A244" s="8"/>
      <c r="B244" s="9"/>
      <c r="C244" s="8"/>
    </row>
    <row r="245">
      <c r="A245" s="8"/>
      <c r="B245" s="9"/>
      <c r="C245" s="8"/>
    </row>
    <row r="246">
      <c r="A246" s="8"/>
      <c r="B246" s="9"/>
      <c r="C246" s="8"/>
    </row>
    <row r="247">
      <c r="A247" s="8"/>
      <c r="B247" s="9"/>
      <c r="C247" s="8"/>
    </row>
    <row r="248">
      <c r="A248" s="8"/>
      <c r="B248" s="9"/>
      <c r="C248" s="8"/>
    </row>
    <row r="249">
      <c r="A249" s="8"/>
      <c r="B249" s="9"/>
      <c r="C249" s="8"/>
    </row>
    <row r="250">
      <c r="A250" s="8"/>
      <c r="B250" s="9"/>
      <c r="C250" s="8"/>
    </row>
    <row r="251">
      <c r="A251" s="8"/>
      <c r="B251" s="9"/>
      <c r="C251" s="8"/>
    </row>
    <row r="252">
      <c r="A252" s="8"/>
      <c r="B252" s="9"/>
      <c r="C252" s="8"/>
    </row>
    <row r="253">
      <c r="A253" s="8"/>
      <c r="B253" s="9"/>
      <c r="C253" s="8"/>
    </row>
    <row r="254">
      <c r="A254" s="8"/>
      <c r="B254" s="9"/>
      <c r="C254" s="8"/>
    </row>
    <row r="255">
      <c r="A255" s="8"/>
      <c r="B255" s="9"/>
      <c r="C255" s="8"/>
    </row>
    <row r="256">
      <c r="A256" s="8"/>
      <c r="B256" s="9"/>
      <c r="C256" s="8"/>
    </row>
    <row r="257">
      <c r="A257" s="8"/>
      <c r="B257" s="9"/>
      <c r="C257" s="8"/>
    </row>
    <row r="258">
      <c r="A258" s="8"/>
      <c r="B258" s="9"/>
      <c r="C258" s="8"/>
    </row>
    <row r="259">
      <c r="A259" s="8"/>
      <c r="B259" s="9"/>
      <c r="C259" s="8"/>
    </row>
    <row r="260">
      <c r="A260" s="8"/>
      <c r="B260" s="9"/>
      <c r="C260" s="8"/>
    </row>
    <row r="261">
      <c r="A261" s="8"/>
      <c r="B261" s="9"/>
      <c r="C261" s="8"/>
    </row>
    <row r="262">
      <c r="A262" s="8"/>
      <c r="B262" s="9"/>
      <c r="C262" s="8"/>
    </row>
    <row r="263">
      <c r="A263" s="8"/>
      <c r="B263" s="9"/>
      <c r="C263" s="8"/>
    </row>
    <row r="264">
      <c r="A264" s="8"/>
      <c r="B264" s="9"/>
      <c r="C264" s="8"/>
    </row>
    <row r="265">
      <c r="A265" s="8"/>
      <c r="B265" s="9"/>
      <c r="C265" s="8"/>
    </row>
    <row r="266">
      <c r="A266" s="8"/>
      <c r="B266" s="9"/>
      <c r="C266" s="8"/>
    </row>
    <row r="267">
      <c r="A267" s="8"/>
      <c r="B267" s="9"/>
      <c r="C267" s="8"/>
    </row>
    <row r="268">
      <c r="A268" s="8"/>
      <c r="B268" s="9"/>
      <c r="C268" s="8"/>
    </row>
    <row r="269">
      <c r="A269" s="8"/>
      <c r="B269" s="9"/>
      <c r="C269" s="8"/>
    </row>
    <row r="270">
      <c r="A270" s="8"/>
      <c r="B270" s="9"/>
      <c r="C270" s="8"/>
    </row>
    <row r="271">
      <c r="A271" s="8"/>
      <c r="B271" s="9"/>
      <c r="C271" s="8"/>
    </row>
    <row r="272">
      <c r="A272" s="8"/>
      <c r="B272" s="9"/>
      <c r="C272" s="8"/>
    </row>
    <row r="273">
      <c r="A273" s="8"/>
      <c r="B273" s="9"/>
      <c r="C273" s="8"/>
    </row>
    <row r="274">
      <c r="A274" s="8"/>
      <c r="B274" s="9"/>
      <c r="C274" s="8"/>
    </row>
    <row r="275">
      <c r="A275" s="8"/>
      <c r="B275" s="9"/>
      <c r="C275" s="8"/>
    </row>
    <row r="276">
      <c r="A276" s="8"/>
      <c r="B276" s="9"/>
      <c r="C276" s="8"/>
    </row>
    <row r="277">
      <c r="A277" s="8"/>
      <c r="B277" s="9"/>
      <c r="C277" s="8"/>
    </row>
    <row r="278">
      <c r="A278" s="8"/>
      <c r="B278" s="9"/>
      <c r="C278" s="8"/>
    </row>
    <row r="279">
      <c r="A279" s="8"/>
      <c r="B279" s="9"/>
      <c r="C279" s="8"/>
    </row>
    <row r="280">
      <c r="A280" s="8"/>
      <c r="B280" s="9"/>
      <c r="C280" s="8"/>
    </row>
    <row r="281">
      <c r="A281" s="8"/>
      <c r="B281" s="9"/>
      <c r="C281" s="8"/>
    </row>
    <row r="282">
      <c r="A282" s="8"/>
      <c r="B282" s="9"/>
      <c r="C282" s="8"/>
    </row>
    <row r="283">
      <c r="A283" s="8"/>
      <c r="B283" s="9"/>
      <c r="C283" s="8"/>
    </row>
    <row r="284">
      <c r="A284" s="8"/>
      <c r="B284" s="9"/>
      <c r="C284" s="8"/>
    </row>
    <row r="285">
      <c r="A285" s="8"/>
      <c r="B285" s="9"/>
      <c r="C285" s="8"/>
    </row>
    <row r="286">
      <c r="A286" s="8"/>
      <c r="B286" s="9"/>
      <c r="C286" s="8"/>
    </row>
    <row r="287">
      <c r="A287" s="8"/>
      <c r="B287" s="9"/>
      <c r="C287" s="8"/>
    </row>
    <row r="288">
      <c r="A288" s="8"/>
      <c r="B288" s="9"/>
      <c r="C288" s="8"/>
    </row>
    <row r="289">
      <c r="A289" s="8"/>
      <c r="B289" s="9"/>
      <c r="C289" s="8"/>
    </row>
    <row r="290">
      <c r="A290" s="8"/>
      <c r="B290" s="9"/>
      <c r="C290" s="8"/>
    </row>
    <row r="291">
      <c r="A291" s="8"/>
      <c r="B291" s="9"/>
      <c r="C291" s="8"/>
    </row>
    <row r="292">
      <c r="A292" s="8"/>
      <c r="B292" s="9"/>
      <c r="C292" s="8"/>
    </row>
    <row r="293">
      <c r="A293" s="8"/>
      <c r="B293" s="9"/>
      <c r="C293" s="8"/>
    </row>
    <row r="294">
      <c r="A294" s="8"/>
      <c r="B294" s="9"/>
      <c r="C294" s="8"/>
    </row>
    <row r="295">
      <c r="A295" s="8"/>
      <c r="B295" s="9"/>
      <c r="C295" s="8"/>
    </row>
    <row r="296">
      <c r="A296" s="8"/>
      <c r="B296" s="9"/>
      <c r="C296" s="8"/>
    </row>
    <row r="297">
      <c r="A297" s="8"/>
      <c r="B297" s="9"/>
      <c r="C297" s="8"/>
    </row>
    <row r="298">
      <c r="A298" s="8"/>
      <c r="B298" s="9"/>
      <c r="C298" s="8"/>
    </row>
    <row r="299">
      <c r="A299" s="8"/>
      <c r="B299" s="9"/>
      <c r="C299" s="8"/>
    </row>
    <row r="300">
      <c r="A300" s="8"/>
      <c r="B300" s="9"/>
      <c r="C300" s="8"/>
    </row>
    <row r="301">
      <c r="A301" s="8"/>
      <c r="B301" s="9"/>
      <c r="C301" s="8"/>
    </row>
    <row r="302">
      <c r="A302" s="8"/>
      <c r="B302" s="9"/>
      <c r="C302" s="8"/>
    </row>
    <row r="303">
      <c r="A303" s="8"/>
      <c r="B303" s="9"/>
      <c r="C303" s="8"/>
    </row>
    <row r="304">
      <c r="A304" s="8"/>
      <c r="B304" s="9"/>
      <c r="C304" s="8"/>
    </row>
    <row r="305">
      <c r="A305" s="8"/>
      <c r="B305" s="9"/>
      <c r="C305" s="8"/>
    </row>
    <row r="306">
      <c r="A306" s="8"/>
      <c r="B306" s="9"/>
      <c r="C306" s="8"/>
    </row>
    <row r="307">
      <c r="A307" s="8"/>
      <c r="B307" s="9"/>
      <c r="C307" s="8"/>
    </row>
    <row r="308">
      <c r="A308" s="8"/>
      <c r="B308" s="9"/>
      <c r="C308" s="8"/>
    </row>
    <row r="309">
      <c r="A309" s="8"/>
      <c r="B309" s="9"/>
      <c r="C309" s="8"/>
    </row>
    <row r="310">
      <c r="A310" s="8"/>
      <c r="B310" s="9"/>
      <c r="C310" s="8"/>
    </row>
    <row r="311">
      <c r="A311" s="8"/>
      <c r="B311" s="9"/>
      <c r="C311" s="8"/>
    </row>
    <row r="312">
      <c r="A312" s="8"/>
      <c r="B312" s="9"/>
      <c r="C312" s="8"/>
    </row>
    <row r="313">
      <c r="A313" s="8"/>
      <c r="B313" s="9"/>
      <c r="C313" s="8"/>
    </row>
    <row r="314">
      <c r="A314" s="8"/>
      <c r="B314" s="9"/>
      <c r="C314" s="8"/>
    </row>
    <row r="315">
      <c r="A315" s="8"/>
      <c r="B315" s="9"/>
      <c r="C315" s="8"/>
    </row>
    <row r="316">
      <c r="A316" s="8"/>
      <c r="B316" s="9"/>
      <c r="C316" s="8"/>
    </row>
    <row r="317">
      <c r="A317" s="8"/>
      <c r="B317" s="9"/>
      <c r="C317" s="8"/>
    </row>
    <row r="318">
      <c r="A318" s="8"/>
      <c r="B318" s="9"/>
      <c r="C318" s="8"/>
    </row>
    <row r="319">
      <c r="A319" s="8"/>
      <c r="B319" s="9"/>
      <c r="C319" s="8"/>
    </row>
    <row r="320">
      <c r="A320" s="8"/>
      <c r="B320" s="9"/>
      <c r="C320" s="8"/>
    </row>
    <row r="321">
      <c r="A321" s="8"/>
      <c r="B321" s="9"/>
      <c r="C321" s="8"/>
    </row>
    <row r="322">
      <c r="A322" s="8"/>
      <c r="B322" s="9"/>
      <c r="C322" s="8"/>
    </row>
    <row r="323">
      <c r="A323" s="8"/>
      <c r="B323" s="9"/>
      <c r="C323" s="8"/>
    </row>
    <row r="324">
      <c r="A324" s="8"/>
      <c r="B324" s="9"/>
      <c r="C324" s="8"/>
    </row>
    <row r="325">
      <c r="A325" s="8"/>
      <c r="B325" s="9"/>
      <c r="C325" s="8"/>
    </row>
    <row r="326">
      <c r="A326" s="8"/>
      <c r="B326" s="9"/>
      <c r="C326" s="8"/>
    </row>
    <row r="327">
      <c r="A327" s="8"/>
      <c r="B327" s="9"/>
      <c r="C327" s="8"/>
    </row>
    <row r="328">
      <c r="A328" s="8"/>
      <c r="B328" s="9"/>
      <c r="C328" s="8"/>
    </row>
    <row r="329">
      <c r="A329" s="8"/>
      <c r="B329" s="9"/>
      <c r="C329" s="8"/>
    </row>
    <row r="330">
      <c r="A330" s="8"/>
      <c r="B330" s="9"/>
      <c r="C330" s="8"/>
    </row>
    <row r="331">
      <c r="A331" s="8"/>
      <c r="B331" s="9"/>
      <c r="C331" s="8"/>
    </row>
    <row r="332">
      <c r="A332" s="8"/>
      <c r="B332" s="9"/>
      <c r="C332" s="8"/>
    </row>
    <row r="333">
      <c r="A333" s="8"/>
      <c r="B333" s="9"/>
      <c r="C333" s="8"/>
    </row>
    <row r="334">
      <c r="A334" s="8"/>
      <c r="B334" s="9"/>
      <c r="C334" s="8"/>
    </row>
    <row r="335">
      <c r="A335" s="8"/>
      <c r="B335" s="9"/>
      <c r="C335" s="8"/>
    </row>
    <row r="336">
      <c r="A336" s="8"/>
      <c r="B336" s="9"/>
      <c r="C336" s="8"/>
    </row>
    <row r="337">
      <c r="A337" s="8"/>
      <c r="B337" s="9"/>
      <c r="C337" s="8"/>
    </row>
    <row r="338">
      <c r="A338" s="8"/>
      <c r="B338" s="9"/>
      <c r="C338" s="8"/>
    </row>
    <row r="339">
      <c r="A339" s="8"/>
      <c r="B339" s="9"/>
      <c r="C339" s="8"/>
    </row>
    <row r="340">
      <c r="A340" s="8"/>
      <c r="B340" s="9"/>
      <c r="C340" s="8"/>
    </row>
    <row r="341">
      <c r="A341" s="8"/>
      <c r="B341" s="9"/>
      <c r="C341" s="8"/>
    </row>
    <row r="342">
      <c r="A342" s="8"/>
      <c r="B342" s="9"/>
      <c r="C342" s="8"/>
    </row>
    <row r="343">
      <c r="A343" s="8"/>
      <c r="B343" s="9"/>
      <c r="C343" s="8"/>
    </row>
    <row r="344">
      <c r="A344" s="8"/>
      <c r="B344" s="9"/>
      <c r="C344" s="8"/>
    </row>
    <row r="345">
      <c r="A345" s="8"/>
      <c r="B345" s="9"/>
      <c r="C345" s="8"/>
    </row>
    <row r="346">
      <c r="A346" s="8"/>
      <c r="B346" s="9"/>
      <c r="C346" s="8"/>
    </row>
    <row r="347">
      <c r="A347" s="8"/>
      <c r="B347" s="9"/>
      <c r="C347" s="8"/>
    </row>
    <row r="348">
      <c r="A348" s="8"/>
      <c r="B348" s="9"/>
      <c r="C348" s="8"/>
    </row>
    <row r="349">
      <c r="A349" s="8"/>
      <c r="B349" s="9"/>
      <c r="C349" s="8"/>
    </row>
    <row r="350">
      <c r="A350" s="8"/>
      <c r="B350" s="9"/>
      <c r="C350" s="8"/>
    </row>
    <row r="351">
      <c r="A351" s="8"/>
      <c r="B351" s="9"/>
      <c r="C351" s="8"/>
    </row>
    <row r="352">
      <c r="A352" s="8"/>
      <c r="B352" s="9"/>
      <c r="C352" s="8"/>
    </row>
    <row r="353">
      <c r="A353" s="8"/>
      <c r="B353" s="9"/>
      <c r="C353" s="8"/>
    </row>
    <row r="354">
      <c r="A354" s="8"/>
      <c r="B354" s="9"/>
      <c r="C354" s="8"/>
    </row>
    <row r="355">
      <c r="A355" s="8"/>
      <c r="B355" s="9"/>
      <c r="C355" s="8"/>
    </row>
    <row r="356">
      <c r="A356" s="8"/>
      <c r="B356" s="9"/>
      <c r="C356" s="8"/>
    </row>
    <row r="357">
      <c r="A357" s="8"/>
      <c r="B357" s="9"/>
      <c r="C357" s="8"/>
    </row>
    <row r="358">
      <c r="A358" s="8"/>
      <c r="B358" s="9"/>
      <c r="C358" s="8"/>
    </row>
    <row r="359">
      <c r="A359" s="8"/>
      <c r="B359" s="9"/>
      <c r="C359" s="8"/>
    </row>
    <row r="360">
      <c r="A360" s="8"/>
      <c r="B360" s="9"/>
      <c r="C360" s="8"/>
    </row>
    <row r="361">
      <c r="A361" s="8"/>
      <c r="B361" s="9"/>
      <c r="C361" s="8"/>
    </row>
    <row r="362">
      <c r="A362" s="8"/>
      <c r="B362" s="9"/>
      <c r="C362" s="8"/>
    </row>
    <row r="363">
      <c r="A363" s="8"/>
      <c r="B363" s="9"/>
      <c r="C363" s="8"/>
    </row>
    <row r="364">
      <c r="A364" s="8"/>
      <c r="B364" s="9"/>
      <c r="C364" s="8"/>
    </row>
    <row r="365">
      <c r="A365" s="8"/>
      <c r="B365" s="9"/>
      <c r="C365" s="8"/>
    </row>
    <row r="366">
      <c r="A366" s="8"/>
      <c r="B366" s="9"/>
      <c r="C366" s="8"/>
    </row>
    <row r="367">
      <c r="A367" s="8"/>
      <c r="B367" s="9"/>
      <c r="C367" s="8"/>
    </row>
    <row r="368">
      <c r="A368" s="8"/>
      <c r="B368" s="9"/>
      <c r="C368" s="8"/>
    </row>
    <row r="369">
      <c r="A369" s="8"/>
      <c r="B369" s="9"/>
      <c r="C369" s="8"/>
    </row>
    <row r="370">
      <c r="A370" s="8"/>
      <c r="B370" s="9"/>
      <c r="C370" s="8"/>
    </row>
    <row r="371">
      <c r="A371" s="8"/>
      <c r="B371" s="9"/>
      <c r="C371" s="8"/>
    </row>
    <row r="372">
      <c r="A372" s="8"/>
      <c r="B372" s="9"/>
      <c r="C372" s="8"/>
    </row>
    <row r="373">
      <c r="A373" s="8"/>
      <c r="B373" s="9"/>
      <c r="C373" s="8"/>
    </row>
    <row r="374">
      <c r="A374" s="8"/>
      <c r="B374" s="9"/>
      <c r="C374" s="8"/>
    </row>
    <row r="375">
      <c r="A375" s="8"/>
      <c r="B375" s="9"/>
      <c r="C375" s="8"/>
    </row>
    <row r="376">
      <c r="A376" s="8"/>
      <c r="B376" s="9"/>
      <c r="C376" s="8"/>
    </row>
    <row r="377">
      <c r="A377" s="8"/>
      <c r="B377" s="9"/>
      <c r="C377" s="8"/>
    </row>
    <row r="378">
      <c r="A378" s="8"/>
      <c r="B378" s="9"/>
      <c r="C378" s="8"/>
    </row>
    <row r="379">
      <c r="A379" s="8"/>
      <c r="B379" s="9"/>
      <c r="C379" s="8"/>
    </row>
    <row r="380">
      <c r="A380" s="8"/>
      <c r="B380" s="9"/>
      <c r="C380" s="8"/>
    </row>
    <row r="381">
      <c r="A381" s="8"/>
      <c r="B381" s="9"/>
      <c r="C381" s="8"/>
    </row>
    <row r="382">
      <c r="A382" s="8"/>
      <c r="B382" s="9"/>
      <c r="C382" s="8"/>
    </row>
    <row r="383">
      <c r="A383" s="8"/>
      <c r="B383" s="9"/>
      <c r="C383" s="8"/>
    </row>
    <row r="384">
      <c r="A384" s="8"/>
      <c r="B384" s="9"/>
      <c r="C384" s="8"/>
    </row>
    <row r="385">
      <c r="A385" s="8"/>
      <c r="B385" s="9"/>
      <c r="C385" s="8"/>
    </row>
    <row r="386">
      <c r="A386" s="8"/>
      <c r="B386" s="9"/>
      <c r="C386" s="8"/>
    </row>
    <row r="387">
      <c r="A387" s="8"/>
      <c r="B387" s="9"/>
      <c r="C387" s="8"/>
    </row>
    <row r="388">
      <c r="A388" s="8"/>
      <c r="B388" s="9"/>
      <c r="C388" s="8"/>
    </row>
    <row r="389">
      <c r="A389" s="8"/>
      <c r="B389" s="9"/>
      <c r="C389" s="8"/>
    </row>
    <row r="390">
      <c r="A390" s="8"/>
      <c r="B390" s="9"/>
      <c r="C390" s="8"/>
    </row>
    <row r="391">
      <c r="A391" s="8"/>
      <c r="B391" s="9"/>
      <c r="C391" s="8"/>
    </row>
    <row r="392">
      <c r="A392" s="8"/>
      <c r="B392" s="9"/>
      <c r="C392" s="8"/>
    </row>
    <row r="393">
      <c r="A393" s="8"/>
      <c r="B393" s="9"/>
      <c r="C393" s="8"/>
    </row>
    <row r="394">
      <c r="A394" s="8"/>
      <c r="B394" s="9"/>
      <c r="C394" s="8"/>
    </row>
    <row r="395">
      <c r="A395" s="8"/>
      <c r="B395" s="9"/>
      <c r="C395" s="8"/>
    </row>
    <row r="396">
      <c r="A396" s="8"/>
      <c r="B396" s="9"/>
      <c r="C396" s="8"/>
    </row>
    <row r="397">
      <c r="A397" s="8"/>
      <c r="B397" s="9"/>
      <c r="C397" s="8"/>
    </row>
    <row r="398">
      <c r="A398" s="8"/>
      <c r="B398" s="9"/>
      <c r="C398" s="8"/>
    </row>
    <row r="399">
      <c r="A399" s="8"/>
      <c r="B399" s="9"/>
      <c r="C399" s="8"/>
    </row>
    <row r="400">
      <c r="A400" s="8"/>
      <c r="B400" s="9"/>
      <c r="C400" s="8"/>
    </row>
    <row r="401">
      <c r="A401" s="8"/>
      <c r="B401" s="9"/>
      <c r="C401" s="8"/>
    </row>
    <row r="402">
      <c r="A402" s="8"/>
      <c r="B402" s="9"/>
      <c r="C402" s="8"/>
    </row>
    <row r="403">
      <c r="A403" s="8"/>
      <c r="B403" s="9"/>
      <c r="C403" s="8"/>
    </row>
    <row r="404">
      <c r="A404" s="8"/>
      <c r="B404" s="9"/>
      <c r="C404" s="8"/>
    </row>
    <row r="405">
      <c r="A405" s="8"/>
      <c r="B405" s="9"/>
      <c r="C405" s="8"/>
    </row>
    <row r="406">
      <c r="A406" s="8"/>
      <c r="B406" s="9"/>
      <c r="C406" s="8"/>
    </row>
    <row r="407">
      <c r="A407" s="8"/>
      <c r="B407" s="9"/>
      <c r="C407" s="8"/>
    </row>
    <row r="408">
      <c r="A408" s="8"/>
      <c r="B408" s="9"/>
      <c r="C408" s="8"/>
    </row>
    <row r="409">
      <c r="A409" s="8"/>
      <c r="B409" s="9"/>
      <c r="C409" s="8"/>
    </row>
    <row r="410">
      <c r="A410" s="8"/>
      <c r="B410" s="9"/>
      <c r="C410" s="8"/>
    </row>
    <row r="411">
      <c r="A411" s="8"/>
      <c r="B411" s="9"/>
      <c r="C411" s="8"/>
    </row>
    <row r="412">
      <c r="A412" s="8"/>
      <c r="B412" s="9"/>
      <c r="C412" s="8"/>
    </row>
    <row r="413">
      <c r="A413" s="8"/>
      <c r="B413" s="9"/>
      <c r="C413" s="8"/>
    </row>
    <row r="414">
      <c r="A414" s="8"/>
      <c r="B414" s="9"/>
      <c r="C414" s="8"/>
    </row>
    <row r="415">
      <c r="A415" s="8"/>
      <c r="B415" s="9"/>
      <c r="C415" s="8"/>
    </row>
    <row r="416">
      <c r="A416" s="8"/>
      <c r="B416" s="9"/>
      <c r="C416" s="8"/>
    </row>
    <row r="417">
      <c r="A417" s="8"/>
      <c r="B417" s="9"/>
      <c r="C417" s="8"/>
    </row>
    <row r="418">
      <c r="A418" s="8"/>
      <c r="B418" s="9"/>
      <c r="C418" s="8"/>
    </row>
    <row r="419">
      <c r="A419" s="8"/>
      <c r="B419" s="9"/>
      <c r="C419" s="8"/>
    </row>
    <row r="420">
      <c r="A420" s="8"/>
      <c r="B420" s="9"/>
      <c r="C420" s="8"/>
    </row>
    <row r="421">
      <c r="A421" s="8"/>
      <c r="B421" s="9"/>
      <c r="C421" s="8"/>
    </row>
    <row r="422">
      <c r="A422" s="8"/>
      <c r="B422" s="9"/>
      <c r="C422" s="8"/>
    </row>
    <row r="423">
      <c r="A423" s="8"/>
      <c r="B423" s="9"/>
      <c r="C423" s="8"/>
    </row>
    <row r="424">
      <c r="A424" s="8"/>
      <c r="B424" s="9"/>
      <c r="C424" s="8"/>
    </row>
    <row r="425">
      <c r="A425" s="8"/>
      <c r="B425" s="9"/>
      <c r="C425" s="8"/>
    </row>
    <row r="426">
      <c r="A426" s="8"/>
      <c r="B426" s="9"/>
      <c r="C426" s="8"/>
    </row>
    <row r="427">
      <c r="A427" s="8"/>
      <c r="B427" s="9"/>
      <c r="C427" s="8"/>
    </row>
    <row r="428">
      <c r="A428" s="8"/>
      <c r="B428" s="9"/>
      <c r="C428" s="8"/>
    </row>
    <row r="429">
      <c r="A429" s="8"/>
      <c r="B429" s="9"/>
      <c r="C429" s="8"/>
    </row>
    <row r="430">
      <c r="A430" s="8"/>
      <c r="B430" s="9"/>
      <c r="C430" s="8"/>
    </row>
    <row r="431">
      <c r="A431" s="8"/>
      <c r="B431" s="9"/>
      <c r="C431" s="8"/>
    </row>
    <row r="432">
      <c r="A432" s="8"/>
      <c r="B432" s="9"/>
      <c r="C432" s="8"/>
    </row>
    <row r="433">
      <c r="A433" s="8"/>
      <c r="B433" s="9"/>
      <c r="C433" s="8"/>
    </row>
    <row r="434">
      <c r="A434" s="8"/>
      <c r="B434" s="9"/>
      <c r="C434" s="8"/>
    </row>
    <row r="435">
      <c r="A435" s="8"/>
      <c r="B435" s="9"/>
      <c r="C435" s="8"/>
    </row>
    <row r="436">
      <c r="A436" s="8"/>
      <c r="B436" s="9"/>
      <c r="C436" s="8"/>
    </row>
    <row r="437">
      <c r="A437" s="8"/>
      <c r="B437" s="9"/>
      <c r="C437" s="8"/>
    </row>
    <row r="438">
      <c r="A438" s="8"/>
      <c r="B438" s="9"/>
      <c r="C438" s="8"/>
    </row>
    <row r="439">
      <c r="A439" s="8"/>
      <c r="B439" s="9"/>
      <c r="C439" s="8"/>
    </row>
    <row r="440">
      <c r="A440" s="8"/>
      <c r="B440" s="9"/>
      <c r="C440" s="8"/>
    </row>
    <row r="441">
      <c r="A441" s="8"/>
      <c r="B441" s="9"/>
      <c r="C441" s="8"/>
    </row>
    <row r="442">
      <c r="A442" s="8"/>
      <c r="B442" s="9"/>
      <c r="C442" s="8"/>
    </row>
    <row r="443">
      <c r="A443" s="8"/>
      <c r="B443" s="9"/>
      <c r="C443" s="8"/>
    </row>
    <row r="444">
      <c r="A444" s="8"/>
      <c r="B444" s="9"/>
      <c r="C444" s="8"/>
    </row>
    <row r="445">
      <c r="A445" s="8"/>
      <c r="B445" s="9"/>
      <c r="C445" s="8"/>
    </row>
    <row r="446">
      <c r="A446" s="8"/>
      <c r="B446" s="9"/>
      <c r="C446" s="8"/>
    </row>
    <row r="447">
      <c r="A447" s="8"/>
      <c r="B447" s="9"/>
      <c r="C447" s="8"/>
    </row>
    <row r="448">
      <c r="A448" s="8"/>
      <c r="B448" s="9"/>
      <c r="C448" s="8"/>
    </row>
    <row r="449">
      <c r="A449" s="8"/>
      <c r="B449" s="9"/>
      <c r="C449" s="8"/>
    </row>
    <row r="450">
      <c r="A450" s="8"/>
      <c r="B450" s="9"/>
      <c r="C450" s="8"/>
    </row>
    <row r="451">
      <c r="A451" s="8"/>
      <c r="B451" s="9"/>
      <c r="C451" s="8"/>
    </row>
    <row r="452">
      <c r="A452" s="8"/>
      <c r="B452" s="9"/>
      <c r="C452" s="8"/>
    </row>
    <row r="453">
      <c r="A453" s="8"/>
      <c r="B453" s="9"/>
      <c r="C453" s="8"/>
    </row>
    <row r="454">
      <c r="A454" s="8"/>
      <c r="B454" s="9"/>
      <c r="C454" s="8"/>
    </row>
    <row r="455">
      <c r="A455" s="8"/>
      <c r="B455" s="9"/>
      <c r="C455" s="8"/>
    </row>
    <row r="456">
      <c r="A456" s="8"/>
      <c r="B456" s="9"/>
      <c r="C456" s="8"/>
    </row>
    <row r="457">
      <c r="A457" s="8"/>
      <c r="B457" s="9"/>
      <c r="C457" s="8"/>
    </row>
    <row r="458">
      <c r="A458" s="8"/>
      <c r="B458" s="9"/>
      <c r="C458" s="8"/>
    </row>
    <row r="459">
      <c r="A459" s="8"/>
      <c r="B459" s="9"/>
      <c r="C459" s="8"/>
    </row>
    <row r="460">
      <c r="A460" s="8"/>
      <c r="B460" s="9"/>
      <c r="C460" s="8"/>
    </row>
    <row r="461">
      <c r="A461" s="8"/>
      <c r="B461" s="9"/>
      <c r="C461" s="8"/>
    </row>
    <row r="462">
      <c r="A462" s="8"/>
      <c r="B462" s="9"/>
      <c r="C462" s="8"/>
    </row>
    <row r="463">
      <c r="A463" s="8"/>
      <c r="B463" s="9"/>
      <c r="C463" s="8"/>
    </row>
    <row r="464">
      <c r="A464" s="8"/>
      <c r="B464" s="9"/>
      <c r="C464" s="8"/>
    </row>
    <row r="465">
      <c r="A465" s="8"/>
      <c r="B465" s="9"/>
      <c r="C465" s="8"/>
    </row>
    <row r="466">
      <c r="A466" s="8"/>
      <c r="B466" s="9"/>
      <c r="C466" s="8"/>
    </row>
    <row r="467">
      <c r="A467" s="8"/>
      <c r="B467" s="9"/>
      <c r="C467" s="8"/>
    </row>
    <row r="468">
      <c r="A468" s="8"/>
      <c r="B468" s="9"/>
      <c r="C468" s="8"/>
    </row>
    <row r="469">
      <c r="A469" s="8"/>
      <c r="B469" s="9"/>
      <c r="C469" s="8"/>
    </row>
    <row r="470">
      <c r="A470" s="8"/>
      <c r="B470" s="9"/>
      <c r="C470" s="8"/>
    </row>
    <row r="471">
      <c r="A471" s="8"/>
      <c r="B471" s="9"/>
      <c r="C471" s="8"/>
    </row>
    <row r="472">
      <c r="A472" s="8"/>
      <c r="B472" s="9"/>
      <c r="C472" s="8"/>
    </row>
    <row r="473">
      <c r="A473" s="8"/>
      <c r="B473" s="9"/>
      <c r="C473" s="8"/>
    </row>
    <row r="474">
      <c r="A474" s="8"/>
      <c r="B474" s="9"/>
      <c r="C474" s="8"/>
    </row>
    <row r="475">
      <c r="A475" s="8"/>
      <c r="B475" s="9"/>
      <c r="C475" s="8"/>
    </row>
    <row r="476">
      <c r="A476" s="8"/>
      <c r="B476" s="9"/>
      <c r="C476" s="8"/>
    </row>
    <row r="477">
      <c r="A477" s="8"/>
      <c r="B477" s="9"/>
      <c r="C477" s="8"/>
    </row>
    <row r="478">
      <c r="A478" s="8"/>
      <c r="B478" s="9"/>
      <c r="C478" s="8"/>
    </row>
    <row r="479">
      <c r="A479" s="8"/>
      <c r="B479" s="9"/>
      <c r="C479" s="8"/>
    </row>
    <row r="480">
      <c r="A480" s="8"/>
      <c r="B480" s="9"/>
      <c r="C480" s="8"/>
    </row>
    <row r="481">
      <c r="A481" s="8"/>
      <c r="B481" s="9"/>
      <c r="C481" s="8"/>
    </row>
    <row r="482">
      <c r="A482" s="8"/>
      <c r="B482" s="9"/>
      <c r="C482" s="8"/>
    </row>
    <row r="483">
      <c r="A483" s="8"/>
      <c r="B483" s="9"/>
      <c r="C483" s="8"/>
    </row>
    <row r="484">
      <c r="A484" s="8"/>
      <c r="B484" s="9"/>
      <c r="C484" s="8"/>
    </row>
    <row r="485">
      <c r="A485" s="8"/>
      <c r="B485" s="9"/>
      <c r="C485" s="8"/>
    </row>
    <row r="486">
      <c r="A486" s="8"/>
      <c r="B486" s="9"/>
      <c r="C486" s="8"/>
    </row>
    <row r="487">
      <c r="A487" s="8"/>
      <c r="B487" s="9"/>
      <c r="C487" s="8"/>
    </row>
    <row r="488">
      <c r="A488" s="8"/>
      <c r="B488" s="9"/>
      <c r="C488" s="8"/>
    </row>
    <row r="489">
      <c r="A489" s="8"/>
      <c r="B489" s="9"/>
      <c r="C489" s="8"/>
    </row>
    <row r="490">
      <c r="A490" s="8"/>
      <c r="B490" s="9"/>
      <c r="C490" s="8"/>
    </row>
    <row r="491">
      <c r="A491" s="8"/>
      <c r="B491" s="9"/>
      <c r="C491" s="8"/>
    </row>
    <row r="492">
      <c r="A492" s="8"/>
      <c r="B492" s="9"/>
      <c r="C492" s="8"/>
    </row>
    <row r="493">
      <c r="A493" s="8"/>
      <c r="B493" s="9"/>
      <c r="C493" s="8"/>
    </row>
    <row r="494">
      <c r="A494" s="8"/>
      <c r="B494" s="9"/>
      <c r="C494" s="8"/>
    </row>
    <row r="495">
      <c r="A495" s="8"/>
      <c r="B495" s="9"/>
      <c r="C495" s="8"/>
    </row>
    <row r="496">
      <c r="A496" s="8"/>
      <c r="B496" s="9"/>
      <c r="C496" s="8"/>
    </row>
    <row r="497">
      <c r="A497" s="8"/>
      <c r="B497" s="9"/>
      <c r="C497" s="8"/>
    </row>
    <row r="498">
      <c r="A498" s="8"/>
      <c r="B498" s="9"/>
      <c r="C498" s="8"/>
    </row>
    <row r="499">
      <c r="A499" s="8"/>
      <c r="B499" s="9"/>
      <c r="C499" s="8"/>
    </row>
    <row r="500">
      <c r="A500" s="8"/>
      <c r="B500" s="9"/>
      <c r="C500" s="8"/>
    </row>
    <row r="501">
      <c r="A501" s="8"/>
      <c r="B501" s="9"/>
      <c r="C501" s="8"/>
    </row>
    <row r="502">
      <c r="A502" s="8"/>
      <c r="B502" s="9"/>
      <c r="C502" s="8"/>
    </row>
    <row r="503">
      <c r="A503" s="8"/>
      <c r="B503" s="9"/>
      <c r="C503" s="8"/>
    </row>
    <row r="504">
      <c r="A504" s="8"/>
      <c r="B504" s="9"/>
      <c r="C504" s="8"/>
    </row>
    <row r="505">
      <c r="A505" s="8"/>
      <c r="B505" s="9"/>
      <c r="C505" s="8"/>
    </row>
    <row r="506">
      <c r="A506" s="8"/>
      <c r="B506" s="9"/>
      <c r="C506" s="8"/>
    </row>
    <row r="507">
      <c r="A507" s="8"/>
      <c r="B507" s="9"/>
      <c r="C507" s="8"/>
    </row>
    <row r="508">
      <c r="A508" s="8"/>
      <c r="B508" s="9"/>
      <c r="C508" s="8"/>
    </row>
    <row r="509">
      <c r="A509" s="8"/>
      <c r="B509" s="9"/>
      <c r="C509" s="8"/>
    </row>
    <row r="510">
      <c r="A510" s="8"/>
      <c r="B510" s="9"/>
      <c r="C510" s="8"/>
    </row>
    <row r="511">
      <c r="A511" s="8"/>
      <c r="B511" s="9"/>
      <c r="C511" s="8"/>
    </row>
    <row r="512">
      <c r="A512" s="8"/>
      <c r="B512" s="9"/>
      <c r="C512" s="8"/>
    </row>
    <row r="513">
      <c r="A513" s="8"/>
      <c r="B513" s="9"/>
      <c r="C513" s="8"/>
    </row>
    <row r="514">
      <c r="A514" s="8"/>
      <c r="B514" s="9"/>
      <c r="C514" s="8"/>
    </row>
    <row r="515">
      <c r="A515" s="8"/>
      <c r="B515" s="9"/>
      <c r="C515" s="8"/>
    </row>
    <row r="516">
      <c r="A516" s="8"/>
      <c r="B516" s="9"/>
      <c r="C516" s="8"/>
    </row>
    <row r="517">
      <c r="A517" s="8"/>
      <c r="B517" s="9"/>
      <c r="C517" s="8"/>
    </row>
    <row r="518">
      <c r="A518" s="8"/>
      <c r="B518" s="9"/>
      <c r="C518" s="8"/>
    </row>
    <row r="519">
      <c r="A519" s="8"/>
      <c r="B519" s="9"/>
      <c r="C519" s="8"/>
    </row>
    <row r="520">
      <c r="A520" s="8"/>
      <c r="B520" s="9"/>
      <c r="C520" s="8"/>
    </row>
    <row r="521">
      <c r="A521" s="8"/>
      <c r="B521" s="9"/>
      <c r="C521" s="8"/>
    </row>
    <row r="522">
      <c r="A522" s="8"/>
      <c r="B522" s="9"/>
      <c r="C522" s="8"/>
    </row>
    <row r="523">
      <c r="A523" s="8"/>
      <c r="B523" s="9"/>
      <c r="C523" s="8"/>
    </row>
    <row r="524">
      <c r="A524" s="8"/>
      <c r="B524" s="9"/>
      <c r="C524" s="8"/>
    </row>
    <row r="525">
      <c r="A525" s="8"/>
      <c r="B525" s="9"/>
      <c r="C525" s="8"/>
    </row>
    <row r="526">
      <c r="A526" s="8"/>
      <c r="B526" s="9"/>
      <c r="C526" s="8"/>
    </row>
    <row r="527">
      <c r="A527" s="8"/>
      <c r="B527" s="9"/>
      <c r="C527" s="8"/>
    </row>
    <row r="528">
      <c r="A528" s="8"/>
      <c r="B528" s="9"/>
      <c r="C528" s="8"/>
    </row>
    <row r="529">
      <c r="A529" s="8"/>
      <c r="B529" s="9"/>
      <c r="C529" s="8"/>
    </row>
    <row r="530">
      <c r="A530" s="8"/>
      <c r="B530" s="9"/>
      <c r="C530" s="8"/>
    </row>
    <row r="531">
      <c r="A531" s="8"/>
      <c r="B531" s="9"/>
      <c r="C531" s="8"/>
    </row>
    <row r="532">
      <c r="A532" s="8"/>
      <c r="B532" s="9"/>
      <c r="C532" s="8"/>
    </row>
    <row r="533">
      <c r="A533" s="8"/>
      <c r="B533" s="9"/>
      <c r="C533" s="8"/>
    </row>
    <row r="534">
      <c r="A534" s="8"/>
      <c r="B534" s="9"/>
      <c r="C534" s="8"/>
    </row>
    <row r="535">
      <c r="A535" s="8"/>
      <c r="B535" s="9"/>
      <c r="C535" s="8"/>
    </row>
    <row r="536">
      <c r="A536" s="8"/>
      <c r="B536" s="9"/>
      <c r="C536" s="8"/>
    </row>
    <row r="537">
      <c r="A537" s="8"/>
      <c r="B537" s="9"/>
      <c r="C537" s="8"/>
    </row>
    <row r="538">
      <c r="A538" s="8"/>
      <c r="B538" s="9"/>
      <c r="C538" s="8"/>
    </row>
    <row r="539">
      <c r="A539" s="8"/>
      <c r="B539" s="9"/>
      <c r="C539" s="8"/>
    </row>
    <row r="540">
      <c r="A540" s="8"/>
      <c r="B540" s="9"/>
      <c r="C540" s="8"/>
    </row>
    <row r="541">
      <c r="A541" s="8"/>
      <c r="B541" s="9"/>
      <c r="C541" s="8"/>
    </row>
    <row r="542">
      <c r="A542" s="8"/>
      <c r="B542" s="9"/>
      <c r="C542" s="8"/>
    </row>
    <row r="543">
      <c r="A543" s="8"/>
      <c r="B543" s="9"/>
      <c r="C543" s="8"/>
    </row>
    <row r="544">
      <c r="A544" s="8"/>
      <c r="B544" s="9"/>
      <c r="C544" s="8"/>
    </row>
    <row r="545">
      <c r="A545" s="8"/>
      <c r="B545" s="9"/>
      <c r="C545" s="8"/>
    </row>
    <row r="546">
      <c r="A546" s="8"/>
      <c r="B546" s="9"/>
      <c r="C546" s="8"/>
    </row>
    <row r="547">
      <c r="A547" s="8"/>
      <c r="B547" s="9"/>
      <c r="C547" s="8"/>
    </row>
    <row r="548">
      <c r="A548" s="8"/>
      <c r="B548" s="9"/>
      <c r="C548" s="8"/>
    </row>
    <row r="549">
      <c r="A549" s="8"/>
      <c r="B549" s="9"/>
      <c r="C549" s="8"/>
    </row>
    <row r="550">
      <c r="A550" s="8"/>
      <c r="B550" s="9"/>
      <c r="C550" s="8"/>
    </row>
    <row r="551">
      <c r="A551" s="8"/>
      <c r="B551" s="9"/>
      <c r="C551" s="8"/>
    </row>
    <row r="552">
      <c r="A552" s="8"/>
      <c r="B552" s="9"/>
      <c r="C552" s="8"/>
    </row>
    <row r="553">
      <c r="A553" s="8"/>
      <c r="B553" s="9"/>
      <c r="C553" s="8"/>
    </row>
    <row r="554">
      <c r="A554" s="8"/>
      <c r="B554" s="9"/>
      <c r="C554" s="8"/>
    </row>
    <row r="555">
      <c r="A555" s="8"/>
      <c r="B555" s="9"/>
      <c r="C555" s="8"/>
    </row>
    <row r="556">
      <c r="A556" s="8"/>
      <c r="B556" s="9"/>
      <c r="C556" s="8"/>
    </row>
    <row r="557">
      <c r="A557" s="8"/>
      <c r="B557" s="9"/>
      <c r="C557" s="8"/>
    </row>
    <row r="558">
      <c r="A558" s="8"/>
      <c r="B558" s="9"/>
      <c r="C558" s="8"/>
    </row>
    <row r="559">
      <c r="A559" s="8"/>
      <c r="B559" s="9"/>
      <c r="C559" s="8"/>
    </row>
    <row r="560">
      <c r="A560" s="8"/>
      <c r="B560" s="9"/>
      <c r="C560" s="8"/>
    </row>
    <row r="561">
      <c r="A561" s="8"/>
      <c r="B561" s="9"/>
      <c r="C561" s="8"/>
    </row>
    <row r="562">
      <c r="A562" s="8"/>
      <c r="B562" s="9"/>
      <c r="C562" s="8"/>
    </row>
    <row r="563">
      <c r="A563" s="8"/>
      <c r="B563" s="9"/>
      <c r="C563" s="8"/>
    </row>
    <row r="564">
      <c r="A564" s="8"/>
      <c r="B564" s="9"/>
      <c r="C564" s="8"/>
    </row>
    <row r="565">
      <c r="A565" s="8"/>
      <c r="B565" s="9"/>
      <c r="C565" s="8"/>
    </row>
    <row r="566">
      <c r="A566" s="8"/>
      <c r="B566" s="9"/>
      <c r="C566" s="8"/>
    </row>
    <row r="567">
      <c r="A567" s="8"/>
      <c r="B567" s="9"/>
      <c r="C567" s="8"/>
    </row>
    <row r="568">
      <c r="A568" s="8"/>
      <c r="B568" s="9"/>
      <c r="C568" s="8"/>
    </row>
    <row r="569">
      <c r="A569" s="8"/>
      <c r="B569" s="9"/>
      <c r="C569" s="8"/>
    </row>
    <row r="570">
      <c r="A570" s="8"/>
      <c r="B570" s="9"/>
      <c r="C570" s="8"/>
    </row>
    <row r="571">
      <c r="A571" s="8"/>
      <c r="B571" s="9"/>
      <c r="C571" s="8"/>
    </row>
    <row r="572">
      <c r="A572" s="8"/>
      <c r="B572" s="9"/>
      <c r="C572" s="8"/>
    </row>
    <row r="573">
      <c r="A573" s="8"/>
      <c r="B573" s="9"/>
      <c r="C573" s="8"/>
    </row>
    <row r="574">
      <c r="A574" s="8"/>
      <c r="B574" s="9"/>
      <c r="C574" s="8"/>
    </row>
    <row r="575">
      <c r="A575" s="8"/>
      <c r="B575" s="9"/>
      <c r="C575" s="8"/>
    </row>
    <row r="576">
      <c r="A576" s="8"/>
      <c r="B576" s="9"/>
      <c r="C576" s="8"/>
    </row>
    <row r="577">
      <c r="A577" s="8"/>
      <c r="B577" s="9"/>
      <c r="C577" s="8"/>
    </row>
    <row r="578">
      <c r="A578" s="8"/>
      <c r="B578" s="9"/>
      <c r="C578" s="8"/>
    </row>
    <row r="579">
      <c r="A579" s="8"/>
      <c r="B579" s="9"/>
      <c r="C579" s="8"/>
    </row>
    <row r="580">
      <c r="A580" s="8"/>
      <c r="B580" s="9"/>
      <c r="C580" s="8"/>
    </row>
    <row r="581">
      <c r="A581" s="8"/>
      <c r="B581" s="9"/>
      <c r="C581" s="8"/>
    </row>
    <row r="582">
      <c r="A582" s="8"/>
      <c r="B582" s="9"/>
      <c r="C582" s="8"/>
    </row>
    <row r="583">
      <c r="A583" s="8"/>
      <c r="B583" s="9"/>
      <c r="C583" s="8"/>
    </row>
    <row r="584">
      <c r="A584" s="8"/>
      <c r="B584" s="9"/>
      <c r="C584" s="8"/>
    </row>
    <row r="585">
      <c r="A585" s="8"/>
      <c r="B585" s="9"/>
      <c r="C585" s="8"/>
    </row>
    <row r="586">
      <c r="A586" s="8"/>
      <c r="B586" s="9"/>
      <c r="C586" s="8"/>
    </row>
    <row r="587">
      <c r="A587" s="8"/>
      <c r="B587" s="9"/>
      <c r="C587" s="8"/>
    </row>
    <row r="588">
      <c r="A588" s="8"/>
      <c r="B588" s="9"/>
      <c r="C588" s="8"/>
    </row>
    <row r="589">
      <c r="A589" s="8"/>
      <c r="B589" s="9"/>
      <c r="C589" s="8"/>
    </row>
    <row r="590">
      <c r="A590" s="8"/>
      <c r="B590" s="9"/>
      <c r="C590" s="8"/>
    </row>
    <row r="591">
      <c r="A591" s="8"/>
      <c r="B591" s="9"/>
      <c r="C591" s="8"/>
    </row>
    <row r="592">
      <c r="A592" s="8"/>
      <c r="B592" s="9"/>
      <c r="C592" s="8"/>
    </row>
    <row r="593">
      <c r="A593" s="8"/>
      <c r="B593" s="9"/>
      <c r="C593" s="8"/>
    </row>
    <row r="594">
      <c r="A594" s="8"/>
      <c r="B594" s="9"/>
      <c r="C594" s="8"/>
    </row>
    <row r="595">
      <c r="A595" s="8"/>
      <c r="B595" s="9"/>
      <c r="C595" s="8"/>
    </row>
    <row r="596">
      <c r="A596" s="8"/>
      <c r="B596" s="9"/>
      <c r="C596" s="8"/>
    </row>
    <row r="597">
      <c r="A597" s="8"/>
      <c r="B597" s="9"/>
      <c r="C597" s="8"/>
    </row>
    <row r="598">
      <c r="A598" s="8"/>
      <c r="B598" s="9"/>
      <c r="C598" s="8"/>
    </row>
    <row r="599">
      <c r="A599" s="8"/>
      <c r="B599" s="9"/>
      <c r="C599" s="8"/>
    </row>
    <row r="600">
      <c r="A600" s="8"/>
      <c r="B600" s="9"/>
      <c r="C600" s="8"/>
    </row>
    <row r="601">
      <c r="A601" s="8"/>
      <c r="B601" s="9"/>
      <c r="C601" s="8"/>
    </row>
    <row r="602">
      <c r="A602" s="8"/>
      <c r="B602" s="9"/>
      <c r="C602" s="8"/>
    </row>
    <row r="603">
      <c r="A603" s="8"/>
      <c r="B603" s="9"/>
      <c r="C603" s="8"/>
    </row>
    <row r="604">
      <c r="A604" s="8"/>
      <c r="B604" s="9"/>
      <c r="C604" s="8"/>
    </row>
    <row r="605">
      <c r="A605" s="8"/>
      <c r="B605" s="9"/>
      <c r="C605" s="8"/>
    </row>
    <row r="606">
      <c r="A606" s="8"/>
      <c r="B606" s="9"/>
      <c r="C606" s="8"/>
    </row>
    <row r="607">
      <c r="A607" s="8"/>
      <c r="B607" s="9"/>
      <c r="C607" s="8"/>
    </row>
    <row r="608">
      <c r="A608" s="8"/>
      <c r="B608" s="9"/>
      <c r="C608" s="8"/>
    </row>
    <row r="609">
      <c r="A609" s="8"/>
      <c r="B609" s="9"/>
      <c r="C609" s="8"/>
    </row>
    <row r="610">
      <c r="A610" s="8"/>
      <c r="B610" s="9"/>
      <c r="C610" s="8"/>
    </row>
    <row r="611">
      <c r="A611" s="8"/>
      <c r="B611" s="9"/>
      <c r="C611" s="8"/>
    </row>
    <row r="612">
      <c r="A612" s="8"/>
      <c r="B612" s="9"/>
      <c r="C612" s="8"/>
    </row>
    <row r="613">
      <c r="A613" s="8"/>
      <c r="B613" s="9"/>
      <c r="C613" s="8"/>
    </row>
    <row r="614">
      <c r="A614" s="8"/>
      <c r="B614" s="9"/>
      <c r="C614" s="8"/>
    </row>
    <row r="615">
      <c r="A615" s="8"/>
      <c r="B615" s="9"/>
      <c r="C615" s="8"/>
    </row>
    <row r="616">
      <c r="A616" s="8"/>
      <c r="B616" s="9"/>
      <c r="C616" s="8"/>
    </row>
    <row r="617">
      <c r="A617" s="8"/>
      <c r="B617" s="9"/>
      <c r="C617" s="8"/>
    </row>
    <row r="618">
      <c r="A618" s="8"/>
      <c r="B618" s="9"/>
      <c r="C618" s="8"/>
    </row>
    <row r="619">
      <c r="A619" s="8"/>
      <c r="B619" s="9"/>
      <c r="C619" s="8"/>
    </row>
    <row r="620">
      <c r="A620" s="8"/>
      <c r="B620" s="9"/>
      <c r="C620" s="8"/>
    </row>
    <row r="621">
      <c r="A621" s="8"/>
      <c r="B621" s="9"/>
      <c r="C621" s="8"/>
    </row>
    <row r="622">
      <c r="A622" s="8"/>
      <c r="B622" s="9"/>
      <c r="C622" s="8"/>
    </row>
    <row r="623">
      <c r="A623" s="8"/>
      <c r="B623" s="9"/>
      <c r="C623" s="8"/>
    </row>
    <row r="624">
      <c r="A624" s="8"/>
      <c r="B624" s="9"/>
      <c r="C624" s="8"/>
    </row>
    <row r="625">
      <c r="A625" s="8"/>
      <c r="B625" s="9"/>
      <c r="C625" s="8"/>
    </row>
    <row r="626">
      <c r="A626" s="8"/>
      <c r="B626" s="9"/>
      <c r="C626" s="8"/>
    </row>
    <row r="627">
      <c r="A627" s="8"/>
      <c r="B627" s="9"/>
      <c r="C627" s="8"/>
    </row>
    <row r="628">
      <c r="A628" s="8"/>
      <c r="B628" s="9"/>
      <c r="C628" s="8"/>
    </row>
    <row r="629">
      <c r="A629" s="8"/>
      <c r="B629" s="9"/>
      <c r="C629" s="8"/>
    </row>
    <row r="630">
      <c r="A630" s="8"/>
      <c r="B630" s="9"/>
      <c r="C630" s="8"/>
    </row>
    <row r="631">
      <c r="A631" s="8"/>
      <c r="B631" s="9"/>
      <c r="C631" s="8"/>
    </row>
    <row r="632">
      <c r="A632" s="8"/>
      <c r="B632" s="9"/>
      <c r="C632" s="8"/>
    </row>
    <row r="633">
      <c r="A633" s="8"/>
      <c r="B633" s="9"/>
      <c r="C633" s="8"/>
    </row>
    <row r="634">
      <c r="A634" s="8"/>
      <c r="B634" s="9"/>
      <c r="C634" s="8"/>
    </row>
    <row r="635">
      <c r="A635" s="8"/>
      <c r="B635" s="9"/>
      <c r="C635" s="8"/>
    </row>
    <row r="636">
      <c r="A636" s="8"/>
      <c r="B636" s="9"/>
      <c r="C636" s="8"/>
    </row>
    <row r="637">
      <c r="A637" s="8"/>
      <c r="B637" s="9"/>
      <c r="C637" s="8"/>
    </row>
    <row r="638">
      <c r="A638" s="8"/>
      <c r="B638" s="9"/>
      <c r="C638" s="8"/>
    </row>
    <row r="639">
      <c r="A639" s="8"/>
      <c r="B639" s="9"/>
      <c r="C639" s="8"/>
    </row>
    <row r="640">
      <c r="A640" s="8"/>
      <c r="B640" s="9"/>
      <c r="C640" s="8"/>
    </row>
    <row r="641">
      <c r="A641" s="8"/>
      <c r="B641" s="9"/>
      <c r="C641" s="8"/>
    </row>
    <row r="642">
      <c r="A642" s="8"/>
      <c r="B642" s="9"/>
      <c r="C642" s="8"/>
    </row>
    <row r="643">
      <c r="A643" s="8"/>
      <c r="B643" s="9"/>
      <c r="C643" s="8"/>
    </row>
    <row r="644">
      <c r="A644" s="8"/>
      <c r="B644" s="9"/>
      <c r="C644" s="8"/>
    </row>
    <row r="645">
      <c r="A645" s="8"/>
      <c r="B645" s="9"/>
      <c r="C645" s="8"/>
    </row>
    <row r="646">
      <c r="A646" s="8"/>
      <c r="B646" s="9"/>
      <c r="C646" s="8"/>
    </row>
    <row r="647">
      <c r="A647" s="8"/>
      <c r="B647" s="9"/>
      <c r="C647" s="8"/>
    </row>
    <row r="648">
      <c r="A648" s="8"/>
      <c r="B648" s="9"/>
      <c r="C648" s="8"/>
    </row>
    <row r="649">
      <c r="A649" s="8"/>
      <c r="B649" s="9"/>
      <c r="C649" s="8"/>
    </row>
    <row r="650">
      <c r="A650" s="8"/>
      <c r="B650" s="9"/>
      <c r="C650" s="8"/>
    </row>
    <row r="651">
      <c r="A651" s="8"/>
      <c r="B651" s="9"/>
      <c r="C651" s="8"/>
    </row>
    <row r="652">
      <c r="A652" s="8"/>
      <c r="B652" s="9"/>
      <c r="C652" s="8"/>
    </row>
    <row r="653">
      <c r="A653" s="8"/>
      <c r="B653" s="9"/>
      <c r="C653" s="8"/>
    </row>
    <row r="654">
      <c r="A654" s="8"/>
      <c r="B654" s="9"/>
      <c r="C654" s="8"/>
    </row>
    <row r="655">
      <c r="A655" s="8"/>
      <c r="B655" s="9"/>
      <c r="C655" s="8"/>
    </row>
    <row r="656">
      <c r="A656" s="8"/>
      <c r="B656" s="9"/>
      <c r="C656" s="8"/>
    </row>
    <row r="657">
      <c r="A657" s="8"/>
      <c r="B657" s="9"/>
      <c r="C657" s="8"/>
    </row>
    <row r="658">
      <c r="A658" s="8"/>
      <c r="B658" s="9"/>
      <c r="C658" s="8"/>
    </row>
    <row r="659">
      <c r="A659" s="8"/>
      <c r="B659" s="9"/>
      <c r="C659" s="8"/>
    </row>
    <row r="660">
      <c r="A660" s="8"/>
      <c r="B660" s="9"/>
      <c r="C660" s="8"/>
    </row>
    <row r="661">
      <c r="A661" s="8"/>
      <c r="B661" s="9"/>
      <c r="C661" s="8"/>
    </row>
    <row r="662">
      <c r="A662" s="8"/>
      <c r="B662" s="9"/>
      <c r="C662" s="8"/>
    </row>
    <row r="663">
      <c r="A663" s="8"/>
      <c r="B663" s="9"/>
      <c r="C663" s="8"/>
    </row>
    <row r="664">
      <c r="A664" s="8"/>
      <c r="B664" s="9"/>
      <c r="C664" s="8"/>
    </row>
    <row r="665">
      <c r="A665" s="8"/>
      <c r="B665" s="9"/>
      <c r="C665" s="8"/>
    </row>
    <row r="666">
      <c r="A666" s="8"/>
      <c r="B666" s="9"/>
      <c r="C666" s="8"/>
    </row>
    <row r="667">
      <c r="A667" s="8"/>
      <c r="B667" s="9"/>
      <c r="C667" s="8"/>
    </row>
    <row r="668">
      <c r="A668" s="8"/>
      <c r="B668" s="9"/>
      <c r="C668" s="8"/>
    </row>
    <row r="669">
      <c r="A669" s="8"/>
      <c r="B669" s="9"/>
      <c r="C669" s="8"/>
    </row>
    <row r="670">
      <c r="A670" s="8"/>
      <c r="B670" s="9"/>
      <c r="C670" s="8"/>
    </row>
    <row r="671">
      <c r="A671" s="8"/>
      <c r="B671" s="9"/>
      <c r="C671" s="8"/>
    </row>
    <row r="672">
      <c r="A672" s="8"/>
      <c r="B672" s="9"/>
      <c r="C672" s="8"/>
    </row>
    <row r="673">
      <c r="A673" s="8"/>
      <c r="B673" s="9"/>
      <c r="C673" s="8"/>
    </row>
    <row r="674">
      <c r="A674" s="8"/>
      <c r="B674" s="9"/>
      <c r="C674" s="8"/>
    </row>
    <row r="675">
      <c r="A675" s="8"/>
      <c r="B675" s="9"/>
      <c r="C675" s="8"/>
    </row>
    <row r="676">
      <c r="A676" s="8"/>
      <c r="B676" s="9"/>
      <c r="C676" s="8"/>
    </row>
    <row r="677">
      <c r="A677" s="8"/>
      <c r="B677" s="9"/>
      <c r="C677" s="8"/>
    </row>
    <row r="678">
      <c r="A678" s="8"/>
      <c r="B678" s="9"/>
      <c r="C678" s="8"/>
    </row>
    <row r="679">
      <c r="A679" s="8"/>
      <c r="B679" s="9"/>
      <c r="C679" s="8"/>
    </row>
    <row r="680">
      <c r="A680" s="8"/>
      <c r="B680" s="9"/>
      <c r="C680" s="8"/>
    </row>
    <row r="681">
      <c r="A681" s="8"/>
      <c r="B681" s="9"/>
      <c r="C681" s="8"/>
    </row>
    <row r="682">
      <c r="A682" s="8"/>
      <c r="B682" s="9"/>
      <c r="C682" s="8"/>
    </row>
    <row r="683">
      <c r="A683" s="8"/>
      <c r="B683" s="9"/>
      <c r="C683" s="8"/>
    </row>
    <row r="684">
      <c r="A684" s="8"/>
      <c r="B684" s="9"/>
      <c r="C684" s="8"/>
    </row>
    <row r="685">
      <c r="A685" s="8"/>
      <c r="B685" s="9"/>
      <c r="C685" s="8"/>
    </row>
    <row r="686">
      <c r="A686" s="8"/>
      <c r="B686" s="9"/>
      <c r="C686" s="8"/>
    </row>
    <row r="687">
      <c r="A687" s="8"/>
      <c r="B687" s="9"/>
      <c r="C687" s="8"/>
    </row>
    <row r="688">
      <c r="A688" s="8"/>
      <c r="B688" s="9"/>
      <c r="C688" s="8"/>
    </row>
    <row r="689">
      <c r="A689" s="8"/>
      <c r="B689" s="9"/>
      <c r="C689" s="8"/>
    </row>
    <row r="690">
      <c r="A690" s="8"/>
      <c r="B690" s="9"/>
      <c r="C690" s="8"/>
    </row>
    <row r="691">
      <c r="A691" s="8"/>
      <c r="B691" s="9"/>
      <c r="C691" s="8"/>
    </row>
    <row r="692">
      <c r="A692" s="8"/>
      <c r="B692" s="9"/>
      <c r="C692" s="8"/>
    </row>
    <row r="693">
      <c r="A693" s="8"/>
      <c r="B693" s="9"/>
      <c r="C693" s="8"/>
    </row>
    <row r="694">
      <c r="A694" s="8"/>
      <c r="B694" s="9"/>
      <c r="C694" s="8"/>
    </row>
    <row r="695">
      <c r="A695" s="8"/>
      <c r="B695" s="9"/>
      <c r="C695" s="8"/>
    </row>
    <row r="696">
      <c r="A696" s="8"/>
      <c r="B696" s="9"/>
      <c r="C696" s="8"/>
    </row>
    <row r="697">
      <c r="A697" s="8"/>
      <c r="B697" s="9"/>
      <c r="C697" s="8"/>
    </row>
    <row r="698">
      <c r="A698" s="8"/>
      <c r="B698" s="9"/>
      <c r="C698" s="8"/>
    </row>
    <row r="699">
      <c r="A699" s="8"/>
      <c r="B699" s="9"/>
      <c r="C699" s="8"/>
    </row>
    <row r="700">
      <c r="A700" s="8"/>
      <c r="B700" s="9"/>
      <c r="C700" s="8"/>
    </row>
    <row r="701">
      <c r="A701" s="8"/>
      <c r="B701" s="9"/>
      <c r="C701" s="8"/>
    </row>
    <row r="702">
      <c r="A702" s="8"/>
      <c r="B702" s="9"/>
      <c r="C702" s="8"/>
    </row>
    <row r="703">
      <c r="A703" s="8"/>
      <c r="B703" s="9"/>
      <c r="C703" s="8"/>
    </row>
    <row r="704">
      <c r="A704" s="8"/>
      <c r="B704" s="9"/>
      <c r="C704" s="8"/>
    </row>
    <row r="705">
      <c r="A705" s="8"/>
      <c r="B705" s="9"/>
      <c r="C705" s="8"/>
    </row>
    <row r="706">
      <c r="A706" s="8"/>
      <c r="B706" s="9"/>
      <c r="C706" s="8"/>
    </row>
    <row r="707">
      <c r="A707" s="8"/>
      <c r="B707" s="9"/>
      <c r="C707" s="8"/>
    </row>
    <row r="708">
      <c r="A708" s="8"/>
      <c r="B708" s="9"/>
      <c r="C708" s="8"/>
    </row>
    <row r="709">
      <c r="A709" s="8"/>
      <c r="B709" s="9"/>
      <c r="C709" s="8"/>
    </row>
    <row r="710">
      <c r="A710" s="8"/>
      <c r="B710" s="9"/>
      <c r="C710" s="8"/>
    </row>
    <row r="711">
      <c r="A711" s="8"/>
      <c r="B711" s="9"/>
      <c r="C711" s="8"/>
    </row>
    <row r="712">
      <c r="A712" s="8"/>
      <c r="B712" s="9"/>
      <c r="C712" s="8"/>
    </row>
    <row r="713">
      <c r="A713" s="8"/>
      <c r="B713" s="9"/>
      <c r="C713" s="8"/>
    </row>
    <row r="714">
      <c r="A714" s="8"/>
      <c r="B714" s="9"/>
      <c r="C714" s="8"/>
    </row>
    <row r="715">
      <c r="A715" s="8"/>
      <c r="B715" s="9"/>
      <c r="C715" s="8"/>
    </row>
    <row r="716">
      <c r="A716" s="8"/>
      <c r="B716" s="9"/>
      <c r="C716" s="8"/>
    </row>
    <row r="717">
      <c r="A717" s="8"/>
      <c r="B717" s="9"/>
      <c r="C717" s="8"/>
    </row>
    <row r="718">
      <c r="A718" s="8"/>
      <c r="B718" s="9"/>
      <c r="C718" s="8"/>
    </row>
    <row r="719">
      <c r="A719" s="8"/>
      <c r="B719" s="9"/>
      <c r="C719" s="8"/>
    </row>
    <row r="720">
      <c r="A720" s="8"/>
      <c r="B720" s="9"/>
      <c r="C720" s="8"/>
    </row>
    <row r="721">
      <c r="A721" s="8"/>
      <c r="B721" s="9"/>
      <c r="C721" s="8"/>
    </row>
    <row r="722">
      <c r="A722" s="8"/>
      <c r="B722" s="9"/>
      <c r="C722" s="8"/>
    </row>
    <row r="723">
      <c r="A723" s="8"/>
      <c r="B723" s="9"/>
      <c r="C723" s="8"/>
    </row>
    <row r="724">
      <c r="A724" s="8"/>
      <c r="B724" s="9"/>
      <c r="C724" s="8"/>
    </row>
    <row r="725">
      <c r="A725" s="8"/>
      <c r="B725" s="9"/>
      <c r="C725" s="8"/>
    </row>
    <row r="726">
      <c r="A726" s="8"/>
      <c r="B726" s="9"/>
      <c r="C726" s="8"/>
    </row>
    <row r="727">
      <c r="A727" s="8"/>
      <c r="B727" s="9"/>
      <c r="C727" s="8"/>
    </row>
    <row r="728">
      <c r="A728" s="8"/>
      <c r="B728" s="9"/>
      <c r="C728" s="8"/>
    </row>
    <row r="729">
      <c r="A729" s="8"/>
      <c r="B729" s="9"/>
      <c r="C729" s="8"/>
    </row>
    <row r="730">
      <c r="A730" s="8"/>
      <c r="B730" s="9"/>
      <c r="C730" s="8"/>
    </row>
    <row r="731">
      <c r="A731" s="8"/>
      <c r="B731" s="9"/>
      <c r="C731" s="8"/>
    </row>
    <row r="732">
      <c r="A732" s="8"/>
      <c r="B732" s="9"/>
      <c r="C732" s="8"/>
    </row>
    <row r="733">
      <c r="A733" s="8"/>
      <c r="B733" s="9"/>
      <c r="C733" s="8"/>
    </row>
    <row r="734">
      <c r="A734" s="8"/>
      <c r="B734" s="9"/>
      <c r="C734" s="8"/>
    </row>
    <row r="735">
      <c r="A735" s="8"/>
      <c r="B735" s="9"/>
      <c r="C735" s="8"/>
    </row>
    <row r="736">
      <c r="A736" s="8"/>
      <c r="B736" s="9"/>
      <c r="C736" s="8"/>
    </row>
    <row r="737">
      <c r="A737" s="8"/>
      <c r="B737" s="9"/>
      <c r="C737" s="8"/>
    </row>
    <row r="738">
      <c r="A738" s="8"/>
      <c r="B738" s="9"/>
      <c r="C738" s="8"/>
    </row>
    <row r="739">
      <c r="A739" s="8"/>
      <c r="B739" s="9"/>
      <c r="C739" s="8"/>
    </row>
    <row r="740">
      <c r="A740" s="8"/>
      <c r="B740" s="9"/>
      <c r="C740" s="8"/>
    </row>
    <row r="741">
      <c r="A741" s="8"/>
      <c r="B741" s="9"/>
      <c r="C741" s="8"/>
    </row>
    <row r="742">
      <c r="A742" s="8"/>
      <c r="B742" s="9"/>
      <c r="C742" s="8"/>
    </row>
    <row r="743">
      <c r="A743" s="8"/>
      <c r="B743" s="9"/>
      <c r="C743" s="8"/>
    </row>
    <row r="744">
      <c r="A744" s="8"/>
      <c r="B744" s="9"/>
      <c r="C744" s="8"/>
    </row>
    <row r="745">
      <c r="A745" s="8"/>
      <c r="B745" s="9"/>
      <c r="C745" s="8"/>
    </row>
    <row r="746">
      <c r="A746" s="8"/>
      <c r="B746" s="9"/>
      <c r="C746" s="8"/>
    </row>
    <row r="747">
      <c r="A747" s="8"/>
      <c r="B747" s="9"/>
      <c r="C747" s="8"/>
    </row>
    <row r="748">
      <c r="A748" s="8"/>
      <c r="B748" s="9"/>
      <c r="C748" s="8"/>
    </row>
    <row r="749">
      <c r="A749" s="8"/>
      <c r="B749" s="9"/>
      <c r="C749" s="8"/>
    </row>
    <row r="750">
      <c r="A750" s="8"/>
      <c r="B750" s="9"/>
      <c r="C750" s="8"/>
    </row>
    <row r="751">
      <c r="A751" s="8"/>
      <c r="B751" s="9"/>
      <c r="C751" s="8"/>
    </row>
    <row r="752">
      <c r="A752" s="8"/>
      <c r="B752" s="9"/>
      <c r="C752" s="8"/>
    </row>
    <row r="753">
      <c r="A753" s="8"/>
      <c r="B753" s="9"/>
      <c r="C753" s="8"/>
    </row>
    <row r="754">
      <c r="A754" s="8"/>
      <c r="B754" s="9"/>
      <c r="C754" s="8"/>
    </row>
    <row r="755">
      <c r="A755" s="8"/>
      <c r="B755" s="9"/>
      <c r="C755" s="8"/>
    </row>
    <row r="756">
      <c r="A756" s="8"/>
      <c r="B756" s="9"/>
      <c r="C756" s="8"/>
    </row>
    <row r="757">
      <c r="A757" s="8"/>
      <c r="B757" s="9"/>
      <c r="C757" s="8"/>
    </row>
    <row r="758">
      <c r="A758" s="8"/>
      <c r="B758" s="9"/>
      <c r="C758" s="8"/>
    </row>
    <row r="759">
      <c r="A759" s="8"/>
      <c r="B759" s="9"/>
      <c r="C759" s="8"/>
    </row>
    <row r="760">
      <c r="A760" s="8"/>
      <c r="B760" s="9"/>
      <c r="C760" s="8"/>
    </row>
    <row r="761">
      <c r="A761" s="8"/>
      <c r="B761" s="9"/>
      <c r="C761" s="8"/>
    </row>
    <row r="762">
      <c r="A762" s="8"/>
      <c r="B762" s="9"/>
      <c r="C762" s="8"/>
    </row>
    <row r="763">
      <c r="A763" s="8"/>
      <c r="B763" s="9"/>
      <c r="C763" s="8"/>
    </row>
    <row r="764">
      <c r="A764" s="8"/>
      <c r="B764" s="9"/>
      <c r="C764" s="8"/>
    </row>
    <row r="765">
      <c r="A765" s="8"/>
      <c r="B765" s="9"/>
      <c r="C765" s="8"/>
    </row>
    <row r="766">
      <c r="A766" s="8"/>
      <c r="B766" s="9"/>
      <c r="C766" s="8"/>
    </row>
    <row r="767">
      <c r="A767" s="8"/>
      <c r="B767" s="9"/>
      <c r="C767" s="8"/>
    </row>
    <row r="768">
      <c r="A768" s="8"/>
      <c r="B768" s="9"/>
      <c r="C768" s="8"/>
    </row>
    <row r="769">
      <c r="A769" s="8"/>
      <c r="B769" s="9"/>
      <c r="C769" s="8"/>
    </row>
    <row r="770">
      <c r="A770" s="8"/>
      <c r="B770" s="9"/>
      <c r="C770" s="8"/>
    </row>
    <row r="771">
      <c r="A771" s="8"/>
      <c r="B771" s="9"/>
      <c r="C771" s="8"/>
    </row>
    <row r="772">
      <c r="A772" s="8"/>
      <c r="B772" s="9"/>
      <c r="C772" s="8"/>
    </row>
    <row r="773">
      <c r="A773" s="8"/>
      <c r="B773" s="9"/>
      <c r="C773" s="8"/>
    </row>
    <row r="774">
      <c r="A774" s="8"/>
      <c r="B774" s="9"/>
      <c r="C774" s="8"/>
    </row>
    <row r="775">
      <c r="A775" s="8"/>
      <c r="B775" s="9"/>
      <c r="C775" s="8"/>
    </row>
    <row r="776">
      <c r="A776" s="8"/>
      <c r="B776" s="9"/>
      <c r="C776" s="8"/>
    </row>
    <row r="777">
      <c r="A777" s="8"/>
      <c r="B777" s="9"/>
      <c r="C777" s="8"/>
    </row>
    <row r="778">
      <c r="A778" s="8"/>
      <c r="B778" s="9"/>
      <c r="C778" s="8"/>
    </row>
    <row r="779">
      <c r="A779" s="8"/>
      <c r="B779" s="9"/>
      <c r="C779" s="8"/>
    </row>
    <row r="780">
      <c r="A780" s="8"/>
      <c r="B780" s="9"/>
      <c r="C780" s="8"/>
    </row>
    <row r="781">
      <c r="A781" s="8"/>
      <c r="B781" s="9"/>
      <c r="C781" s="8"/>
    </row>
    <row r="782">
      <c r="A782" s="8"/>
      <c r="B782" s="9"/>
      <c r="C782" s="8"/>
    </row>
    <row r="783">
      <c r="A783" s="8"/>
      <c r="B783" s="9"/>
      <c r="C783" s="8"/>
    </row>
    <row r="784">
      <c r="A784" s="8"/>
      <c r="B784" s="9"/>
      <c r="C784" s="8"/>
    </row>
    <row r="785">
      <c r="A785" s="8"/>
      <c r="B785" s="9"/>
      <c r="C785" s="8"/>
    </row>
    <row r="786">
      <c r="A786" s="8"/>
      <c r="B786" s="9"/>
      <c r="C786" s="8"/>
    </row>
    <row r="787">
      <c r="A787" s="8"/>
      <c r="B787" s="9"/>
      <c r="C787" s="8"/>
    </row>
    <row r="788">
      <c r="A788" s="8"/>
      <c r="B788" s="9"/>
      <c r="C788" s="8"/>
    </row>
    <row r="789">
      <c r="A789" s="8"/>
      <c r="B789" s="9"/>
      <c r="C789" s="8"/>
    </row>
    <row r="790">
      <c r="A790" s="8"/>
      <c r="B790" s="9"/>
      <c r="C790" s="8"/>
    </row>
    <row r="791">
      <c r="A791" s="8"/>
      <c r="B791" s="9"/>
      <c r="C791" s="8"/>
    </row>
    <row r="792">
      <c r="A792" s="8"/>
      <c r="B792" s="9"/>
      <c r="C792" s="8"/>
    </row>
    <row r="793">
      <c r="A793" s="8"/>
      <c r="B793" s="9"/>
      <c r="C793" s="8"/>
    </row>
    <row r="794">
      <c r="A794" s="8"/>
      <c r="B794" s="9"/>
      <c r="C794" s="8"/>
    </row>
    <row r="795">
      <c r="A795" s="8"/>
      <c r="B795" s="9"/>
      <c r="C795" s="8"/>
    </row>
    <row r="796">
      <c r="A796" s="8"/>
      <c r="B796" s="9"/>
      <c r="C796" s="8"/>
    </row>
    <row r="797">
      <c r="A797" s="8"/>
      <c r="B797" s="9"/>
      <c r="C797" s="8"/>
    </row>
    <row r="798">
      <c r="A798" s="8"/>
      <c r="B798" s="9"/>
      <c r="C798" s="8"/>
    </row>
    <row r="799">
      <c r="A799" s="8"/>
      <c r="B799" s="9"/>
      <c r="C799" s="8"/>
    </row>
    <row r="800">
      <c r="A800" s="8"/>
      <c r="B800" s="9"/>
      <c r="C800" s="8"/>
    </row>
    <row r="801">
      <c r="A801" s="8"/>
      <c r="B801" s="9"/>
      <c r="C801" s="8"/>
    </row>
    <row r="802">
      <c r="A802" s="8"/>
      <c r="B802" s="9"/>
      <c r="C802" s="8"/>
    </row>
    <row r="803">
      <c r="A803" s="8"/>
      <c r="B803" s="9"/>
      <c r="C803" s="8"/>
    </row>
    <row r="804">
      <c r="A804" s="8"/>
      <c r="B804" s="9"/>
      <c r="C804" s="8"/>
    </row>
    <row r="805">
      <c r="A805" s="8"/>
      <c r="B805" s="9"/>
      <c r="C805" s="8"/>
    </row>
    <row r="806">
      <c r="A806" s="8"/>
      <c r="B806" s="9"/>
      <c r="C806" s="8"/>
    </row>
    <row r="807">
      <c r="A807" s="8"/>
      <c r="B807" s="9"/>
      <c r="C807" s="8"/>
    </row>
    <row r="808">
      <c r="A808" s="8"/>
      <c r="B808" s="9"/>
      <c r="C808" s="8"/>
    </row>
    <row r="809">
      <c r="A809" s="8"/>
      <c r="B809" s="9"/>
      <c r="C809" s="8"/>
    </row>
    <row r="810">
      <c r="A810" s="8"/>
      <c r="B810" s="9"/>
      <c r="C810" s="8"/>
    </row>
    <row r="811">
      <c r="A811" s="8"/>
      <c r="B811" s="9"/>
      <c r="C811" s="8"/>
    </row>
    <row r="812">
      <c r="A812" s="8"/>
      <c r="B812" s="9"/>
      <c r="C812" s="8"/>
    </row>
    <row r="813">
      <c r="A813" s="8"/>
      <c r="B813" s="9"/>
      <c r="C813" s="8"/>
    </row>
    <row r="814">
      <c r="A814" s="8"/>
      <c r="B814" s="9"/>
      <c r="C814" s="8"/>
    </row>
    <row r="815">
      <c r="A815" s="8"/>
      <c r="B815" s="9"/>
      <c r="C815" s="8"/>
    </row>
    <row r="816">
      <c r="A816" s="8"/>
      <c r="B816" s="9"/>
      <c r="C816" s="8"/>
    </row>
    <row r="817">
      <c r="A817" s="8"/>
      <c r="B817" s="9"/>
      <c r="C817" s="8"/>
    </row>
    <row r="818">
      <c r="A818" s="8"/>
      <c r="B818" s="9"/>
      <c r="C818" s="8"/>
    </row>
    <row r="819">
      <c r="A819" s="8"/>
      <c r="B819" s="9"/>
      <c r="C819" s="8"/>
    </row>
    <row r="820">
      <c r="A820" s="8"/>
      <c r="B820" s="9"/>
      <c r="C820" s="8"/>
    </row>
    <row r="821">
      <c r="A821" s="8"/>
      <c r="B821" s="9"/>
      <c r="C821" s="8"/>
    </row>
    <row r="822">
      <c r="A822" s="8"/>
      <c r="B822" s="9"/>
      <c r="C822" s="8"/>
    </row>
    <row r="823">
      <c r="A823" s="8"/>
      <c r="B823" s="9"/>
      <c r="C823" s="8"/>
    </row>
    <row r="824">
      <c r="A824" s="8"/>
      <c r="B824" s="9"/>
      <c r="C824" s="8"/>
    </row>
    <row r="825">
      <c r="A825" s="8"/>
      <c r="B825" s="9"/>
      <c r="C825" s="8"/>
    </row>
    <row r="826">
      <c r="A826" s="8"/>
      <c r="B826" s="9"/>
      <c r="C826" s="8"/>
    </row>
    <row r="827">
      <c r="A827" s="8"/>
      <c r="B827" s="9"/>
      <c r="C827" s="8"/>
    </row>
    <row r="828">
      <c r="A828" s="8"/>
      <c r="B828" s="9"/>
      <c r="C828" s="8"/>
    </row>
    <row r="829">
      <c r="A829" s="8"/>
      <c r="B829" s="9"/>
      <c r="C829" s="8"/>
    </row>
    <row r="830">
      <c r="A830" s="8"/>
      <c r="B830" s="9"/>
      <c r="C830" s="8"/>
    </row>
    <row r="831">
      <c r="A831" s="8"/>
      <c r="B831" s="9"/>
      <c r="C831" s="8"/>
    </row>
    <row r="832">
      <c r="A832" s="8"/>
      <c r="B832" s="9"/>
      <c r="C832" s="8"/>
    </row>
    <row r="833">
      <c r="A833" s="8"/>
      <c r="B833" s="9"/>
      <c r="C833" s="8"/>
    </row>
    <row r="834">
      <c r="A834" s="8"/>
      <c r="B834" s="9"/>
      <c r="C834" s="8"/>
    </row>
    <row r="835">
      <c r="A835" s="8"/>
      <c r="B835" s="9"/>
      <c r="C835" s="8"/>
    </row>
    <row r="836">
      <c r="A836" s="8"/>
      <c r="B836" s="9"/>
      <c r="C836" s="8"/>
    </row>
    <row r="837">
      <c r="A837" s="8"/>
      <c r="B837" s="9"/>
      <c r="C837" s="8"/>
    </row>
    <row r="838">
      <c r="A838" s="8"/>
      <c r="B838" s="9"/>
      <c r="C838" s="8"/>
    </row>
    <row r="839">
      <c r="A839" s="8"/>
      <c r="B839" s="9"/>
      <c r="C839" s="8"/>
    </row>
    <row r="840">
      <c r="A840" s="8"/>
      <c r="B840" s="9"/>
      <c r="C840" s="8"/>
    </row>
    <row r="841">
      <c r="A841" s="8"/>
      <c r="B841" s="9"/>
      <c r="C841" s="8"/>
    </row>
    <row r="842">
      <c r="A842" s="8"/>
      <c r="B842" s="9"/>
      <c r="C842" s="8"/>
    </row>
    <row r="843">
      <c r="A843" s="8"/>
      <c r="B843" s="9"/>
      <c r="C843" s="8"/>
    </row>
    <row r="844">
      <c r="A844" s="8"/>
      <c r="B844" s="9"/>
      <c r="C844" s="8"/>
    </row>
    <row r="845">
      <c r="A845" s="8"/>
      <c r="B845" s="9"/>
      <c r="C845" s="8"/>
    </row>
    <row r="846">
      <c r="A846" s="8"/>
      <c r="B846" s="9"/>
      <c r="C846" s="8"/>
    </row>
    <row r="847">
      <c r="A847" s="8"/>
      <c r="B847" s="9"/>
      <c r="C847" s="8"/>
    </row>
    <row r="848">
      <c r="A848" s="8"/>
      <c r="B848" s="9"/>
      <c r="C848" s="8"/>
    </row>
    <row r="849">
      <c r="A849" s="8"/>
      <c r="B849" s="9"/>
      <c r="C849" s="8"/>
    </row>
    <row r="850">
      <c r="A850" s="8"/>
      <c r="B850" s="9"/>
      <c r="C850" s="8"/>
    </row>
    <row r="851">
      <c r="A851" s="8"/>
      <c r="B851" s="9"/>
      <c r="C851" s="8"/>
    </row>
    <row r="852">
      <c r="A852" s="8"/>
      <c r="B852" s="9"/>
      <c r="C852" s="8"/>
    </row>
    <row r="853">
      <c r="A853" s="8"/>
      <c r="B853" s="9"/>
      <c r="C853" s="8"/>
    </row>
    <row r="854">
      <c r="A854" s="8"/>
      <c r="B854" s="9"/>
      <c r="C854" s="8"/>
    </row>
    <row r="855">
      <c r="A855" s="8"/>
      <c r="B855" s="9"/>
      <c r="C855" s="8"/>
    </row>
    <row r="856">
      <c r="A856" s="8"/>
      <c r="B856" s="9"/>
      <c r="C856" s="8"/>
    </row>
    <row r="857">
      <c r="A857" s="8"/>
      <c r="B857" s="9"/>
      <c r="C857" s="8"/>
    </row>
    <row r="858">
      <c r="A858" s="8"/>
      <c r="B858" s="9"/>
      <c r="C858" s="8"/>
    </row>
    <row r="859">
      <c r="A859" s="8"/>
      <c r="B859" s="9"/>
      <c r="C859" s="8"/>
    </row>
    <row r="860">
      <c r="A860" s="8"/>
      <c r="B860" s="9"/>
      <c r="C860" s="8"/>
    </row>
    <row r="861">
      <c r="A861" s="8"/>
      <c r="B861" s="9"/>
      <c r="C861" s="8"/>
    </row>
    <row r="862">
      <c r="A862" s="8"/>
      <c r="B862" s="9"/>
      <c r="C862" s="8"/>
    </row>
    <row r="863">
      <c r="A863" s="8"/>
      <c r="B863" s="9"/>
      <c r="C863" s="8"/>
    </row>
    <row r="864">
      <c r="A864" s="8"/>
      <c r="B864" s="9"/>
      <c r="C864" s="8"/>
    </row>
    <row r="865">
      <c r="A865" s="8"/>
      <c r="B865" s="9"/>
      <c r="C865" s="8"/>
    </row>
    <row r="866">
      <c r="A866" s="8"/>
      <c r="B866" s="9"/>
      <c r="C866" s="8"/>
    </row>
    <row r="867">
      <c r="A867" s="8"/>
      <c r="B867" s="9"/>
      <c r="C867" s="8"/>
    </row>
    <row r="868">
      <c r="A868" s="8"/>
      <c r="B868" s="9"/>
      <c r="C868" s="8"/>
    </row>
    <row r="869">
      <c r="A869" s="8"/>
      <c r="B869" s="9"/>
      <c r="C869" s="8"/>
    </row>
    <row r="870">
      <c r="A870" s="8"/>
      <c r="B870" s="9"/>
      <c r="C870" s="8"/>
    </row>
    <row r="871">
      <c r="A871" s="8"/>
      <c r="B871" s="9"/>
      <c r="C871" s="8"/>
    </row>
    <row r="872">
      <c r="A872" s="8"/>
      <c r="B872" s="9"/>
      <c r="C872" s="8"/>
    </row>
    <row r="873">
      <c r="A873" s="8"/>
      <c r="B873" s="9"/>
      <c r="C873" s="8"/>
    </row>
    <row r="874">
      <c r="A874" s="8"/>
      <c r="B874" s="9"/>
      <c r="C874" s="8"/>
    </row>
    <row r="875">
      <c r="A875" s="8"/>
      <c r="B875" s="9"/>
      <c r="C875" s="8"/>
    </row>
    <row r="876">
      <c r="A876" s="8"/>
      <c r="B876" s="9"/>
      <c r="C876" s="8"/>
    </row>
    <row r="877">
      <c r="A877" s="8"/>
      <c r="B877" s="9"/>
      <c r="C877" s="8"/>
    </row>
    <row r="878">
      <c r="A878" s="8"/>
      <c r="B878" s="9"/>
      <c r="C878" s="8"/>
    </row>
    <row r="879">
      <c r="A879" s="8"/>
      <c r="B879" s="9"/>
      <c r="C879" s="8"/>
    </row>
    <row r="880">
      <c r="A880" s="8"/>
      <c r="B880" s="9"/>
      <c r="C880" s="8"/>
    </row>
    <row r="881">
      <c r="A881" s="8"/>
      <c r="B881" s="9"/>
      <c r="C881" s="8"/>
    </row>
    <row r="882">
      <c r="A882" s="8"/>
      <c r="B882" s="9"/>
      <c r="C882" s="8"/>
    </row>
    <row r="883">
      <c r="A883" s="8"/>
      <c r="B883" s="9"/>
      <c r="C883" s="8"/>
    </row>
    <row r="884">
      <c r="A884" s="8"/>
      <c r="B884" s="9"/>
      <c r="C884" s="8"/>
    </row>
    <row r="885">
      <c r="A885" s="8"/>
      <c r="B885" s="9"/>
      <c r="C885" s="8"/>
    </row>
    <row r="886">
      <c r="A886" s="8"/>
      <c r="B886" s="9"/>
      <c r="C886" s="8"/>
    </row>
    <row r="887">
      <c r="A887" s="8"/>
      <c r="B887" s="9"/>
      <c r="C887" s="8"/>
    </row>
    <row r="888">
      <c r="A888" s="8"/>
      <c r="B888" s="9"/>
      <c r="C888" s="8"/>
    </row>
    <row r="889">
      <c r="A889" s="8"/>
      <c r="B889" s="9"/>
      <c r="C889" s="8"/>
    </row>
    <row r="890">
      <c r="A890" s="8"/>
      <c r="B890" s="9"/>
      <c r="C890" s="8"/>
    </row>
    <row r="891">
      <c r="A891" s="8"/>
      <c r="B891" s="9"/>
      <c r="C891" s="8"/>
    </row>
    <row r="892">
      <c r="A892" s="8"/>
      <c r="B892" s="9"/>
      <c r="C892" s="8"/>
    </row>
    <row r="893">
      <c r="A893" s="8"/>
      <c r="B893" s="9"/>
      <c r="C893" s="8"/>
    </row>
    <row r="894">
      <c r="A894" s="8"/>
      <c r="B894" s="9"/>
      <c r="C894" s="8"/>
    </row>
    <row r="895">
      <c r="A895" s="8"/>
      <c r="B895" s="9"/>
      <c r="C895" s="8"/>
    </row>
    <row r="896">
      <c r="A896" s="8"/>
      <c r="B896" s="9"/>
      <c r="C896" s="8"/>
    </row>
    <row r="897">
      <c r="A897" s="8"/>
      <c r="B897" s="9"/>
      <c r="C897" s="8"/>
    </row>
    <row r="898">
      <c r="A898" s="8"/>
      <c r="B898" s="9"/>
      <c r="C898" s="8"/>
    </row>
    <row r="899">
      <c r="A899" s="8"/>
      <c r="B899" s="9"/>
      <c r="C899" s="8"/>
    </row>
    <row r="900">
      <c r="A900" s="8"/>
      <c r="B900" s="9"/>
      <c r="C900" s="8"/>
    </row>
    <row r="901">
      <c r="A901" s="8"/>
      <c r="B901" s="9"/>
      <c r="C901" s="8"/>
    </row>
    <row r="902">
      <c r="A902" s="8"/>
      <c r="B902" s="9"/>
      <c r="C902" s="8"/>
    </row>
    <row r="903">
      <c r="A903" s="8"/>
      <c r="B903" s="9"/>
      <c r="C903" s="8"/>
    </row>
    <row r="904">
      <c r="A904" s="8"/>
      <c r="B904" s="9"/>
      <c r="C904" s="8"/>
    </row>
    <row r="905">
      <c r="A905" s="8"/>
      <c r="B905" s="9"/>
      <c r="C905" s="8"/>
    </row>
    <row r="906">
      <c r="A906" s="8"/>
      <c r="B906" s="9"/>
      <c r="C906" s="8"/>
    </row>
    <row r="907">
      <c r="A907" s="8"/>
      <c r="B907" s="9"/>
      <c r="C907" s="8"/>
    </row>
    <row r="908">
      <c r="A908" s="8"/>
      <c r="B908" s="9"/>
      <c r="C908" s="8"/>
    </row>
    <row r="909">
      <c r="A909" s="8"/>
      <c r="B909" s="9"/>
      <c r="C909" s="8"/>
    </row>
    <row r="910">
      <c r="A910" s="8"/>
      <c r="B910" s="9"/>
      <c r="C910" s="8"/>
    </row>
    <row r="911">
      <c r="A911" s="8"/>
      <c r="B911" s="9"/>
      <c r="C911" s="8"/>
    </row>
    <row r="912">
      <c r="A912" s="8"/>
      <c r="B912" s="9"/>
      <c r="C912" s="8"/>
    </row>
    <row r="913">
      <c r="A913" s="8"/>
      <c r="B913" s="9"/>
      <c r="C913" s="8"/>
    </row>
    <row r="914">
      <c r="A914" s="8"/>
      <c r="B914" s="9"/>
      <c r="C914" s="8"/>
    </row>
    <row r="915">
      <c r="A915" s="8"/>
      <c r="B915" s="9"/>
      <c r="C915" s="8"/>
    </row>
    <row r="916">
      <c r="A916" s="8"/>
      <c r="B916" s="9"/>
      <c r="C916" s="8"/>
    </row>
    <row r="917">
      <c r="A917" s="8"/>
      <c r="B917" s="9"/>
      <c r="C917" s="8"/>
    </row>
    <row r="918">
      <c r="A918" s="8"/>
      <c r="B918" s="9"/>
      <c r="C918" s="8"/>
    </row>
    <row r="919">
      <c r="A919" s="8"/>
      <c r="B919" s="9"/>
      <c r="C919" s="8"/>
    </row>
    <row r="920">
      <c r="A920" s="8"/>
      <c r="B920" s="9"/>
      <c r="C920" s="8"/>
    </row>
    <row r="921">
      <c r="A921" s="8"/>
      <c r="B921" s="9"/>
      <c r="C921" s="8"/>
    </row>
    <row r="922">
      <c r="A922" s="8"/>
      <c r="B922" s="9"/>
      <c r="C922" s="8"/>
    </row>
    <row r="923">
      <c r="A923" s="8"/>
      <c r="B923" s="9"/>
      <c r="C923" s="8"/>
    </row>
    <row r="924">
      <c r="A924" s="8"/>
      <c r="B924" s="9"/>
      <c r="C924" s="8"/>
    </row>
    <row r="925">
      <c r="A925" s="8"/>
      <c r="B925" s="9"/>
      <c r="C925" s="8"/>
    </row>
    <row r="926">
      <c r="A926" s="8"/>
      <c r="B926" s="9"/>
      <c r="C926" s="8"/>
    </row>
    <row r="927">
      <c r="A927" s="8"/>
      <c r="B927" s="9"/>
      <c r="C927" s="8"/>
    </row>
    <row r="928">
      <c r="A928" s="8"/>
      <c r="B928" s="9"/>
      <c r="C928" s="8"/>
    </row>
    <row r="929">
      <c r="A929" s="8"/>
      <c r="B929" s="9"/>
      <c r="C929" s="8"/>
    </row>
    <row r="930">
      <c r="A930" s="8"/>
      <c r="B930" s="9"/>
      <c r="C930" s="8"/>
    </row>
    <row r="931">
      <c r="A931" s="8"/>
      <c r="B931" s="9"/>
      <c r="C931" s="8"/>
    </row>
    <row r="932">
      <c r="A932" s="8"/>
      <c r="B932" s="9"/>
      <c r="C932" s="8"/>
    </row>
    <row r="933">
      <c r="A933" s="8"/>
      <c r="B933" s="9"/>
      <c r="C933" s="8"/>
    </row>
    <row r="934">
      <c r="A934" s="8"/>
      <c r="B934" s="9"/>
      <c r="C934" s="8"/>
    </row>
    <row r="935">
      <c r="A935" s="8"/>
      <c r="B935" s="9"/>
      <c r="C935" s="8"/>
    </row>
    <row r="936">
      <c r="A936" s="8"/>
      <c r="B936" s="9"/>
      <c r="C936" s="8"/>
    </row>
    <row r="937">
      <c r="A937" s="8"/>
      <c r="B937" s="9"/>
      <c r="C937" s="8"/>
    </row>
    <row r="938">
      <c r="A938" s="8"/>
      <c r="B938" s="9"/>
      <c r="C938" s="8"/>
    </row>
    <row r="939">
      <c r="A939" s="8"/>
      <c r="B939" s="9"/>
      <c r="C939" s="8"/>
    </row>
    <row r="940">
      <c r="A940" s="8"/>
      <c r="B940" s="9"/>
      <c r="C940" s="8"/>
    </row>
    <row r="941">
      <c r="A941" s="8"/>
      <c r="B941" s="9"/>
      <c r="C941" s="8"/>
    </row>
    <row r="942">
      <c r="A942" s="8"/>
      <c r="B942" s="9"/>
      <c r="C942" s="8"/>
    </row>
    <row r="943">
      <c r="A943" s="8"/>
      <c r="B943" s="9"/>
      <c r="C943" s="8"/>
    </row>
    <row r="944">
      <c r="A944" s="8"/>
      <c r="B944" s="9"/>
      <c r="C944" s="8"/>
    </row>
    <row r="945">
      <c r="A945" s="8"/>
      <c r="B945" s="9"/>
      <c r="C945" s="8"/>
    </row>
    <row r="946">
      <c r="A946" s="8"/>
      <c r="B946" s="9"/>
      <c r="C946" s="8"/>
    </row>
    <row r="947">
      <c r="A947" s="8"/>
      <c r="B947" s="9"/>
      <c r="C947" s="8"/>
    </row>
    <row r="948">
      <c r="A948" s="8"/>
      <c r="B948" s="9"/>
      <c r="C948" s="8"/>
    </row>
    <row r="949">
      <c r="A949" s="8"/>
      <c r="B949" s="9"/>
      <c r="C949" s="8"/>
    </row>
    <row r="950">
      <c r="A950" s="8"/>
      <c r="B950" s="9"/>
      <c r="C950" s="8"/>
    </row>
    <row r="951">
      <c r="A951" s="8"/>
      <c r="B951" s="9"/>
      <c r="C951" s="8"/>
    </row>
    <row r="952">
      <c r="A952" s="8"/>
      <c r="B952" s="9"/>
      <c r="C952" s="8"/>
    </row>
    <row r="953">
      <c r="A953" s="8"/>
      <c r="B953" s="9"/>
      <c r="C953" s="8"/>
    </row>
    <row r="954">
      <c r="A954" s="8"/>
      <c r="B954" s="9"/>
      <c r="C954" s="8"/>
    </row>
    <row r="955">
      <c r="A955" s="8"/>
      <c r="B955" s="9"/>
      <c r="C955" s="8"/>
    </row>
    <row r="956">
      <c r="A956" s="8"/>
      <c r="B956" s="9"/>
      <c r="C956" s="8"/>
    </row>
    <row r="957">
      <c r="A957" s="8"/>
      <c r="B957" s="9"/>
      <c r="C957" s="8"/>
    </row>
    <row r="958">
      <c r="A958" s="8"/>
      <c r="B958" s="9"/>
      <c r="C958" s="8"/>
    </row>
    <row r="959">
      <c r="A959" s="8"/>
      <c r="B959" s="9"/>
      <c r="C959" s="8"/>
    </row>
    <row r="960">
      <c r="A960" s="8"/>
      <c r="B960" s="9"/>
      <c r="C960" s="8"/>
    </row>
    <row r="961">
      <c r="A961" s="8"/>
      <c r="B961" s="9"/>
      <c r="C961" s="8"/>
    </row>
    <row r="962">
      <c r="A962" s="8"/>
      <c r="B962" s="9"/>
      <c r="C962" s="8"/>
    </row>
    <row r="963">
      <c r="A963" s="8"/>
      <c r="B963" s="9"/>
      <c r="C963" s="8"/>
    </row>
    <row r="964">
      <c r="A964" s="8"/>
      <c r="B964" s="9"/>
      <c r="C964" s="8"/>
    </row>
    <row r="965">
      <c r="A965" s="8"/>
      <c r="B965" s="9"/>
      <c r="C965" s="8"/>
    </row>
    <row r="966">
      <c r="A966" s="8"/>
      <c r="B966" s="9"/>
      <c r="C966" s="8"/>
    </row>
    <row r="967">
      <c r="A967" s="8"/>
      <c r="B967" s="9"/>
      <c r="C967" s="8"/>
    </row>
    <row r="968">
      <c r="A968" s="8"/>
      <c r="B968" s="9"/>
      <c r="C968" s="8"/>
    </row>
    <row r="969">
      <c r="A969" s="8"/>
      <c r="B969" s="9"/>
      <c r="C969" s="8"/>
    </row>
    <row r="970">
      <c r="A970" s="8"/>
      <c r="B970" s="9"/>
      <c r="C970" s="8"/>
    </row>
    <row r="971">
      <c r="A971" s="8"/>
      <c r="B971" s="9"/>
      <c r="C971" s="8"/>
    </row>
    <row r="972">
      <c r="A972" s="8"/>
      <c r="B972" s="9"/>
      <c r="C972" s="8"/>
    </row>
    <row r="973">
      <c r="A973" s="8"/>
      <c r="B973" s="9"/>
      <c r="C973" s="8"/>
    </row>
    <row r="974">
      <c r="A974" s="8"/>
      <c r="B974" s="9"/>
      <c r="C974" s="8"/>
    </row>
    <row r="975">
      <c r="A975" s="8"/>
      <c r="B975" s="9"/>
      <c r="C975" s="8"/>
    </row>
    <row r="976">
      <c r="A976" s="8"/>
      <c r="B976" s="9"/>
      <c r="C976" s="8"/>
    </row>
    <row r="977">
      <c r="A977" s="8"/>
      <c r="B977" s="9"/>
      <c r="C977" s="8"/>
    </row>
    <row r="978">
      <c r="A978" s="8"/>
      <c r="B978" s="9"/>
      <c r="C978" s="8"/>
    </row>
    <row r="979">
      <c r="A979" s="8"/>
      <c r="B979" s="9"/>
      <c r="C979" s="8"/>
    </row>
    <row r="980">
      <c r="A980" s="8"/>
      <c r="B980" s="9"/>
      <c r="C980" s="8"/>
    </row>
    <row r="981">
      <c r="A981" s="8"/>
      <c r="B981" s="9"/>
      <c r="C981" s="8"/>
    </row>
    <row r="982">
      <c r="A982" s="8"/>
      <c r="B982" s="9"/>
      <c r="C982" s="8"/>
    </row>
    <row r="983">
      <c r="A983" s="8"/>
      <c r="B983" s="9"/>
      <c r="C983" s="8"/>
    </row>
    <row r="984">
      <c r="A984" s="8"/>
      <c r="B984" s="9"/>
      <c r="C984" s="8"/>
    </row>
    <row r="985">
      <c r="A985" s="8"/>
      <c r="B985" s="9"/>
      <c r="C985" s="8"/>
    </row>
    <row r="986">
      <c r="A986" s="8"/>
      <c r="B986" s="9"/>
      <c r="C986" s="8"/>
    </row>
    <row r="987">
      <c r="A987" s="8"/>
      <c r="B987" s="9"/>
      <c r="C987" s="8"/>
    </row>
    <row r="988">
      <c r="A988" s="8"/>
      <c r="B988" s="9"/>
      <c r="C988" s="8"/>
    </row>
    <row r="989">
      <c r="A989" s="8"/>
      <c r="B989" s="9"/>
      <c r="C989" s="8"/>
    </row>
    <row r="990">
      <c r="A990" s="8"/>
      <c r="B990" s="9"/>
      <c r="C990" s="8"/>
    </row>
    <row r="991">
      <c r="A991" s="8"/>
      <c r="B991" s="9"/>
      <c r="C991" s="8"/>
    </row>
    <row r="992">
      <c r="A992" s="8"/>
      <c r="B992" s="9"/>
      <c r="C992" s="8"/>
    </row>
    <row r="993">
      <c r="A993" s="8"/>
      <c r="B993" s="9"/>
      <c r="C993" s="8"/>
    </row>
    <row r="994">
      <c r="A994" s="8"/>
      <c r="B994" s="9"/>
      <c r="C994" s="8"/>
    </row>
    <row r="995">
      <c r="A995" s="8"/>
      <c r="B995" s="9"/>
      <c r="C995" s="8"/>
    </row>
    <row r="996">
      <c r="A996" s="8"/>
      <c r="B996" s="9"/>
      <c r="C996" s="8"/>
    </row>
    <row r="997">
      <c r="A997" s="8"/>
      <c r="B997" s="9"/>
      <c r="C997" s="8"/>
    </row>
    <row r="998">
      <c r="A998" s="8"/>
      <c r="B998" s="9"/>
      <c r="C998" s="8"/>
    </row>
    <row r="999">
      <c r="A999" s="8"/>
      <c r="B999" s="9"/>
      <c r="C999" s="8"/>
    </row>
    <row r="1000">
      <c r="A1000" s="8"/>
      <c r="B1000" s="9"/>
      <c r="C1000" s="8"/>
    </row>
  </sheetData>
  <mergeCells count="2">
    <mergeCell ref="A1:E1"/>
    <mergeCell ref="C98:D98"/>
  </mergeCells>
  <hyperlinks>
    <hyperlink r:id="rId1" ref="G3"/>
    <hyperlink r:id="rId2" ref="G4"/>
    <hyperlink r:id="rId3" ref="G5"/>
    <hyperlink r:id="rId4" ref="G6"/>
    <hyperlink r:id="rId5" ref="G7"/>
    <hyperlink r:id="rId6" ref="G8"/>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8"/>
    <hyperlink r:id="rId26" ref="G29"/>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A51"/>
    <hyperlink r:id="rId38" ref="A52"/>
    <hyperlink r:id="rId39" ref="A53"/>
    <hyperlink r:id="rId40" ref="A61"/>
    <hyperlink r:id="rId41" ref="A62"/>
    <hyperlink r:id="rId42" ref="A63"/>
    <hyperlink r:id="rId43" ref="A64"/>
    <hyperlink r:id="rId44" ref="A65"/>
    <hyperlink r:id="rId45" ref="A75"/>
    <hyperlink r:id="rId46" ref="A77"/>
    <hyperlink r:id="rId47" ref="A87"/>
    <hyperlink r:id="rId48" ref="A90"/>
    <hyperlink r:id="rId49" ref="A91"/>
    <hyperlink r:id="rId50" ref="A92"/>
    <hyperlink r:id="rId51" ref="A95"/>
    <hyperlink r:id="rId52" ref="A98"/>
    <hyperlink r:id="rId53" ref="A100"/>
    <hyperlink r:id="rId54" ref="A101"/>
    <hyperlink r:id="rId55" ref="A102"/>
    <hyperlink r:id="rId56" ref="A103"/>
    <hyperlink r:id="rId57" ref="A104"/>
    <hyperlink r:id="rId58" ref="A108"/>
    <hyperlink r:id="rId59" ref="A109"/>
    <hyperlink r:id="rId60" ref="A110"/>
    <hyperlink r:id="rId61" ref="A111"/>
    <hyperlink r:id="rId62" ref="A112"/>
    <hyperlink r:id="rId63" ref="A113"/>
    <hyperlink r:id="rId64" ref="A115"/>
    <hyperlink r:id="rId65" ref="A116"/>
    <hyperlink r:id="rId66" ref="A117"/>
    <hyperlink r:id="rId67" ref="A119"/>
    <hyperlink r:id="rId68" ref="A130"/>
    <hyperlink r:id="rId69" ref="A133"/>
    <hyperlink r:id="rId70" ref="A134"/>
    <hyperlink r:id="rId71" ref="A135"/>
    <hyperlink r:id="rId72" ref="A136"/>
    <hyperlink r:id="rId73" ref="A138"/>
    <hyperlink r:id="rId74" ref="A140"/>
    <hyperlink r:id="rId75" ref="A141"/>
    <hyperlink r:id="rId76" ref="A143"/>
    <hyperlink r:id="rId77" ref="A146"/>
    <hyperlink r:id="rId78" ref="A153"/>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33.63"/>
    <col customWidth="1" min="3" max="3" width="6.13"/>
    <col customWidth="1" min="4" max="4" width="2.5"/>
    <col customWidth="1" min="5" max="5" width="62.13"/>
    <col customWidth="1" min="6" max="6" width="4.38"/>
    <col customWidth="1" min="7" max="7" width="4.25"/>
    <col customWidth="1" min="8" max="8" width="34.13"/>
    <col customWidth="1" min="9" max="9" width="6.38"/>
    <col customWidth="1" min="10" max="10" width="2.75"/>
    <col customWidth="1" min="11" max="11" width="48.88"/>
    <col customWidth="1" min="12" max="12" width="4.0"/>
    <col customWidth="1" min="13" max="13" width="5.13"/>
    <col customWidth="1" min="14" max="14" width="35.25"/>
    <col customWidth="1" min="15" max="15" width="6.5"/>
    <col customWidth="1" min="16" max="16" width="3.63"/>
    <col customWidth="1" min="17" max="17" width="61.13"/>
    <col customWidth="1" min="18" max="18" width="4.5"/>
  </cols>
  <sheetData>
    <row r="1">
      <c r="A1" s="737" t="s">
        <v>2229</v>
      </c>
      <c r="B1" s="342"/>
      <c r="C1" s="342"/>
      <c r="D1" s="342"/>
      <c r="E1" s="342"/>
      <c r="F1" s="738"/>
      <c r="G1" s="739" t="s">
        <v>2230</v>
      </c>
      <c r="H1" s="342"/>
      <c r="I1" s="342"/>
      <c r="J1" s="342"/>
      <c r="K1" s="738"/>
      <c r="L1" s="740"/>
      <c r="M1" s="741" t="s">
        <v>2231</v>
      </c>
      <c r="N1" s="342"/>
      <c r="O1" s="342"/>
      <c r="P1" s="342"/>
      <c r="Q1" s="342"/>
      <c r="R1" s="742"/>
    </row>
    <row r="2">
      <c r="A2" s="743"/>
      <c r="B2" s="744" t="s">
        <v>2232</v>
      </c>
      <c r="C2" s="745"/>
      <c r="D2" s="746"/>
      <c r="E2" s="747" t="s">
        <v>2233</v>
      </c>
      <c r="F2" s="748"/>
      <c r="G2" s="749"/>
      <c r="H2" s="750" t="s">
        <v>2232</v>
      </c>
      <c r="I2" s="751"/>
      <c r="J2" s="752"/>
      <c r="K2" s="753" t="s">
        <v>2233</v>
      </c>
      <c r="M2" s="754"/>
      <c r="N2" s="755" t="s">
        <v>2232</v>
      </c>
      <c r="O2" s="745"/>
      <c r="P2" s="756"/>
      <c r="Q2" s="757" t="s">
        <v>2233</v>
      </c>
      <c r="R2" s="758"/>
    </row>
    <row r="3">
      <c r="A3" s="759"/>
      <c r="B3" s="760" t="s">
        <v>2234</v>
      </c>
      <c r="C3" s="761" t="b">
        <v>0</v>
      </c>
      <c r="D3" s="762"/>
      <c r="E3" s="763" t="s">
        <v>2235</v>
      </c>
      <c r="F3" s="758"/>
      <c r="G3" s="764"/>
      <c r="H3" s="765" t="s">
        <v>2236</v>
      </c>
      <c r="I3" s="766" t="b">
        <v>0</v>
      </c>
      <c r="J3" s="767"/>
      <c r="K3" s="768" t="s">
        <v>2237</v>
      </c>
      <c r="M3" s="759"/>
      <c r="N3" s="769" t="s">
        <v>2238</v>
      </c>
      <c r="O3" s="770" t="b">
        <v>0</v>
      </c>
      <c r="P3" s="771"/>
      <c r="Q3" s="772" t="s">
        <v>2239</v>
      </c>
      <c r="R3" s="758"/>
    </row>
    <row r="4">
      <c r="A4" s="759"/>
      <c r="B4" s="771"/>
      <c r="C4" s="773" t="b">
        <v>0</v>
      </c>
      <c r="D4" s="762"/>
      <c r="E4" s="774" t="s">
        <v>2240</v>
      </c>
      <c r="F4" s="758"/>
      <c r="G4" s="775"/>
      <c r="H4" s="776" t="s">
        <v>2241</v>
      </c>
      <c r="I4" s="777" t="b">
        <v>0</v>
      </c>
      <c r="J4" s="767"/>
      <c r="K4" s="778" t="s">
        <v>2242</v>
      </c>
      <c r="M4" s="759"/>
      <c r="N4" s="771"/>
      <c r="O4" s="779" t="b">
        <v>0</v>
      </c>
      <c r="P4" s="771"/>
      <c r="Q4" s="780" t="s">
        <v>2239</v>
      </c>
      <c r="R4" s="758"/>
    </row>
    <row r="5">
      <c r="A5" s="759"/>
      <c r="B5" s="781"/>
      <c r="C5" s="761" t="b">
        <v>0</v>
      </c>
      <c r="D5" s="762"/>
      <c r="E5" s="782" t="s">
        <v>2243</v>
      </c>
      <c r="F5" s="758"/>
      <c r="G5" s="775"/>
      <c r="H5" s="781"/>
      <c r="I5" s="777" t="b">
        <v>0</v>
      </c>
      <c r="J5" s="767"/>
      <c r="K5" s="778" t="s">
        <v>2244</v>
      </c>
      <c r="M5" s="759"/>
      <c r="N5" s="771"/>
      <c r="O5" s="770" t="b">
        <v>0</v>
      </c>
      <c r="P5" s="771"/>
      <c r="Q5" s="783" t="s">
        <v>2245</v>
      </c>
      <c r="R5" s="758"/>
    </row>
    <row r="6">
      <c r="A6" s="759"/>
      <c r="B6" s="784" t="s">
        <v>2246</v>
      </c>
      <c r="C6" s="773" t="b">
        <v>0</v>
      </c>
      <c r="D6" s="762"/>
      <c r="E6" s="785" t="s">
        <v>2235</v>
      </c>
      <c r="F6" s="758"/>
      <c r="G6" s="775"/>
      <c r="H6" s="786" t="s">
        <v>2247</v>
      </c>
      <c r="I6" s="787" t="b">
        <v>0</v>
      </c>
      <c r="J6" s="767"/>
      <c r="K6" s="788" t="s">
        <v>2248</v>
      </c>
      <c r="M6" s="759"/>
      <c r="N6" s="789" t="s">
        <v>2249</v>
      </c>
      <c r="O6" s="779" t="b">
        <v>0</v>
      </c>
      <c r="P6" s="771"/>
      <c r="Q6" s="780" t="s">
        <v>2239</v>
      </c>
      <c r="R6" s="758"/>
    </row>
    <row r="7">
      <c r="A7" s="759"/>
      <c r="B7" s="771"/>
      <c r="C7" s="790" t="b">
        <v>0</v>
      </c>
      <c r="D7" s="762"/>
      <c r="E7" s="791" t="s">
        <v>2250</v>
      </c>
      <c r="F7" s="758"/>
      <c r="G7" s="775"/>
      <c r="H7" s="792" t="s">
        <v>2251</v>
      </c>
      <c r="I7" s="777" t="b">
        <v>0</v>
      </c>
      <c r="J7" s="767"/>
      <c r="K7" s="778" t="s">
        <v>2252</v>
      </c>
      <c r="M7" s="759"/>
      <c r="N7" s="771"/>
      <c r="O7" s="770" t="b">
        <v>0</v>
      </c>
      <c r="P7" s="771"/>
      <c r="Q7" s="793" t="s">
        <v>2239</v>
      </c>
      <c r="R7" s="758"/>
    </row>
    <row r="8">
      <c r="A8" s="759"/>
      <c r="B8" s="781"/>
      <c r="C8" s="781"/>
      <c r="D8" s="762"/>
      <c r="E8" s="781"/>
      <c r="F8" s="758"/>
      <c r="G8" s="775"/>
      <c r="H8" s="794" t="s">
        <v>2253</v>
      </c>
      <c r="I8" s="795" t="b">
        <v>0</v>
      </c>
      <c r="J8" s="767"/>
      <c r="K8" s="796" t="s">
        <v>2254</v>
      </c>
      <c r="M8" s="759"/>
      <c r="N8" s="781"/>
      <c r="O8" s="779" t="b">
        <v>0</v>
      </c>
      <c r="P8" s="771"/>
      <c r="Q8" s="797" t="s">
        <v>2255</v>
      </c>
      <c r="R8" s="758"/>
    </row>
    <row r="9">
      <c r="A9" s="759"/>
      <c r="B9" s="798" t="s">
        <v>2256</v>
      </c>
      <c r="C9" s="761" t="b">
        <v>0</v>
      </c>
      <c r="D9" s="762"/>
      <c r="E9" s="782" t="s">
        <v>2235</v>
      </c>
      <c r="F9" s="758"/>
      <c r="G9" s="775"/>
      <c r="H9" s="799" t="s">
        <v>2257</v>
      </c>
      <c r="I9" s="777" t="b">
        <v>0</v>
      </c>
      <c r="J9" s="767"/>
      <c r="K9" s="800" t="s">
        <v>2258</v>
      </c>
      <c r="M9" s="759"/>
      <c r="N9" s="769" t="s">
        <v>2259</v>
      </c>
      <c r="O9" s="770" t="b">
        <v>0</v>
      </c>
      <c r="P9" s="771"/>
      <c r="Q9" s="793" t="s">
        <v>2239</v>
      </c>
      <c r="R9" s="758"/>
    </row>
    <row r="10">
      <c r="A10" s="759"/>
      <c r="B10" s="771"/>
      <c r="C10" s="773" t="b">
        <v>0</v>
      </c>
      <c r="D10" s="762"/>
      <c r="E10" s="774" t="s">
        <v>2242</v>
      </c>
      <c r="F10" s="758"/>
      <c r="G10" s="775"/>
      <c r="H10" s="801" t="s">
        <v>2260</v>
      </c>
      <c r="I10" s="787" t="b">
        <v>0</v>
      </c>
      <c r="J10" s="767"/>
      <c r="K10" s="788" t="s">
        <v>2261</v>
      </c>
      <c r="M10" s="759"/>
      <c r="N10" s="771"/>
      <c r="O10" s="779" t="b">
        <v>0</v>
      </c>
      <c r="P10" s="771"/>
      <c r="Q10" s="780" t="s">
        <v>2239</v>
      </c>
      <c r="R10" s="758"/>
    </row>
    <row r="11">
      <c r="A11" s="759"/>
      <c r="B11" s="781"/>
      <c r="C11" s="761" t="b">
        <v>0</v>
      </c>
      <c r="D11" s="762"/>
      <c r="E11" s="802" t="s">
        <v>2243</v>
      </c>
      <c r="F11" s="758"/>
      <c r="G11" s="775"/>
      <c r="H11" s="776" t="s">
        <v>2262</v>
      </c>
      <c r="I11" s="777" t="b">
        <v>0</v>
      </c>
      <c r="J11" s="767"/>
      <c r="K11" s="800" t="s">
        <v>2242</v>
      </c>
      <c r="M11" s="759"/>
      <c r="N11" s="781"/>
      <c r="O11" s="770" t="b">
        <v>0</v>
      </c>
      <c r="P11" s="771"/>
      <c r="Q11" s="803" t="s">
        <v>2263</v>
      </c>
      <c r="R11" s="758"/>
    </row>
    <row r="12">
      <c r="A12" s="759"/>
      <c r="B12" s="804" t="s">
        <v>2264</v>
      </c>
      <c r="C12" s="773" t="b">
        <v>0</v>
      </c>
      <c r="D12" s="762"/>
      <c r="E12" s="785" t="s">
        <v>2265</v>
      </c>
      <c r="F12" s="758"/>
      <c r="G12" s="775"/>
      <c r="H12" s="781"/>
      <c r="I12" s="777" t="b">
        <v>0</v>
      </c>
      <c r="J12" s="767"/>
      <c r="K12" s="800" t="s">
        <v>2244</v>
      </c>
      <c r="M12" s="759"/>
      <c r="N12" s="789" t="s">
        <v>2266</v>
      </c>
      <c r="O12" s="779" t="b">
        <v>0</v>
      </c>
      <c r="P12" s="771"/>
      <c r="Q12" s="780" t="s">
        <v>2239</v>
      </c>
      <c r="R12" s="758"/>
    </row>
    <row r="13">
      <c r="A13" s="759"/>
      <c r="B13" s="805" t="s">
        <v>2267</v>
      </c>
      <c r="C13" s="761" t="b">
        <v>0</v>
      </c>
      <c r="D13" s="762"/>
      <c r="E13" s="782" t="s">
        <v>2235</v>
      </c>
      <c r="F13" s="758"/>
      <c r="G13" s="775"/>
      <c r="H13" s="786" t="s">
        <v>2268</v>
      </c>
      <c r="I13" s="787" t="b">
        <v>0</v>
      </c>
      <c r="J13" s="767"/>
      <c r="K13" s="788" t="s">
        <v>2269</v>
      </c>
      <c r="M13" s="759"/>
      <c r="N13" s="771"/>
      <c r="O13" s="770" t="b">
        <v>0</v>
      </c>
      <c r="P13" s="771"/>
      <c r="Q13" s="783" t="s">
        <v>2270</v>
      </c>
      <c r="R13" s="758"/>
    </row>
    <row r="14">
      <c r="A14" s="759"/>
      <c r="B14" s="804" t="s">
        <v>2271</v>
      </c>
      <c r="C14" s="773" t="b">
        <v>0</v>
      </c>
      <c r="D14" s="762"/>
      <c r="E14" s="806" t="s">
        <v>2254</v>
      </c>
      <c r="F14" s="758"/>
      <c r="G14" s="775"/>
      <c r="H14" s="807" t="s">
        <v>2272</v>
      </c>
      <c r="I14" s="777" t="b">
        <v>0</v>
      </c>
      <c r="J14" s="767"/>
      <c r="K14" s="778" t="s">
        <v>2244</v>
      </c>
      <c r="M14" s="759"/>
      <c r="N14" s="771"/>
      <c r="O14" s="779" t="b">
        <v>0</v>
      </c>
      <c r="P14" s="771"/>
      <c r="Q14" s="797" t="s">
        <v>2273</v>
      </c>
      <c r="R14" s="758"/>
    </row>
    <row r="15">
      <c r="A15" s="759"/>
      <c r="B15" s="805" t="s">
        <v>2274</v>
      </c>
      <c r="C15" s="761" t="b">
        <v>0</v>
      </c>
      <c r="D15" s="762"/>
      <c r="E15" s="802" t="s">
        <v>2275</v>
      </c>
      <c r="F15" s="758"/>
      <c r="G15" s="775"/>
      <c r="H15" s="808" t="s">
        <v>2276</v>
      </c>
      <c r="I15" s="787" t="b">
        <v>0</v>
      </c>
      <c r="J15" s="767"/>
      <c r="K15" s="809" t="s">
        <v>2277</v>
      </c>
      <c r="M15" s="759"/>
      <c r="N15" s="769" t="s">
        <v>2278</v>
      </c>
      <c r="O15" s="770" t="b">
        <v>0</v>
      </c>
      <c r="P15" s="771"/>
      <c r="Q15" s="793" t="s">
        <v>2239</v>
      </c>
      <c r="R15" s="758"/>
    </row>
    <row r="16">
      <c r="A16" s="759"/>
      <c r="B16" s="804" t="s">
        <v>2279</v>
      </c>
      <c r="C16" s="773" t="b">
        <v>0</v>
      </c>
      <c r="D16" s="762"/>
      <c r="E16" s="773" t="s">
        <v>2280</v>
      </c>
      <c r="F16" s="758"/>
      <c r="G16" s="775"/>
      <c r="H16" s="771"/>
      <c r="I16" s="777" t="b">
        <v>0</v>
      </c>
      <c r="J16" s="767"/>
      <c r="K16" s="800" t="s">
        <v>2281</v>
      </c>
      <c r="M16" s="759"/>
      <c r="N16" s="771"/>
      <c r="O16" s="779" t="b">
        <v>0</v>
      </c>
      <c r="P16" s="771"/>
      <c r="Q16" s="797" t="s">
        <v>2270</v>
      </c>
      <c r="R16" s="758"/>
    </row>
    <row r="17">
      <c r="A17" s="759"/>
      <c r="B17" s="805" t="s">
        <v>2282</v>
      </c>
      <c r="C17" s="761" t="b">
        <v>0</v>
      </c>
      <c r="D17" s="762"/>
      <c r="E17" s="802" t="s">
        <v>2283</v>
      </c>
      <c r="F17" s="758"/>
      <c r="G17" s="775"/>
      <c r="H17" s="771"/>
      <c r="I17" s="787" t="b">
        <v>0</v>
      </c>
      <c r="J17" s="767"/>
      <c r="K17" s="788" t="s">
        <v>2284</v>
      </c>
      <c r="M17" s="759"/>
      <c r="N17" s="771"/>
      <c r="O17" s="770" t="b">
        <v>0</v>
      </c>
      <c r="P17" s="771"/>
      <c r="Q17" s="783" t="s">
        <v>2285</v>
      </c>
      <c r="R17" s="758"/>
    </row>
    <row r="18">
      <c r="A18" s="759"/>
      <c r="B18" s="784" t="s">
        <v>2286</v>
      </c>
      <c r="C18" s="773" t="b">
        <v>0</v>
      </c>
      <c r="D18" s="762"/>
      <c r="E18" s="773" t="s">
        <v>2287</v>
      </c>
      <c r="F18" s="758"/>
      <c r="G18" s="775"/>
      <c r="H18" s="781"/>
      <c r="I18" s="777" t="b">
        <v>0</v>
      </c>
      <c r="J18" s="767"/>
      <c r="K18" s="800" t="s">
        <v>2288</v>
      </c>
      <c r="M18" s="759"/>
      <c r="N18" s="789" t="s">
        <v>2289</v>
      </c>
      <c r="O18" s="779" t="b">
        <v>0</v>
      </c>
      <c r="P18" s="771"/>
      <c r="Q18" s="797" t="s">
        <v>2245</v>
      </c>
      <c r="R18" s="758"/>
    </row>
    <row r="19">
      <c r="A19" s="759"/>
      <c r="B19" s="771"/>
      <c r="C19" s="761" t="b">
        <v>0</v>
      </c>
      <c r="D19" s="762"/>
      <c r="E19" s="761" t="s">
        <v>2287</v>
      </c>
      <c r="F19" s="758"/>
      <c r="G19" s="775"/>
      <c r="H19" s="807" t="s">
        <v>2290</v>
      </c>
      <c r="I19" s="777" t="b">
        <v>0</v>
      </c>
      <c r="J19" s="767"/>
      <c r="K19" s="800" t="s">
        <v>2291</v>
      </c>
      <c r="M19" s="759"/>
      <c r="N19" s="769" t="s">
        <v>2292</v>
      </c>
      <c r="O19" s="770" t="b">
        <v>0</v>
      </c>
      <c r="P19" s="771"/>
      <c r="Q19" s="803" t="s">
        <v>2293</v>
      </c>
      <c r="R19" s="758"/>
    </row>
    <row r="20">
      <c r="A20" s="759"/>
      <c r="B20" s="771"/>
      <c r="C20" s="773" t="b">
        <v>0</v>
      </c>
      <c r="D20" s="762"/>
      <c r="E20" s="785" t="s">
        <v>2244</v>
      </c>
      <c r="F20" s="758"/>
      <c r="G20" s="775"/>
      <c r="H20" s="786" t="s">
        <v>2294</v>
      </c>
      <c r="I20" s="787" t="b">
        <v>0</v>
      </c>
      <c r="J20" s="767"/>
      <c r="K20" s="810" t="s">
        <v>2295</v>
      </c>
      <c r="M20" s="759"/>
      <c r="N20" s="811" t="s">
        <v>2296</v>
      </c>
      <c r="O20" s="779" t="b">
        <v>0</v>
      </c>
      <c r="P20" s="771"/>
      <c r="Q20" s="797" t="s">
        <v>2297</v>
      </c>
      <c r="R20" s="758"/>
    </row>
    <row r="21">
      <c r="A21" s="759"/>
      <c r="B21" s="781"/>
      <c r="C21" s="761" t="b">
        <v>0</v>
      </c>
      <c r="D21" s="762"/>
      <c r="E21" s="802" t="s">
        <v>2243</v>
      </c>
      <c r="F21" s="758"/>
      <c r="G21" s="775"/>
      <c r="H21" s="807" t="s">
        <v>2298</v>
      </c>
      <c r="I21" s="777" t="b">
        <v>0</v>
      </c>
      <c r="J21" s="767"/>
      <c r="K21" s="800" t="s">
        <v>2243</v>
      </c>
      <c r="M21" s="759"/>
      <c r="N21" s="812" t="s">
        <v>2299</v>
      </c>
      <c r="O21" s="770" t="b">
        <v>0</v>
      </c>
      <c r="P21" s="771"/>
      <c r="Q21" s="783" t="s">
        <v>2273</v>
      </c>
      <c r="R21" s="758"/>
    </row>
    <row r="22">
      <c r="A22" s="759"/>
      <c r="B22" s="805" t="s">
        <v>2300</v>
      </c>
      <c r="C22" s="761" t="b">
        <v>0</v>
      </c>
      <c r="D22" s="762"/>
      <c r="E22" s="802" t="s">
        <v>2301</v>
      </c>
      <c r="F22" s="758"/>
      <c r="G22" s="775"/>
      <c r="H22" s="786" t="s">
        <v>2302</v>
      </c>
      <c r="I22" s="787" t="b">
        <v>0</v>
      </c>
      <c r="J22" s="767"/>
      <c r="K22" s="788" t="s">
        <v>2303</v>
      </c>
      <c r="M22" s="759"/>
      <c r="N22" s="813" t="s">
        <v>2304</v>
      </c>
      <c r="O22" s="779" t="b">
        <v>0</v>
      </c>
      <c r="P22" s="771"/>
      <c r="Q22" s="814" t="s">
        <v>2305</v>
      </c>
      <c r="R22" s="758"/>
    </row>
    <row r="23">
      <c r="A23" s="759"/>
      <c r="B23" s="804" t="s">
        <v>2306</v>
      </c>
      <c r="C23" s="773" t="b">
        <v>0</v>
      </c>
      <c r="D23" s="762"/>
      <c r="E23" s="785" t="s">
        <v>2307</v>
      </c>
      <c r="F23" s="758"/>
      <c r="G23" s="775"/>
      <c r="H23" s="815" t="s">
        <v>2308</v>
      </c>
      <c r="I23" s="777" t="b">
        <v>0</v>
      </c>
      <c r="J23" s="767"/>
      <c r="K23" s="800" t="s">
        <v>2240</v>
      </c>
      <c r="M23" s="759"/>
      <c r="N23" s="812" t="s">
        <v>2309</v>
      </c>
      <c r="O23" s="770" t="b">
        <v>0</v>
      </c>
      <c r="P23" s="771"/>
      <c r="Q23" s="783" t="s">
        <v>2310</v>
      </c>
      <c r="R23" s="758"/>
    </row>
    <row r="24">
      <c r="A24" s="759"/>
      <c r="B24" s="805" t="s">
        <v>2311</v>
      </c>
      <c r="C24" s="761" t="b">
        <v>0</v>
      </c>
      <c r="D24" s="762"/>
      <c r="E24" s="802" t="s">
        <v>2312</v>
      </c>
      <c r="F24" s="758"/>
      <c r="G24" s="775"/>
      <c r="H24" s="771"/>
      <c r="I24" s="787" t="b">
        <v>0</v>
      </c>
      <c r="J24" s="767"/>
      <c r="K24" s="788" t="s">
        <v>2284</v>
      </c>
      <c r="M24" s="759"/>
      <c r="N24" s="813" t="s">
        <v>2313</v>
      </c>
      <c r="O24" s="779" t="b">
        <v>0</v>
      </c>
      <c r="P24" s="771"/>
      <c r="Q24" s="816" t="s">
        <v>2314</v>
      </c>
      <c r="R24" s="758"/>
    </row>
    <row r="25">
      <c r="A25" s="759"/>
      <c r="B25" s="804" t="s">
        <v>2315</v>
      </c>
      <c r="C25" s="817" t="b">
        <v>0</v>
      </c>
      <c r="D25" s="818"/>
      <c r="E25" s="819" t="s">
        <v>2239</v>
      </c>
      <c r="F25" s="758"/>
      <c r="G25" s="775"/>
      <c r="H25" s="771"/>
      <c r="I25" s="777" t="b">
        <v>0</v>
      </c>
      <c r="J25" s="767"/>
      <c r="K25" s="800" t="s">
        <v>2288</v>
      </c>
      <c r="M25" s="759"/>
      <c r="N25" s="820" t="s">
        <v>2316</v>
      </c>
      <c r="O25" s="770" t="b">
        <v>0</v>
      </c>
      <c r="P25" s="771"/>
      <c r="Q25" s="821" t="s">
        <v>2317</v>
      </c>
      <c r="R25" s="758"/>
    </row>
    <row r="26">
      <c r="A26" s="759"/>
      <c r="B26" s="805" t="s">
        <v>2318</v>
      </c>
      <c r="C26" s="761" t="b">
        <v>0</v>
      </c>
      <c r="D26" s="762"/>
      <c r="E26" s="822" t="s">
        <v>2239</v>
      </c>
      <c r="F26" s="758"/>
      <c r="G26" s="775"/>
      <c r="H26" s="786" t="s">
        <v>2319</v>
      </c>
      <c r="I26" s="787" t="b">
        <v>0</v>
      </c>
      <c r="J26" s="767"/>
      <c r="K26" s="788" t="s">
        <v>2242</v>
      </c>
      <c r="M26" s="759"/>
      <c r="N26" s="811" t="s">
        <v>2320</v>
      </c>
      <c r="O26" s="779" t="b">
        <v>0</v>
      </c>
      <c r="P26" s="771"/>
      <c r="Q26" s="823" t="s">
        <v>2321</v>
      </c>
      <c r="R26" s="758"/>
    </row>
    <row r="27">
      <c r="A27" s="759"/>
      <c r="B27" s="784" t="s">
        <v>2322</v>
      </c>
      <c r="C27" s="785" t="b">
        <f t="shared" ref="C27:C46" si="1">TRUE</f>
        <v>1</v>
      </c>
      <c r="D27" s="762"/>
      <c r="E27" s="824" t="s">
        <v>2287</v>
      </c>
      <c r="F27" s="758"/>
      <c r="G27" s="775"/>
      <c r="H27" s="807" t="s">
        <v>2323</v>
      </c>
      <c r="I27" s="777" t="b">
        <v>0</v>
      </c>
      <c r="J27" s="767"/>
      <c r="K27" s="800" t="s">
        <v>2244</v>
      </c>
      <c r="M27" s="759"/>
      <c r="N27" s="769" t="s">
        <v>2324</v>
      </c>
      <c r="O27" s="770" t="b">
        <v>0</v>
      </c>
      <c r="P27" s="771"/>
      <c r="Q27" s="803" t="s">
        <v>2270</v>
      </c>
      <c r="R27" s="758"/>
    </row>
    <row r="28">
      <c r="A28" s="759"/>
      <c r="B28" s="781"/>
      <c r="C28" s="785" t="b">
        <f t="shared" si="1"/>
        <v>1</v>
      </c>
      <c r="D28" s="762"/>
      <c r="E28" s="771"/>
      <c r="F28" s="758"/>
      <c r="G28" s="775"/>
      <c r="H28" s="825" t="s">
        <v>2325</v>
      </c>
      <c r="I28" s="787" t="b">
        <v>0</v>
      </c>
      <c r="J28" s="767"/>
      <c r="K28" s="809" t="s">
        <v>2326</v>
      </c>
      <c r="M28" s="759"/>
      <c r="N28" s="771"/>
      <c r="O28" s="779" t="b">
        <v>0</v>
      </c>
      <c r="P28" s="771"/>
      <c r="Q28" s="797" t="s">
        <v>2285</v>
      </c>
      <c r="R28" s="758"/>
    </row>
    <row r="29">
      <c r="A29" s="759"/>
      <c r="B29" s="805" t="s">
        <v>2327</v>
      </c>
      <c r="C29" s="802" t="b">
        <f t="shared" si="1"/>
        <v>1</v>
      </c>
      <c r="D29" s="762"/>
      <c r="E29" s="771"/>
      <c r="F29" s="758"/>
      <c r="G29" s="775"/>
      <c r="H29" s="776" t="s">
        <v>2328</v>
      </c>
      <c r="I29" s="826" t="b">
        <v>0</v>
      </c>
      <c r="J29" s="767"/>
      <c r="K29" s="827" t="s">
        <v>2329</v>
      </c>
      <c r="M29" s="759"/>
      <c r="N29" s="771"/>
      <c r="O29" s="770" t="b">
        <v>0</v>
      </c>
      <c r="P29" s="771"/>
      <c r="Q29" s="783" t="s">
        <v>2330</v>
      </c>
      <c r="R29" s="758"/>
    </row>
    <row r="30">
      <c r="A30" s="759"/>
      <c r="B30" s="804" t="s">
        <v>2331</v>
      </c>
      <c r="C30" s="785" t="b">
        <f t="shared" si="1"/>
        <v>1</v>
      </c>
      <c r="D30" s="762"/>
      <c r="E30" s="771"/>
      <c r="F30" s="758"/>
      <c r="G30" s="775"/>
      <c r="H30" s="781"/>
      <c r="I30" s="781"/>
      <c r="J30" s="767"/>
      <c r="K30" s="781"/>
      <c r="M30" s="759"/>
      <c r="N30" s="771"/>
      <c r="O30" s="779" t="b">
        <v>0</v>
      </c>
      <c r="P30" s="771"/>
      <c r="Q30" s="828" t="s">
        <v>2293</v>
      </c>
      <c r="R30" s="758"/>
    </row>
    <row r="31">
      <c r="A31" s="759"/>
      <c r="B31" s="805" t="s">
        <v>2332</v>
      </c>
      <c r="C31" s="802" t="b">
        <f t="shared" si="1"/>
        <v>1</v>
      </c>
      <c r="D31" s="762"/>
      <c r="E31" s="771"/>
      <c r="F31" s="758"/>
      <c r="G31" s="775"/>
      <c r="H31" s="786" t="s">
        <v>2333</v>
      </c>
      <c r="I31" s="787" t="b">
        <v>0</v>
      </c>
      <c r="J31" s="767"/>
      <c r="K31" s="788" t="s">
        <v>2242</v>
      </c>
      <c r="M31" s="759"/>
      <c r="N31" s="771"/>
      <c r="O31" s="770" t="b">
        <v>0</v>
      </c>
      <c r="P31" s="771"/>
      <c r="Q31" s="783" t="s">
        <v>2255</v>
      </c>
      <c r="R31" s="758"/>
    </row>
    <row r="32">
      <c r="A32" s="759"/>
      <c r="B32" s="784" t="s">
        <v>2334</v>
      </c>
      <c r="C32" s="785" t="b">
        <f t="shared" si="1"/>
        <v>1</v>
      </c>
      <c r="D32" s="762"/>
      <c r="E32" s="771"/>
      <c r="F32" s="758"/>
      <c r="G32" s="775"/>
      <c r="H32" s="807" t="s">
        <v>2335</v>
      </c>
      <c r="I32" s="777" t="b">
        <v>0</v>
      </c>
      <c r="J32" s="767"/>
      <c r="K32" s="800" t="s">
        <v>2336</v>
      </c>
      <c r="M32" s="759"/>
      <c r="N32" s="811" t="s">
        <v>2337</v>
      </c>
      <c r="O32" s="779" t="b">
        <v>0</v>
      </c>
      <c r="P32" s="771"/>
      <c r="Q32" s="823" t="s">
        <v>2338</v>
      </c>
      <c r="R32" s="758"/>
    </row>
    <row r="33">
      <c r="A33" s="759"/>
      <c r="B33" s="771"/>
      <c r="C33" s="802" t="b">
        <f t="shared" si="1"/>
        <v>1</v>
      </c>
      <c r="D33" s="762"/>
      <c r="E33" s="771"/>
      <c r="F33" s="758"/>
      <c r="G33" s="775"/>
      <c r="H33" s="825" t="s">
        <v>2339</v>
      </c>
      <c r="I33" s="787" t="b">
        <v>0</v>
      </c>
      <c r="J33" s="829"/>
      <c r="K33" s="787" t="s">
        <v>2277</v>
      </c>
      <c r="M33" s="759"/>
      <c r="N33" s="820" t="s">
        <v>2340</v>
      </c>
      <c r="O33" s="770" t="b">
        <v>0</v>
      </c>
      <c r="P33" s="771"/>
      <c r="Q33" s="783" t="s">
        <v>2341</v>
      </c>
      <c r="R33" s="758"/>
    </row>
    <row r="34">
      <c r="A34" s="759"/>
      <c r="B34" s="781"/>
      <c r="C34" s="785" t="b">
        <f t="shared" si="1"/>
        <v>1</v>
      </c>
      <c r="D34" s="762"/>
      <c r="E34" s="771"/>
      <c r="F34" s="758"/>
      <c r="G34" s="775"/>
      <c r="H34" s="781"/>
      <c r="I34" s="787" t="b">
        <v>0</v>
      </c>
      <c r="J34" s="829"/>
      <c r="K34" s="787" t="s">
        <v>2281</v>
      </c>
      <c r="M34" s="759"/>
      <c r="N34" s="811" t="s">
        <v>2342</v>
      </c>
      <c r="O34" s="779" t="b">
        <v>0</v>
      </c>
      <c r="P34" s="771"/>
      <c r="Q34" s="830" t="s">
        <v>2343</v>
      </c>
      <c r="R34" s="758"/>
    </row>
    <row r="35">
      <c r="A35" s="759"/>
      <c r="B35" s="805" t="s">
        <v>2344</v>
      </c>
      <c r="C35" s="802" t="b">
        <f t="shared" si="1"/>
        <v>1</v>
      </c>
      <c r="D35" s="762"/>
      <c r="E35" s="771"/>
      <c r="F35" s="758"/>
      <c r="G35" s="775"/>
      <c r="H35" s="807" t="s">
        <v>2345</v>
      </c>
      <c r="I35" s="777" t="b">
        <v>0</v>
      </c>
      <c r="J35" s="829"/>
      <c r="K35" s="800" t="s">
        <v>2284</v>
      </c>
      <c r="M35" s="759"/>
      <c r="N35" s="769" t="s">
        <v>2346</v>
      </c>
      <c r="O35" s="770" t="b">
        <v>0</v>
      </c>
      <c r="P35" s="771"/>
      <c r="Q35" s="783" t="s">
        <v>2255</v>
      </c>
      <c r="R35" s="758"/>
    </row>
    <row r="36">
      <c r="A36" s="759"/>
      <c r="B36" s="804" t="s">
        <v>2347</v>
      </c>
      <c r="C36" s="785" t="b">
        <f t="shared" si="1"/>
        <v>1</v>
      </c>
      <c r="D36" s="762"/>
      <c r="E36" s="771"/>
      <c r="F36" s="758"/>
      <c r="G36" s="775"/>
      <c r="H36" s="786" t="s">
        <v>2348</v>
      </c>
      <c r="I36" s="787" t="b">
        <v>0</v>
      </c>
      <c r="J36" s="767"/>
      <c r="K36" s="831" t="s">
        <v>2239</v>
      </c>
      <c r="M36" s="759"/>
      <c r="N36" s="771"/>
      <c r="O36" s="832" t="b">
        <v>0</v>
      </c>
      <c r="P36" s="771"/>
      <c r="Q36" s="833" t="s">
        <v>2349</v>
      </c>
      <c r="R36" s="758"/>
    </row>
    <row r="37">
      <c r="A37" s="759"/>
      <c r="B37" s="760" t="s">
        <v>2350</v>
      </c>
      <c r="C37" s="802" t="b">
        <f t="shared" si="1"/>
        <v>1</v>
      </c>
      <c r="D37" s="762"/>
      <c r="E37" s="771"/>
      <c r="F37" s="758"/>
      <c r="G37" s="775"/>
      <c r="H37" s="807" t="s">
        <v>2351</v>
      </c>
      <c r="I37" s="777" t="b">
        <v>0</v>
      </c>
      <c r="J37" s="767"/>
      <c r="K37" s="834" t="s">
        <v>2239</v>
      </c>
      <c r="M37" s="759"/>
      <c r="N37" s="781"/>
      <c r="O37" s="835"/>
      <c r="P37" s="771"/>
      <c r="Q37" s="781"/>
      <c r="R37" s="758"/>
    </row>
    <row r="38">
      <c r="A38" s="759"/>
      <c r="B38" s="781"/>
      <c r="C38" s="802" t="b">
        <f t="shared" si="1"/>
        <v>1</v>
      </c>
      <c r="D38" s="762"/>
      <c r="E38" s="771"/>
      <c r="F38" s="758"/>
      <c r="G38" s="775"/>
      <c r="H38" s="786" t="s">
        <v>2352</v>
      </c>
      <c r="I38" s="787" t="b">
        <v>0</v>
      </c>
      <c r="J38" s="767"/>
      <c r="K38" s="831" t="s">
        <v>2239</v>
      </c>
      <c r="M38" s="759"/>
      <c r="N38" s="811" t="s">
        <v>2353</v>
      </c>
      <c r="O38" s="779" t="b">
        <v>0</v>
      </c>
      <c r="P38" s="771"/>
      <c r="Q38" s="797" t="s">
        <v>2354</v>
      </c>
      <c r="R38" s="758"/>
    </row>
    <row r="39">
      <c r="A39" s="759"/>
      <c r="B39" s="804" t="s">
        <v>2355</v>
      </c>
      <c r="C39" s="785" t="b">
        <f t="shared" si="1"/>
        <v>1</v>
      </c>
      <c r="D39" s="762"/>
      <c r="E39" s="771"/>
      <c r="F39" s="758"/>
      <c r="G39" s="775"/>
      <c r="H39" s="807" t="s">
        <v>2356</v>
      </c>
      <c r="I39" s="777" t="b">
        <v>0</v>
      </c>
      <c r="J39" s="767"/>
      <c r="K39" s="834" t="s">
        <v>2239</v>
      </c>
      <c r="M39" s="759"/>
      <c r="N39" s="820" t="s">
        <v>2357</v>
      </c>
      <c r="O39" s="770" t="b">
        <v>0</v>
      </c>
      <c r="P39" s="771"/>
      <c r="Q39" s="793" t="s">
        <v>2239</v>
      </c>
      <c r="R39" s="758"/>
    </row>
    <row r="40">
      <c r="A40" s="759"/>
      <c r="B40" s="805" t="s">
        <v>2358</v>
      </c>
      <c r="C40" s="802" t="b">
        <f t="shared" si="1"/>
        <v>1</v>
      </c>
      <c r="D40" s="762"/>
      <c r="E40" s="771"/>
      <c r="F40" s="758"/>
      <c r="G40" s="775"/>
      <c r="H40" s="786" t="s">
        <v>2359</v>
      </c>
      <c r="I40" s="787" t="b">
        <v>0</v>
      </c>
      <c r="J40" s="767"/>
      <c r="K40" s="831" t="s">
        <v>2239</v>
      </c>
      <c r="M40" s="759"/>
      <c r="N40" s="811" t="s">
        <v>2360</v>
      </c>
      <c r="O40" s="779" t="b">
        <v>0</v>
      </c>
      <c r="P40" s="771"/>
      <c r="Q40" s="780" t="s">
        <v>2239</v>
      </c>
      <c r="R40" s="758"/>
    </row>
    <row r="41">
      <c r="A41" s="759"/>
      <c r="B41" s="804" t="s">
        <v>2361</v>
      </c>
      <c r="C41" s="785" t="b">
        <f t="shared" si="1"/>
        <v>1</v>
      </c>
      <c r="D41" s="762"/>
      <c r="E41" s="771"/>
      <c r="F41" s="758"/>
      <c r="G41" s="775"/>
      <c r="H41" s="807" t="s">
        <v>2362</v>
      </c>
      <c r="I41" s="777" t="b">
        <v>0</v>
      </c>
      <c r="J41" s="767"/>
      <c r="K41" s="834" t="s">
        <v>2239</v>
      </c>
      <c r="M41" s="759"/>
      <c r="N41" s="820" t="s">
        <v>2363</v>
      </c>
      <c r="O41" s="770" t="b">
        <v>0</v>
      </c>
      <c r="P41" s="771"/>
      <c r="Q41" s="793" t="s">
        <v>2239</v>
      </c>
      <c r="R41" s="758"/>
    </row>
    <row r="42">
      <c r="A42" s="759"/>
      <c r="B42" s="805" t="s">
        <v>2364</v>
      </c>
      <c r="C42" s="802" t="b">
        <f t="shared" si="1"/>
        <v>1</v>
      </c>
      <c r="D42" s="762"/>
      <c r="E42" s="771"/>
      <c r="F42" s="758"/>
      <c r="G42" s="775"/>
      <c r="H42" s="786" t="s">
        <v>2365</v>
      </c>
      <c r="I42" s="787" t="b">
        <v>0</v>
      </c>
      <c r="J42" s="767"/>
      <c r="K42" s="831" t="s">
        <v>2239</v>
      </c>
      <c r="M42" s="759"/>
      <c r="N42" s="811" t="s">
        <v>2366</v>
      </c>
      <c r="O42" s="779" t="b">
        <v>0</v>
      </c>
      <c r="P42" s="771"/>
      <c r="Q42" s="780" t="s">
        <v>2239</v>
      </c>
      <c r="R42" s="758"/>
    </row>
    <row r="43">
      <c r="A43" s="759"/>
      <c r="B43" s="784" t="s">
        <v>2367</v>
      </c>
      <c r="C43" s="785" t="b">
        <f t="shared" si="1"/>
        <v>1</v>
      </c>
      <c r="D43" s="762"/>
      <c r="E43" s="771"/>
      <c r="F43" s="758"/>
      <c r="G43" s="775"/>
      <c r="H43" s="807" t="s">
        <v>2368</v>
      </c>
      <c r="I43" s="777" t="b">
        <v>0</v>
      </c>
      <c r="J43" s="767"/>
      <c r="K43" s="834" t="s">
        <v>2239</v>
      </c>
      <c r="M43" s="759"/>
      <c r="N43" s="820" t="s">
        <v>2369</v>
      </c>
      <c r="O43" s="770" t="b">
        <v>0</v>
      </c>
      <c r="P43" s="771"/>
      <c r="Q43" s="793" t="s">
        <v>2239</v>
      </c>
      <c r="R43" s="758"/>
    </row>
    <row r="44">
      <c r="A44" s="759"/>
      <c r="B44" s="781"/>
      <c r="C44" s="785" t="b">
        <f t="shared" si="1"/>
        <v>1</v>
      </c>
      <c r="D44" s="762"/>
      <c r="E44" s="771"/>
      <c r="F44" s="758"/>
      <c r="G44" s="775"/>
      <c r="H44" s="786" t="s">
        <v>2370</v>
      </c>
      <c r="I44" s="787" t="b">
        <v>0</v>
      </c>
      <c r="J44" s="767"/>
      <c r="K44" s="831" t="s">
        <v>2239</v>
      </c>
      <c r="M44" s="759"/>
      <c r="N44" s="811" t="s">
        <v>2371</v>
      </c>
      <c r="O44" s="779" t="b">
        <v>0</v>
      </c>
      <c r="P44" s="771"/>
      <c r="Q44" s="780" t="s">
        <v>2239</v>
      </c>
      <c r="R44" s="758"/>
    </row>
    <row r="45">
      <c r="A45" s="759"/>
      <c r="B45" s="805" t="s">
        <v>2372</v>
      </c>
      <c r="C45" s="802" t="b">
        <f t="shared" si="1"/>
        <v>1</v>
      </c>
      <c r="D45" s="762"/>
      <c r="E45" s="771"/>
      <c r="F45" s="758"/>
      <c r="G45" s="836"/>
      <c r="H45" s="799" t="s">
        <v>2373</v>
      </c>
      <c r="I45" s="800" t="b">
        <f>TRUE</f>
        <v>1</v>
      </c>
      <c r="J45" s="767"/>
      <c r="K45" s="837" t="s">
        <v>2287</v>
      </c>
      <c r="M45" s="759"/>
      <c r="N45" s="820" t="s">
        <v>2374</v>
      </c>
      <c r="O45" s="770" t="b">
        <v>0</v>
      </c>
      <c r="P45" s="771"/>
      <c r="Q45" s="793" t="s">
        <v>2239</v>
      </c>
      <c r="R45" s="758"/>
    </row>
    <row r="46">
      <c r="A46" s="759"/>
      <c r="B46" s="804" t="s">
        <v>2375</v>
      </c>
      <c r="C46" s="838" t="b">
        <f t="shared" si="1"/>
        <v>1</v>
      </c>
      <c r="D46" s="818"/>
      <c r="E46" s="781"/>
      <c r="F46" s="758"/>
      <c r="G46" s="836"/>
      <c r="H46" s="836"/>
      <c r="I46" s="836"/>
      <c r="J46" s="836"/>
      <c r="K46" s="829"/>
      <c r="M46" s="759"/>
      <c r="N46" s="813" t="s">
        <v>2376</v>
      </c>
      <c r="O46" s="839" t="b">
        <f>TRUE</f>
        <v>1</v>
      </c>
      <c r="P46" s="771"/>
      <c r="Q46" s="840" t="s">
        <v>2287</v>
      </c>
      <c r="R46" s="758"/>
    </row>
    <row r="47">
      <c r="A47" s="759"/>
      <c r="B47" s="762"/>
      <c r="F47" s="758"/>
      <c r="G47" s="841"/>
      <c r="H47" s="842"/>
      <c r="I47" s="842"/>
      <c r="J47" s="842"/>
      <c r="K47" s="842"/>
      <c r="L47" s="842"/>
      <c r="M47" s="843"/>
      <c r="R47" s="758"/>
    </row>
    <row r="48">
      <c r="A48" s="844" t="s">
        <v>2377</v>
      </c>
      <c r="B48" s="842"/>
      <c r="C48" s="842"/>
      <c r="D48" s="842"/>
      <c r="E48" s="842"/>
      <c r="F48" s="745"/>
      <c r="G48" s="845" t="s">
        <v>2378</v>
      </c>
      <c r="H48" s="842"/>
      <c r="I48" s="842"/>
      <c r="J48" s="842"/>
      <c r="K48" s="842"/>
      <c r="L48" s="745"/>
      <c r="M48" s="846" t="s">
        <v>2379</v>
      </c>
      <c r="N48" s="342"/>
      <c r="O48" s="342"/>
      <c r="P48" s="342"/>
      <c r="Q48" s="342"/>
      <c r="R48" s="738"/>
    </row>
    <row r="49">
      <c r="A49" s="847"/>
      <c r="B49" s="848" t="s">
        <v>2232</v>
      </c>
      <c r="C49" s="745"/>
      <c r="D49" s="849"/>
      <c r="E49" s="850" t="s">
        <v>2233</v>
      </c>
      <c r="F49" s="851"/>
      <c r="G49" s="852"/>
      <c r="H49" s="853" t="s">
        <v>2232</v>
      </c>
      <c r="I49" s="745"/>
      <c r="J49" s="854"/>
      <c r="K49" s="853" t="s">
        <v>2380</v>
      </c>
      <c r="L49" s="855"/>
      <c r="M49" s="856"/>
      <c r="N49" s="857" t="s">
        <v>2232</v>
      </c>
      <c r="O49" s="745"/>
      <c r="P49" s="858"/>
      <c r="Q49" s="859" t="s">
        <v>2233</v>
      </c>
      <c r="R49" s="860"/>
    </row>
    <row r="50">
      <c r="A50" s="771"/>
      <c r="B50" s="861" t="s">
        <v>2381</v>
      </c>
      <c r="C50" s="862" t="b">
        <v>0</v>
      </c>
      <c r="E50" s="863" t="s">
        <v>2239</v>
      </c>
      <c r="G50" s="771"/>
      <c r="H50" s="864" t="s">
        <v>2382</v>
      </c>
      <c r="I50" s="865" t="b">
        <v>0</v>
      </c>
      <c r="K50" s="866" t="s">
        <v>2383</v>
      </c>
      <c r="L50" s="771"/>
      <c r="M50" s="758"/>
      <c r="N50" s="867" t="s">
        <v>2384</v>
      </c>
      <c r="O50" s="868" t="b">
        <v>0</v>
      </c>
      <c r="P50" s="771"/>
      <c r="Q50" s="869" t="s">
        <v>2385</v>
      </c>
      <c r="R50" s="758"/>
    </row>
    <row r="51">
      <c r="A51" s="771"/>
      <c r="B51" s="771"/>
      <c r="C51" s="870" t="b">
        <v>0</v>
      </c>
      <c r="E51" s="871" t="s">
        <v>2239</v>
      </c>
      <c r="G51" s="771"/>
      <c r="H51" s="872" t="s">
        <v>2386</v>
      </c>
      <c r="I51" s="873" t="b">
        <v>0</v>
      </c>
      <c r="K51" s="874" t="s">
        <v>2387</v>
      </c>
      <c r="L51" s="771"/>
      <c r="M51" s="758"/>
      <c r="N51" s="875" t="s">
        <v>2388</v>
      </c>
      <c r="O51" s="876" t="b">
        <v>0</v>
      </c>
      <c r="P51" s="771"/>
      <c r="Q51" s="877" t="s">
        <v>2389</v>
      </c>
      <c r="R51" s="758"/>
    </row>
    <row r="52">
      <c r="A52" s="771"/>
      <c r="B52" s="781"/>
      <c r="C52" s="862" t="b">
        <v>0</v>
      </c>
      <c r="E52" s="878" t="s">
        <v>2390</v>
      </c>
      <c r="G52" s="771"/>
      <c r="H52" s="771"/>
      <c r="I52" s="879" t="b">
        <f t="shared" ref="I52:I53" si="2">TRUE</f>
        <v>1</v>
      </c>
      <c r="K52" s="880" t="s">
        <v>2287</v>
      </c>
      <c r="L52" s="771"/>
      <c r="M52" s="758"/>
      <c r="N52" s="758"/>
      <c r="O52" s="868" t="b">
        <v>0</v>
      </c>
      <c r="P52" s="771"/>
      <c r="Q52" s="771"/>
      <c r="R52" s="758"/>
    </row>
    <row r="53">
      <c r="A53" s="771"/>
      <c r="B53" s="881" t="s">
        <v>2391</v>
      </c>
      <c r="C53" s="870" t="b">
        <v>0</v>
      </c>
      <c r="E53" s="871" t="s">
        <v>2239</v>
      </c>
      <c r="G53" s="771"/>
      <c r="H53" s="781"/>
      <c r="I53" s="882" t="b">
        <f t="shared" si="2"/>
        <v>1</v>
      </c>
      <c r="K53" s="883" t="s">
        <v>2287</v>
      </c>
      <c r="L53" s="771"/>
      <c r="M53" s="758"/>
      <c r="N53" s="758"/>
      <c r="O53" s="876" t="b">
        <v>0</v>
      </c>
      <c r="P53" s="771"/>
      <c r="Q53" s="781"/>
      <c r="R53" s="758"/>
    </row>
    <row r="54">
      <c r="A54" s="771"/>
      <c r="B54" s="771"/>
      <c r="C54" s="862" t="b">
        <v>0</v>
      </c>
      <c r="E54" s="878" t="s">
        <v>2390</v>
      </c>
      <c r="G54" s="771"/>
      <c r="H54" s="864" t="s">
        <v>2392</v>
      </c>
      <c r="I54" s="865" t="b">
        <v>0</v>
      </c>
      <c r="K54" s="880" t="s">
        <v>2393</v>
      </c>
      <c r="L54" s="771"/>
      <c r="M54" s="758"/>
      <c r="N54" s="867" t="s">
        <v>2394</v>
      </c>
      <c r="O54" s="884" t="b">
        <v>0</v>
      </c>
      <c r="P54" s="771"/>
      <c r="Q54" s="885" t="s">
        <v>2338</v>
      </c>
      <c r="R54" s="758"/>
    </row>
    <row r="55">
      <c r="A55" s="771"/>
      <c r="B55" s="781"/>
      <c r="C55" s="870" t="b">
        <v>0</v>
      </c>
      <c r="E55" s="886" t="s">
        <v>2395</v>
      </c>
      <c r="G55" s="771"/>
      <c r="H55" s="872" t="s">
        <v>2396</v>
      </c>
      <c r="I55" s="882" t="b">
        <f>TRUE</f>
        <v>1</v>
      </c>
      <c r="K55" s="883" t="s">
        <v>2287</v>
      </c>
      <c r="L55" s="771"/>
      <c r="M55" s="758"/>
      <c r="N55" s="875" t="s">
        <v>2397</v>
      </c>
      <c r="O55" s="876" t="b">
        <v>0</v>
      </c>
      <c r="P55" s="771"/>
      <c r="Q55" s="887" t="s">
        <v>2235</v>
      </c>
      <c r="R55" s="758"/>
    </row>
    <row r="56">
      <c r="A56" s="771"/>
      <c r="B56" s="861" t="s">
        <v>2398</v>
      </c>
      <c r="C56" s="862" t="b">
        <v>0</v>
      </c>
      <c r="E56" s="878" t="s">
        <v>2399</v>
      </c>
      <c r="G56" s="771"/>
      <c r="H56" s="771"/>
      <c r="I56" s="865" t="b">
        <v>0</v>
      </c>
      <c r="K56" s="880" t="s">
        <v>2400</v>
      </c>
      <c r="L56" s="771"/>
      <c r="M56" s="758"/>
      <c r="N56" s="758"/>
      <c r="O56" s="868" t="b">
        <v>0</v>
      </c>
      <c r="P56" s="771"/>
      <c r="Q56" s="888" t="s">
        <v>2248</v>
      </c>
      <c r="R56" s="758"/>
    </row>
    <row r="57">
      <c r="A57" s="771"/>
      <c r="B57" s="771"/>
      <c r="C57" s="870" t="b">
        <v>0</v>
      </c>
      <c r="E57" s="886" t="s">
        <v>2401</v>
      </c>
      <c r="G57" s="771"/>
      <c r="H57" s="781"/>
      <c r="I57" s="873" t="b">
        <v>0</v>
      </c>
      <c r="K57" s="883" t="s">
        <v>2402</v>
      </c>
      <c r="L57" s="771"/>
      <c r="M57" s="758"/>
      <c r="N57" s="430"/>
      <c r="O57" s="876" t="b">
        <v>0</v>
      </c>
      <c r="P57" s="771"/>
      <c r="Q57" s="889" t="s">
        <v>2285</v>
      </c>
      <c r="R57" s="758"/>
    </row>
    <row r="58">
      <c r="A58" s="771"/>
      <c r="B58" s="781"/>
      <c r="C58" s="862" t="b">
        <v>0</v>
      </c>
      <c r="E58" s="878" t="s">
        <v>2403</v>
      </c>
      <c r="G58" s="771"/>
      <c r="H58" s="864" t="s">
        <v>2404</v>
      </c>
      <c r="I58" s="865" t="b">
        <v>0</v>
      </c>
      <c r="K58" s="879" t="s">
        <v>2405</v>
      </c>
      <c r="L58" s="771"/>
      <c r="M58" s="758"/>
      <c r="N58" s="867" t="s">
        <v>2406</v>
      </c>
      <c r="O58" s="890" t="b">
        <v>0</v>
      </c>
      <c r="P58" s="771"/>
      <c r="Q58" s="885" t="s">
        <v>2407</v>
      </c>
      <c r="R58" s="758"/>
    </row>
    <row r="59">
      <c r="A59" s="771"/>
      <c r="B59" s="891" t="s">
        <v>2408</v>
      </c>
      <c r="C59" s="870" t="b">
        <v>0</v>
      </c>
      <c r="E59" s="886" t="s">
        <v>2409</v>
      </c>
      <c r="G59" s="771"/>
      <c r="H59" s="892" t="s">
        <v>2410</v>
      </c>
      <c r="I59" s="873" t="b">
        <v>0</v>
      </c>
      <c r="K59" s="893" t="s">
        <v>2411</v>
      </c>
      <c r="L59" s="771"/>
      <c r="M59" s="758"/>
      <c r="N59" s="894" t="s">
        <v>2412</v>
      </c>
      <c r="O59" s="895" t="b">
        <v>0</v>
      </c>
      <c r="P59" s="771"/>
      <c r="Q59" s="896" t="s">
        <v>2413</v>
      </c>
      <c r="R59" s="758"/>
    </row>
    <row r="60">
      <c r="A60" s="771"/>
      <c r="B60" s="897" t="s">
        <v>2414</v>
      </c>
      <c r="C60" s="862" t="b">
        <v>0</v>
      </c>
      <c r="E60" s="878" t="s">
        <v>2415</v>
      </c>
      <c r="G60" s="771"/>
      <c r="H60" s="864" t="s">
        <v>2416</v>
      </c>
      <c r="I60" s="865" t="b">
        <v>0</v>
      </c>
      <c r="K60" s="880" t="s">
        <v>2417</v>
      </c>
      <c r="L60" s="771"/>
      <c r="M60" s="758"/>
      <c r="N60" s="867" t="s">
        <v>2418</v>
      </c>
      <c r="O60" s="890" t="b">
        <v>0</v>
      </c>
      <c r="P60" s="771"/>
      <c r="Q60" s="885" t="s">
        <v>2419</v>
      </c>
      <c r="R60" s="758"/>
    </row>
    <row r="61">
      <c r="A61" s="771"/>
      <c r="B61" s="891" t="s">
        <v>2420</v>
      </c>
      <c r="C61" s="870" t="b">
        <v>0</v>
      </c>
      <c r="E61" s="886" t="s">
        <v>2421</v>
      </c>
      <c r="G61" s="771"/>
      <c r="H61" s="892" t="s">
        <v>2422</v>
      </c>
      <c r="I61" s="873" t="b">
        <v>0</v>
      </c>
      <c r="K61" s="898" t="s">
        <v>2423</v>
      </c>
      <c r="L61" s="771"/>
      <c r="M61" s="758"/>
      <c r="N61" s="894" t="s">
        <v>2424</v>
      </c>
      <c r="O61" s="895" t="b">
        <v>0</v>
      </c>
      <c r="P61" s="771"/>
      <c r="Q61" s="899" t="s">
        <v>2425</v>
      </c>
      <c r="R61" s="758"/>
    </row>
    <row r="62">
      <c r="A62" s="771"/>
      <c r="B62" s="897" t="s">
        <v>2426</v>
      </c>
      <c r="C62" s="862" t="b">
        <v>0</v>
      </c>
      <c r="E62" s="878" t="s">
        <v>2427</v>
      </c>
      <c r="G62" s="771"/>
      <c r="H62" s="900" t="s">
        <v>2428</v>
      </c>
      <c r="I62" s="879" t="b">
        <f t="shared" ref="I62:I63" si="3">TRUE</f>
        <v>1</v>
      </c>
      <c r="K62" s="880" t="s">
        <v>2287</v>
      </c>
      <c r="L62" s="771"/>
      <c r="M62" s="758"/>
      <c r="N62" s="867" t="s">
        <v>2429</v>
      </c>
      <c r="O62" s="868" t="b">
        <v>0</v>
      </c>
      <c r="P62" s="771"/>
      <c r="Q62" s="885" t="s">
        <v>2430</v>
      </c>
      <c r="R62" s="758"/>
    </row>
    <row r="63">
      <c r="A63" s="771"/>
      <c r="B63" s="891" t="s">
        <v>2431</v>
      </c>
      <c r="C63" s="870" t="b">
        <v>0</v>
      </c>
      <c r="E63" s="886" t="s">
        <v>2432</v>
      </c>
      <c r="G63" s="771"/>
      <c r="H63" s="771"/>
      <c r="I63" s="882" t="b">
        <f t="shared" si="3"/>
        <v>1</v>
      </c>
      <c r="K63" s="883" t="s">
        <v>2287</v>
      </c>
      <c r="L63" s="771"/>
      <c r="M63" s="758"/>
      <c r="N63" s="894" t="s">
        <v>2433</v>
      </c>
      <c r="O63" s="876" t="b">
        <v>0</v>
      </c>
      <c r="P63" s="771"/>
      <c r="Q63" s="896" t="s">
        <v>2434</v>
      </c>
      <c r="R63" s="758"/>
    </row>
    <row r="64">
      <c r="A64" s="771"/>
      <c r="B64" s="897" t="s">
        <v>2435</v>
      </c>
      <c r="C64" s="862" t="b">
        <v>0</v>
      </c>
      <c r="E64" s="901" t="s">
        <v>2305</v>
      </c>
      <c r="G64" s="771"/>
      <c r="H64" s="781"/>
      <c r="I64" s="865" t="b">
        <v>0</v>
      </c>
      <c r="K64" s="902" t="s">
        <v>2436</v>
      </c>
      <c r="L64" s="771"/>
      <c r="M64" s="758"/>
      <c r="N64" s="903" t="s">
        <v>2437</v>
      </c>
      <c r="O64" s="868" t="b">
        <v>0</v>
      </c>
      <c r="P64" s="771"/>
      <c r="Q64" s="888" t="s">
        <v>2273</v>
      </c>
      <c r="R64" s="758"/>
    </row>
    <row r="65">
      <c r="A65" s="771"/>
      <c r="B65" s="891" t="s">
        <v>2438</v>
      </c>
      <c r="C65" s="870" t="b">
        <v>0</v>
      </c>
      <c r="E65" s="886" t="s">
        <v>2439</v>
      </c>
      <c r="G65" s="771"/>
      <c r="H65" s="872" t="s">
        <v>2440</v>
      </c>
      <c r="I65" s="882" t="b">
        <f>TRUE</f>
        <v>1</v>
      </c>
      <c r="K65" s="883" t="s">
        <v>2287</v>
      </c>
      <c r="L65" s="771"/>
      <c r="M65" s="758"/>
      <c r="N65" s="758"/>
      <c r="O65" s="876" t="b">
        <v>0</v>
      </c>
      <c r="P65" s="771"/>
      <c r="Q65" s="904" t="s">
        <v>2441</v>
      </c>
      <c r="R65" s="758"/>
    </row>
    <row r="66">
      <c r="A66" s="771"/>
      <c r="B66" s="905" t="s">
        <v>2442</v>
      </c>
      <c r="C66" s="862" t="b">
        <v>0</v>
      </c>
      <c r="E66" s="878" t="s">
        <v>2432</v>
      </c>
      <c r="G66" s="771"/>
      <c r="H66" s="771"/>
      <c r="I66" s="865" t="b">
        <v>0</v>
      </c>
      <c r="K66" s="880" t="s">
        <v>2443</v>
      </c>
      <c r="L66" s="771"/>
      <c r="M66" s="758"/>
      <c r="N66" s="430"/>
      <c r="O66" s="868" t="b">
        <v>0</v>
      </c>
      <c r="P66" s="771"/>
      <c r="Q66" s="888" t="s">
        <v>2263</v>
      </c>
      <c r="R66" s="758"/>
    </row>
    <row r="67">
      <c r="A67" s="771"/>
      <c r="B67" s="891" t="s">
        <v>2444</v>
      </c>
      <c r="C67" s="870" t="b">
        <v>0</v>
      </c>
      <c r="E67" s="906" t="s">
        <v>2445</v>
      </c>
      <c r="G67" s="771"/>
      <c r="H67" s="781"/>
      <c r="I67" s="873" t="b">
        <v>0</v>
      </c>
      <c r="K67" s="882" t="s">
        <v>2446</v>
      </c>
      <c r="L67" s="771"/>
      <c r="M67" s="758"/>
      <c r="N67" s="894" t="s">
        <v>2447</v>
      </c>
      <c r="O67" s="907" t="b">
        <v>0</v>
      </c>
      <c r="P67" s="771"/>
      <c r="Q67" s="908" t="s">
        <v>2448</v>
      </c>
      <c r="R67" s="758"/>
    </row>
    <row r="68">
      <c r="A68" s="771"/>
      <c r="B68" s="897" t="s">
        <v>2449</v>
      </c>
      <c r="C68" s="862" t="b">
        <v>0</v>
      </c>
      <c r="E68" s="878" t="s">
        <v>2421</v>
      </c>
      <c r="G68" s="771"/>
      <c r="H68" s="864" t="s">
        <v>2450</v>
      </c>
      <c r="I68" s="865" t="b">
        <v>0</v>
      </c>
      <c r="K68" s="909" t="s">
        <v>2451</v>
      </c>
      <c r="L68" s="771"/>
      <c r="M68" s="758"/>
      <c r="N68" s="867" t="s">
        <v>2452</v>
      </c>
      <c r="O68" s="868" t="b">
        <v>0</v>
      </c>
      <c r="P68" s="771"/>
      <c r="Q68" s="910" t="s">
        <v>2453</v>
      </c>
      <c r="R68" s="758"/>
    </row>
    <row r="69">
      <c r="A69" s="771"/>
      <c r="B69" s="891" t="s">
        <v>2454</v>
      </c>
      <c r="C69" s="870" t="b">
        <v>0</v>
      </c>
      <c r="E69" s="886" t="s">
        <v>2455</v>
      </c>
      <c r="G69" s="771"/>
      <c r="H69" s="872" t="s">
        <v>2456</v>
      </c>
      <c r="I69" s="873" t="b">
        <v>0</v>
      </c>
      <c r="K69" s="883" t="s">
        <v>2457</v>
      </c>
      <c r="L69" s="771"/>
      <c r="M69" s="758"/>
      <c r="N69" s="911" t="s">
        <v>2458</v>
      </c>
      <c r="O69" s="876" t="b">
        <v>0</v>
      </c>
      <c r="P69" s="771"/>
      <c r="Q69" s="912" t="s">
        <v>2459</v>
      </c>
      <c r="R69" s="758"/>
    </row>
    <row r="70">
      <c r="A70" s="771"/>
      <c r="B70" s="897" t="s">
        <v>2460</v>
      </c>
      <c r="C70" s="862" t="b">
        <v>0</v>
      </c>
      <c r="E70" s="878" t="s">
        <v>2461</v>
      </c>
      <c r="G70" s="771"/>
      <c r="H70" s="771"/>
      <c r="I70" s="879" t="b">
        <f t="shared" ref="I70:I72" si="4">TRUE</f>
        <v>1</v>
      </c>
      <c r="K70" s="880" t="s">
        <v>2287</v>
      </c>
      <c r="L70" s="771"/>
      <c r="M70" s="758"/>
      <c r="N70" s="758"/>
      <c r="O70" s="868" t="b">
        <v>0</v>
      </c>
      <c r="P70" s="771"/>
      <c r="Q70" s="913" t="s">
        <v>2254</v>
      </c>
      <c r="R70" s="758"/>
    </row>
    <row r="71">
      <c r="A71" s="771"/>
      <c r="B71" s="891" t="s">
        <v>2462</v>
      </c>
      <c r="C71" s="870" t="b">
        <v>0</v>
      </c>
      <c r="E71" s="886" t="s">
        <v>2403</v>
      </c>
      <c r="G71" s="771"/>
      <c r="H71" s="781"/>
      <c r="I71" s="882" t="b">
        <f t="shared" si="4"/>
        <v>1</v>
      </c>
      <c r="K71" s="883" t="s">
        <v>2287</v>
      </c>
      <c r="L71" s="771"/>
      <c r="M71" s="758"/>
      <c r="N71" s="430"/>
      <c r="O71" s="876" t="b">
        <v>0</v>
      </c>
      <c r="P71" s="771"/>
      <c r="Q71" s="908" t="s">
        <v>2254</v>
      </c>
      <c r="R71" s="758"/>
    </row>
    <row r="72">
      <c r="A72" s="771"/>
      <c r="B72" s="897" t="s">
        <v>2463</v>
      </c>
      <c r="C72" s="862" t="b">
        <v>0</v>
      </c>
      <c r="E72" s="878" t="s">
        <v>2464</v>
      </c>
      <c r="G72" s="771"/>
      <c r="H72" s="900" t="s">
        <v>2465</v>
      </c>
      <c r="I72" s="879" t="b">
        <f t="shared" si="4"/>
        <v>1</v>
      </c>
      <c r="K72" s="880" t="s">
        <v>2287</v>
      </c>
      <c r="L72" s="771"/>
      <c r="M72" s="758"/>
      <c r="N72" s="867" t="s">
        <v>2466</v>
      </c>
      <c r="O72" s="868" t="b">
        <v>0</v>
      </c>
      <c r="P72" s="771"/>
      <c r="Q72" s="910" t="s">
        <v>2467</v>
      </c>
      <c r="R72" s="758"/>
    </row>
    <row r="73">
      <c r="A73" s="771"/>
      <c r="B73" s="891" t="s">
        <v>2468</v>
      </c>
      <c r="C73" s="914" t="b">
        <v>0</v>
      </c>
      <c r="E73" s="915" t="s">
        <v>2469</v>
      </c>
      <c r="G73" s="771"/>
      <c r="H73" s="771"/>
      <c r="I73" s="873" t="b">
        <v>0</v>
      </c>
      <c r="K73" s="883" t="s">
        <v>2470</v>
      </c>
      <c r="L73" s="771"/>
      <c r="M73" s="758"/>
      <c r="N73" s="911" t="s">
        <v>2471</v>
      </c>
      <c r="O73" s="876" t="b">
        <v>0</v>
      </c>
      <c r="P73" s="771"/>
      <c r="Q73" s="908" t="s">
        <v>2472</v>
      </c>
      <c r="R73" s="758"/>
    </row>
    <row r="74">
      <c r="A74" s="771"/>
      <c r="B74" s="861" t="s">
        <v>2473</v>
      </c>
      <c r="C74" s="916" t="b">
        <v>0</v>
      </c>
      <c r="E74" s="917" t="s">
        <v>2474</v>
      </c>
      <c r="G74" s="771"/>
      <c r="H74" s="781"/>
      <c r="I74" s="865" t="b">
        <v>0</v>
      </c>
      <c r="K74" s="880" t="s">
        <v>2475</v>
      </c>
      <c r="L74" s="771"/>
      <c r="M74" s="758"/>
      <c r="N74" s="758"/>
      <c r="O74" s="868" t="b">
        <v>0</v>
      </c>
      <c r="P74" s="771"/>
      <c r="Q74" s="913" t="s">
        <v>2476</v>
      </c>
      <c r="R74" s="758"/>
    </row>
    <row r="75">
      <c r="A75" s="771"/>
      <c r="B75" s="781"/>
      <c r="C75" s="781"/>
      <c r="E75" s="781"/>
      <c r="G75" s="771"/>
      <c r="H75" s="892" t="s">
        <v>2477</v>
      </c>
      <c r="I75" s="882" t="b">
        <f t="shared" ref="I75:I89" si="5">TRUE</f>
        <v>1</v>
      </c>
      <c r="K75" s="883" t="s">
        <v>2287</v>
      </c>
      <c r="L75" s="771"/>
      <c r="M75" s="758"/>
      <c r="N75" s="430"/>
      <c r="O75" s="876" t="b">
        <v>0</v>
      </c>
      <c r="P75" s="771"/>
      <c r="Q75" s="908" t="s">
        <v>2478</v>
      </c>
      <c r="R75" s="758"/>
    </row>
    <row r="76">
      <c r="A76" s="771"/>
      <c r="B76" s="891" t="s">
        <v>2479</v>
      </c>
      <c r="C76" s="870" t="b">
        <v>0</v>
      </c>
      <c r="E76" s="886" t="s">
        <v>2403</v>
      </c>
      <c r="G76" s="771"/>
      <c r="H76" s="864" t="s">
        <v>2480</v>
      </c>
      <c r="I76" s="879" t="b">
        <f t="shared" si="5"/>
        <v>1</v>
      </c>
      <c r="K76" s="880" t="s">
        <v>2287</v>
      </c>
      <c r="L76" s="771"/>
      <c r="M76" s="758"/>
      <c r="N76" s="867" t="s">
        <v>2481</v>
      </c>
      <c r="O76" s="868" t="b">
        <v>0</v>
      </c>
      <c r="P76" s="771"/>
      <c r="Q76" s="918" t="s">
        <v>2239</v>
      </c>
      <c r="R76" s="758"/>
    </row>
    <row r="77">
      <c r="A77" s="771"/>
      <c r="B77" s="897" t="s">
        <v>2482</v>
      </c>
      <c r="C77" s="862" t="b">
        <v>0</v>
      </c>
      <c r="E77" s="878" t="s">
        <v>2461</v>
      </c>
      <c r="G77" s="771"/>
      <c r="H77" s="892" t="s">
        <v>2483</v>
      </c>
      <c r="I77" s="882" t="b">
        <f t="shared" si="5"/>
        <v>1</v>
      </c>
      <c r="K77" s="883" t="s">
        <v>2287</v>
      </c>
      <c r="L77" s="771"/>
      <c r="M77" s="758"/>
      <c r="N77" s="894" t="s">
        <v>2484</v>
      </c>
      <c r="O77" s="876" t="b">
        <v>0</v>
      </c>
      <c r="P77" s="771"/>
      <c r="Q77" s="919" t="s">
        <v>2239</v>
      </c>
      <c r="R77" s="758"/>
    </row>
    <row r="78">
      <c r="A78" s="771"/>
      <c r="B78" s="891" t="s">
        <v>2485</v>
      </c>
      <c r="C78" s="870" t="b">
        <v>0</v>
      </c>
      <c r="E78" s="886" t="s">
        <v>2486</v>
      </c>
      <c r="G78" s="771"/>
      <c r="H78" s="864" t="s">
        <v>2487</v>
      </c>
      <c r="I78" s="879" t="b">
        <f t="shared" si="5"/>
        <v>1</v>
      </c>
      <c r="K78" s="880" t="s">
        <v>2287</v>
      </c>
      <c r="L78" s="771"/>
      <c r="M78" s="758"/>
      <c r="N78" s="920" t="s">
        <v>2488</v>
      </c>
      <c r="O78" s="921" t="b">
        <f t="shared" ref="O78:O79" si="6">TRUE</f>
        <v>1</v>
      </c>
      <c r="P78" s="771"/>
      <c r="Q78" s="885" t="s">
        <v>2287</v>
      </c>
      <c r="R78" s="758"/>
    </row>
    <row r="79">
      <c r="A79" s="771"/>
      <c r="B79" s="897" t="s">
        <v>2489</v>
      </c>
      <c r="C79" s="862" t="b">
        <v>0</v>
      </c>
      <c r="E79" s="878" t="s">
        <v>2401</v>
      </c>
      <c r="G79" s="771"/>
      <c r="H79" s="892" t="s">
        <v>2490</v>
      </c>
      <c r="I79" s="882" t="b">
        <f t="shared" si="5"/>
        <v>1</v>
      </c>
      <c r="K79" s="883" t="s">
        <v>2287</v>
      </c>
      <c r="L79" s="771"/>
      <c r="M79" s="758"/>
      <c r="N79" s="758"/>
      <c r="O79" s="922" t="b">
        <f t="shared" si="6"/>
        <v>1</v>
      </c>
      <c r="P79" s="771"/>
      <c r="Q79" s="896" t="s">
        <v>2287</v>
      </c>
      <c r="R79" s="758"/>
    </row>
    <row r="80">
      <c r="A80" s="771"/>
      <c r="B80" s="891" t="s">
        <v>2491</v>
      </c>
      <c r="C80" s="923" t="b">
        <v>0</v>
      </c>
      <c r="E80" s="924" t="s">
        <v>2239</v>
      </c>
      <c r="G80" s="771"/>
      <c r="H80" s="900" t="s">
        <v>2492</v>
      </c>
      <c r="I80" s="879" t="b">
        <f t="shared" si="5"/>
        <v>1</v>
      </c>
      <c r="K80" s="880" t="s">
        <v>2287</v>
      </c>
      <c r="L80" s="771"/>
      <c r="M80" s="758"/>
      <c r="N80" s="430"/>
      <c r="O80" s="868" t="b">
        <v>0</v>
      </c>
      <c r="P80" s="771"/>
      <c r="Q80" s="918" t="s">
        <v>2239</v>
      </c>
      <c r="R80" s="758"/>
    </row>
    <row r="81">
      <c r="A81" s="771"/>
      <c r="B81" s="897" t="s">
        <v>2493</v>
      </c>
      <c r="C81" s="925" t="b">
        <v>0</v>
      </c>
      <c r="E81" s="926" t="s">
        <v>2239</v>
      </c>
      <c r="G81" s="771"/>
      <c r="H81" s="771"/>
      <c r="I81" s="882" t="b">
        <f t="shared" si="5"/>
        <v>1</v>
      </c>
      <c r="K81" s="883" t="s">
        <v>2287</v>
      </c>
      <c r="L81" s="771"/>
      <c r="M81" s="758"/>
      <c r="N81" s="911" t="s">
        <v>2494</v>
      </c>
      <c r="O81" s="922" t="b">
        <f>TRUE</f>
        <v>1</v>
      </c>
      <c r="P81" s="771"/>
      <c r="Q81" s="896" t="s">
        <v>2287</v>
      </c>
      <c r="R81" s="758"/>
    </row>
    <row r="82">
      <c r="A82" s="771"/>
      <c r="B82" s="891" t="s">
        <v>2495</v>
      </c>
      <c r="C82" s="923" t="b">
        <v>0</v>
      </c>
      <c r="E82" s="924" t="s">
        <v>2239</v>
      </c>
      <c r="G82" s="771"/>
      <c r="H82" s="781"/>
      <c r="I82" s="879" t="b">
        <f t="shared" si="5"/>
        <v>1</v>
      </c>
      <c r="K82" s="880" t="s">
        <v>2287</v>
      </c>
      <c r="L82" s="771"/>
      <c r="M82" s="758"/>
      <c r="N82" s="758"/>
      <c r="O82" s="868" t="b">
        <v>0</v>
      </c>
      <c r="P82" s="771"/>
      <c r="Q82" s="927" t="s">
        <v>2287</v>
      </c>
      <c r="R82" s="758"/>
    </row>
    <row r="83">
      <c r="A83" s="771"/>
      <c r="B83" s="897" t="s">
        <v>2496</v>
      </c>
      <c r="C83" s="925" t="b">
        <v>0</v>
      </c>
      <c r="E83" s="926" t="s">
        <v>2239</v>
      </c>
      <c r="G83" s="771"/>
      <c r="H83" s="892" t="s">
        <v>2497</v>
      </c>
      <c r="I83" s="882" t="b">
        <f t="shared" si="5"/>
        <v>1</v>
      </c>
      <c r="K83" s="883" t="s">
        <v>2498</v>
      </c>
      <c r="L83" s="771"/>
      <c r="M83" s="758"/>
      <c r="N83" s="430"/>
      <c r="O83" s="922" t="b">
        <f t="shared" ref="O83:O85" si="7">TRUE</f>
        <v>1</v>
      </c>
      <c r="P83" s="771"/>
      <c r="Q83" s="928" t="s">
        <v>2239</v>
      </c>
      <c r="R83" s="758"/>
    </row>
    <row r="84">
      <c r="A84" s="771"/>
      <c r="B84" s="891" t="s">
        <v>2499</v>
      </c>
      <c r="C84" s="923" t="b">
        <v>0</v>
      </c>
      <c r="E84" s="924" t="s">
        <v>2239</v>
      </c>
      <c r="G84" s="771"/>
      <c r="H84" s="864" t="s">
        <v>2500</v>
      </c>
      <c r="I84" s="879" t="b">
        <f t="shared" si="5"/>
        <v>1</v>
      </c>
      <c r="K84" s="880" t="s">
        <v>2287</v>
      </c>
      <c r="L84" s="771"/>
      <c r="M84" s="758"/>
      <c r="N84" s="920" t="s">
        <v>2501</v>
      </c>
      <c r="O84" s="921" t="b">
        <f t="shared" si="7"/>
        <v>1</v>
      </c>
      <c r="P84" s="771"/>
      <c r="Q84" s="885" t="s">
        <v>2287</v>
      </c>
      <c r="R84" s="758"/>
    </row>
    <row r="85">
      <c r="A85" s="771"/>
      <c r="B85" s="897" t="s">
        <v>2502</v>
      </c>
      <c r="C85" s="925" t="b">
        <v>0</v>
      </c>
      <c r="E85" s="926" t="s">
        <v>2239</v>
      </c>
      <c r="G85" s="771"/>
      <c r="H85" s="892" t="s">
        <v>2503</v>
      </c>
      <c r="I85" s="882" t="b">
        <f t="shared" si="5"/>
        <v>1</v>
      </c>
      <c r="K85" s="883" t="s">
        <v>2287</v>
      </c>
      <c r="L85" s="771"/>
      <c r="M85" s="758"/>
      <c r="N85" s="758"/>
      <c r="O85" s="922" t="b">
        <f t="shared" si="7"/>
        <v>1</v>
      </c>
      <c r="P85" s="771"/>
      <c r="Q85" s="896" t="s">
        <v>2287</v>
      </c>
      <c r="R85" s="758"/>
    </row>
    <row r="86">
      <c r="A86" s="771"/>
      <c r="B86" s="891" t="s">
        <v>2504</v>
      </c>
      <c r="C86" s="923" t="b">
        <v>0</v>
      </c>
      <c r="E86" s="924" t="s">
        <v>2239</v>
      </c>
      <c r="G86" s="771"/>
      <c r="H86" s="864" t="s">
        <v>2505</v>
      </c>
      <c r="I86" s="879" t="b">
        <f t="shared" si="5"/>
        <v>1</v>
      </c>
      <c r="K86" s="880" t="s">
        <v>2287</v>
      </c>
      <c r="L86" s="771"/>
      <c r="M86" s="758"/>
      <c r="N86" s="430"/>
      <c r="O86" s="868" t="b">
        <v>0</v>
      </c>
      <c r="P86" s="771"/>
      <c r="Q86" s="918" t="s">
        <v>2239</v>
      </c>
      <c r="R86" s="758"/>
    </row>
    <row r="87">
      <c r="A87" s="771"/>
      <c r="B87" s="897" t="s">
        <v>2506</v>
      </c>
      <c r="C87" s="925" t="b">
        <v>0</v>
      </c>
      <c r="E87" s="926" t="s">
        <v>2239</v>
      </c>
      <c r="G87" s="771"/>
      <c r="H87" s="892" t="s">
        <v>2507</v>
      </c>
      <c r="I87" s="882" t="b">
        <f t="shared" si="5"/>
        <v>1</v>
      </c>
      <c r="K87" s="883" t="s">
        <v>2287</v>
      </c>
      <c r="L87" s="771"/>
      <c r="M87" s="758"/>
      <c r="N87" s="911" t="s">
        <v>2508</v>
      </c>
      <c r="O87" s="922" t="b">
        <f>TRUE</f>
        <v>1</v>
      </c>
      <c r="P87" s="771"/>
      <c r="Q87" s="896" t="s">
        <v>2287</v>
      </c>
      <c r="R87" s="758"/>
    </row>
    <row r="88">
      <c r="A88" s="771"/>
      <c r="B88" s="891" t="s">
        <v>2509</v>
      </c>
      <c r="C88" s="923" t="b">
        <v>0</v>
      </c>
      <c r="E88" s="924" t="s">
        <v>2239</v>
      </c>
      <c r="G88" s="771"/>
      <c r="H88" s="864" t="s">
        <v>2510</v>
      </c>
      <c r="I88" s="879" t="b">
        <f t="shared" si="5"/>
        <v>1</v>
      </c>
      <c r="K88" s="880" t="s">
        <v>2287</v>
      </c>
      <c r="L88" s="771"/>
      <c r="M88" s="758"/>
      <c r="N88" s="758"/>
      <c r="O88" s="868" t="b">
        <v>0</v>
      </c>
      <c r="P88" s="771"/>
      <c r="Q88" s="918" t="s">
        <v>2239</v>
      </c>
      <c r="R88" s="758"/>
    </row>
    <row r="89">
      <c r="A89" s="771"/>
      <c r="B89" s="897" t="s">
        <v>2511</v>
      </c>
      <c r="C89" s="925" t="b">
        <v>0</v>
      </c>
      <c r="E89" s="926" t="s">
        <v>2239</v>
      </c>
      <c r="G89" s="771"/>
      <c r="H89" s="892" t="s">
        <v>2512</v>
      </c>
      <c r="I89" s="882" t="b">
        <f t="shared" si="5"/>
        <v>1</v>
      </c>
      <c r="K89" s="883" t="s">
        <v>2287</v>
      </c>
      <c r="L89" s="771"/>
      <c r="M89" s="758"/>
      <c r="N89" s="430"/>
      <c r="O89" s="876" t="b">
        <v>0</v>
      </c>
      <c r="P89" s="771"/>
      <c r="Q89" s="919" t="s">
        <v>2239</v>
      </c>
      <c r="R89" s="758"/>
    </row>
    <row r="90">
      <c r="A90" s="771"/>
      <c r="B90" s="891" t="s">
        <v>2513</v>
      </c>
      <c r="C90" s="923" t="b">
        <v>0</v>
      </c>
      <c r="E90" s="924" t="s">
        <v>2239</v>
      </c>
      <c r="G90" s="929"/>
      <c r="L90" s="758"/>
      <c r="M90" s="758"/>
      <c r="N90" s="930" t="s">
        <v>2514</v>
      </c>
      <c r="O90" s="921" t="b">
        <f>TRUE</f>
        <v>1</v>
      </c>
      <c r="P90" s="781"/>
      <c r="Q90" s="885" t="s">
        <v>2287</v>
      </c>
      <c r="R90" s="758"/>
    </row>
    <row r="91">
      <c r="A91" s="771"/>
      <c r="B91" s="897" t="s">
        <v>2515</v>
      </c>
      <c r="C91" s="925" t="b">
        <v>0</v>
      </c>
      <c r="E91" s="926" t="s">
        <v>2239</v>
      </c>
      <c r="G91" s="931"/>
      <c r="H91" s="342"/>
      <c r="I91" s="342"/>
      <c r="J91" s="342"/>
      <c r="K91" s="342"/>
      <c r="L91" s="342"/>
      <c r="M91" s="932"/>
      <c r="N91" s="376"/>
      <c r="O91" s="376"/>
      <c r="P91" s="376"/>
      <c r="Q91" s="376"/>
      <c r="R91" s="430"/>
    </row>
    <row r="92">
      <c r="A92" s="771"/>
      <c r="B92" s="891" t="s">
        <v>2516</v>
      </c>
      <c r="C92" s="870" t="b">
        <v>0</v>
      </c>
      <c r="E92" s="924" t="s">
        <v>2239</v>
      </c>
      <c r="G92" s="759"/>
      <c r="M92" s="933"/>
      <c r="R92" s="758"/>
    </row>
    <row r="93">
      <c r="A93" s="771"/>
      <c r="B93" s="897" t="s">
        <v>2517</v>
      </c>
      <c r="C93" s="862" t="b">
        <v>0</v>
      </c>
      <c r="E93" s="926" t="s">
        <v>2239</v>
      </c>
      <c r="G93" s="759"/>
      <c r="R93" s="758"/>
    </row>
    <row r="94">
      <c r="A94" s="771"/>
      <c r="B94" s="891" t="s">
        <v>2518</v>
      </c>
      <c r="C94" s="870" t="b">
        <v>0</v>
      </c>
      <c r="E94" s="924" t="s">
        <v>2239</v>
      </c>
      <c r="G94" s="759"/>
      <c r="R94" s="758"/>
    </row>
    <row r="95">
      <c r="A95" s="771"/>
      <c r="B95" s="897" t="s">
        <v>2519</v>
      </c>
      <c r="C95" s="862" t="b">
        <v>0</v>
      </c>
      <c r="E95" s="926" t="s">
        <v>2239</v>
      </c>
      <c r="G95" s="759"/>
      <c r="R95" s="758"/>
    </row>
    <row r="96">
      <c r="A96" s="781"/>
      <c r="B96" s="891" t="s">
        <v>2520</v>
      </c>
      <c r="C96" s="934" t="b">
        <f>TRUE</f>
        <v>1</v>
      </c>
      <c r="E96" s="934" t="s">
        <v>2287</v>
      </c>
      <c r="G96" s="759"/>
      <c r="R96" s="758"/>
    </row>
    <row r="97">
      <c r="A97" s="935"/>
      <c r="B97" s="935"/>
      <c r="C97" s="935"/>
      <c r="E97" s="936"/>
      <c r="G97" s="835"/>
      <c r="H97" s="376"/>
      <c r="I97" s="376"/>
      <c r="J97" s="376"/>
      <c r="K97" s="376"/>
      <c r="L97" s="376"/>
      <c r="M97" s="376"/>
      <c r="N97" s="376"/>
      <c r="O97" s="376"/>
      <c r="P97" s="376"/>
      <c r="Q97" s="376"/>
      <c r="R97" s="430"/>
    </row>
  </sheetData>
  <mergeCells count="85">
    <mergeCell ref="G1:K1"/>
    <mergeCell ref="H2:I2"/>
    <mergeCell ref="M1:Q1"/>
    <mergeCell ref="N2:O2"/>
    <mergeCell ref="B2:C2"/>
    <mergeCell ref="B3:B5"/>
    <mergeCell ref="N3:N5"/>
    <mergeCell ref="H4:H5"/>
    <mergeCell ref="B6:B8"/>
    <mergeCell ref="N6:N8"/>
    <mergeCell ref="C7:C8"/>
    <mergeCell ref="E7:E8"/>
    <mergeCell ref="H11:H12"/>
    <mergeCell ref="N12:N14"/>
    <mergeCell ref="H15:H18"/>
    <mergeCell ref="N15:N17"/>
    <mergeCell ref="B9:B11"/>
    <mergeCell ref="N9:N11"/>
    <mergeCell ref="B18:B21"/>
    <mergeCell ref="H23:H25"/>
    <mergeCell ref="B27:B28"/>
    <mergeCell ref="H29:H30"/>
    <mergeCell ref="I29:I30"/>
    <mergeCell ref="K29:K30"/>
    <mergeCell ref="B32:B34"/>
    <mergeCell ref="H33:H34"/>
    <mergeCell ref="N35:N37"/>
    <mergeCell ref="O36:O37"/>
    <mergeCell ref="Q36:Q37"/>
    <mergeCell ref="B37:B38"/>
    <mergeCell ref="H62:H64"/>
    <mergeCell ref="N64:N66"/>
    <mergeCell ref="H65:H67"/>
    <mergeCell ref="H69:H71"/>
    <mergeCell ref="H51:H53"/>
    <mergeCell ref="H72:H74"/>
    <mergeCell ref="N73:N75"/>
    <mergeCell ref="N78:N80"/>
    <mergeCell ref="N69:N71"/>
    <mergeCell ref="N81:N83"/>
    <mergeCell ref="N84:N86"/>
    <mergeCell ref="N87:N89"/>
    <mergeCell ref="G90:L90"/>
    <mergeCell ref="G91:L97"/>
    <mergeCell ref="M92:R97"/>
    <mergeCell ref="G49:G89"/>
    <mergeCell ref="J49:J89"/>
    <mergeCell ref="L49:L89"/>
    <mergeCell ref="M49:M90"/>
    <mergeCell ref="P49:P90"/>
    <mergeCell ref="R49:R90"/>
    <mergeCell ref="H80:H82"/>
    <mergeCell ref="M91:R91"/>
    <mergeCell ref="B56:B58"/>
    <mergeCell ref="B74:B75"/>
    <mergeCell ref="B43:B44"/>
    <mergeCell ref="B47:E47"/>
    <mergeCell ref="A48:F48"/>
    <mergeCell ref="A49:A96"/>
    <mergeCell ref="B49:C49"/>
    <mergeCell ref="D49:D97"/>
    <mergeCell ref="F49:F97"/>
    <mergeCell ref="F2:F47"/>
    <mergeCell ref="E27:E46"/>
    <mergeCell ref="G47:L47"/>
    <mergeCell ref="M47:R47"/>
    <mergeCell ref="G48:L48"/>
    <mergeCell ref="M48:R48"/>
    <mergeCell ref="H49:I49"/>
    <mergeCell ref="N49:O49"/>
    <mergeCell ref="A1:F1"/>
    <mergeCell ref="L1:L46"/>
    <mergeCell ref="R1:R46"/>
    <mergeCell ref="A2:A47"/>
    <mergeCell ref="M2:M46"/>
    <mergeCell ref="P2:P46"/>
    <mergeCell ref="N27:N31"/>
    <mergeCell ref="N51:N53"/>
    <mergeCell ref="Q51:Q53"/>
    <mergeCell ref="B50:B52"/>
    <mergeCell ref="B53:B55"/>
    <mergeCell ref="H55:H57"/>
    <mergeCell ref="N55:N57"/>
    <mergeCell ref="C74:C75"/>
    <mergeCell ref="E74:E7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3" width="5.5"/>
    <col customWidth="1" min="4" max="4" width="43.0"/>
    <col customWidth="1" min="5" max="6" width="6.63"/>
    <col customWidth="1" min="7" max="7" width="29.75"/>
    <col customWidth="1" min="8" max="9" width="6.5"/>
    <col customWidth="1" min="10" max="10" width="19.5"/>
    <col customWidth="1" min="11" max="12" width="6.88"/>
    <col customWidth="1" min="13" max="13" width="22.75"/>
    <col customWidth="1" min="14" max="15" width="6.38"/>
    <col customWidth="1" min="16" max="16" width="27.25"/>
    <col customWidth="1" min="17" max="18" width="6.63"/>
    <col customWidth="1" min="19" max="19" width="21.63"/>
    <col customWidth="1" min="20" max="21" width="6.63"/>
    <col customWidth="1" min="22" max="22" width="22.75"/>
    <col customWidth="1" min="23" max="24" width="6.63"/>
    <col customWidth="1" min="25" max="25" width="24.0"/>
    <col customWidth="1" min="26" max="26" width="8.88"/>
    <col customWidth="1" min="27" max="27" width="8.63"/>
  </cols>
  <sheetData>
    <row r="1">
      <c r="A1" s="937" t="s">
        <v>2521</v>
      </c>
    </row>
    <row r="2">
      <c r="A2" s="938" t="s">
        <v>2522</v>
      </c>
      <c r="B2" s="2"/>
      <c r="C2" s="2"/>
      <c r="D2" s="2"/>
      <c r="E2" s="2"/>
      <c r="F2" s="3"/>
      <c r="G2" s="939" t="s">
        <v>2523</v>
      </c>
      <c r="H2" s="2"/>
      <c r="I2" s="2"/>
      <c r="J2" s="2"/>
      <c r="K2" s="2"/>
      <c r="L2" s="2"/>
      <c r="M2" s="2"/>
      <c r="N2" s="2"/>
      <c r="O2" s="3"/>
      <c r="P2" s="940" t="s">
        <v>2524</v>
      </c>
      <c r="Q2" s="2"/>
      <c r="R2" s="2"/>
      <c r="S2" s="2"/>
      <c r="T2" s="2"/>
      <c r="U2" s="2"/>
      <c r="V2" s="2"/>
      <c r="W2" s="2"/>
      <c r="X2" s="3"/>
      <c r="Y2" s="941"/>
      <c r="Z2" s="941"/>
      <c r="AA2" s="941"/>
      <c r="AB2" s="941"/>
      <c r="AC2" s="941"/>
      <c r="AD2" s="941"/>
      <c r="AE2" s="941"/>
      <c r="AF2" s="941"/>
      <c r="AG2" s="941"/>
      <c r="AH2" s="941"/>
      <c r="AI2" s="941"/>
      <c r="AJ2" s="941"/>
      <c r="AK2" s="941"/>
      <c r="AL2" s="941"/>
      <c r="AM2" s="941"/>
      <c r="AN2" s="941"/>
      <c r="AO2" s="941"/>
    </row>
    <row r="3">
      <c r="A3" s="942" t="s">
        <v>2525</v>
      </c>
      <c r="B3" s="2"/>
      <c r="C3" s="3"/>
      <c r="D3" s="942" t="s">
        <v>2526</v>
      </c>
      <c r="E3" s="2"/>
      <c r="F3" s="3"/>
      <c r="G3" s="318" t="s">
        <v>2525</v>
      </c>
      <c r="H3" s="2"/>
      <c r="I3" s="3"/>
      <c r="J3" s="318" t="s">
        <v>2527</v>
      </c>
      <c r="K3" s="2"/>
      <c r="L3" s="3"/>
      <c r="M3" s="318" t="s">
        <v>2528</v>
      </c>
      <c r="N3" s="2"/>
      <c r="O3" s="3"/>
      <c r="P3" s="943" t="s">
        <v>2525</v>
      </c>
      <c r="Q3" s="2"/>
      <c r="R3" s="3"/>
      <c r="S3" s="944" t="s">
        <v>2527</v>
      </c>
      <c r="T3" s="2"/>
      <c r="U3" s="3"/>
      <c r="V3" s="944" t="s">
        <v>2528</v>
      </c>
      <c r="W3" s="2"/>
      <c r="X3" s="3"/>
    </row>
    <row r="4" ht="40.5" customHeight="1">
      <c r="A4" s="945" t="s">
        <v>2529</v>
      </c>
      <c r="B4" s="946" t="b">
        <v>0</v>
      </c>
      <c r="C4" s="6"/>
      <c r="D4" s="947" t="s">
        <v>2530</v>
      </c>
      <c r="E4" s="948" t="b">
        <v>0</v>
      </c>
      <c r="F4" s="949" t="b">
        <v>0</v>
      </c>
      <c r="G4" s="950" t="s">
        <v>2531</v>
      </c>
      <c r="H4" s="951" t="b">
        <v>0</v>
      </c>
      <c r="I4" s="6"/>
      <c r="J4" s="952" t="s">
        <v>2532</v>
      </c>
      <c r="K4" s="953" t="b">
        <v>0</v>
      </c>
      <c r="L4" s="953" t="b">
        <v>0</v>
      </c>
      <c r="M4" s="954" t="s">
        <v>2533</v>
      </c>
      <c r="N4" s="953" t="b">
        <v>0</v>
      </c>
      <c r="O4" s="955" t="b">
        <v>0</v>
      </c>
      <c r="P4" s="196" t="s">
        <v>2534</v>
      </c>
      <c r="Q4" s="956" t="b">
        <v>0</v>
      </c>
      <c r="R4" s="6"/>
      <c r="S4" s="957" t="s">
        <v>2535</v>
      </c>
      <c r="T4" s="956" t="b">
        <v>0</v>
      </c>
      <c r="U4" s="956" t="b">
        <v>0</v>
      </c>
      <c r="V4" s="958" t="s">
        <v>2533</v>
      </c>
      <c r="W4" s="956" t="b">
        <v>0</v>
      </c>
      <c r="X4" s="959" t="b">
        <v>0</v>
      </c>
    </row>
    <row r="5">
      <c r="A5" s="12"/>
      <c r="C5" s="13"/>
      <c r="D5" s="960" t="s">
        <v>2536</v>
      </c>
      <c r="E5" s="961" t="b">
        <v>0</v>
      </c>
      <c r="F5" s="962" t="b">
        <v>0</v>
      </c>
      <c r="G5" s="963" t="s">
        <v>2537</v>
      </c>
      <c r="H5" s="964" t="b">
        <v>0</v>
      </c>
      <c r="I5" s="13"/>
      <c r="J5" s="965" t="s">
        <v>2535</v>
      </c>
      <c r="K5" s="966" t="b">
        <v>0</v>
      </c>
      <c r="L5" s="966" t="b">
        <v>0</v>
      </c>
      <c r="M5" s="967" t="s">
        <v>2538</v>
      </c>
      <c r="N5" s="966" t="b">
        <v>0</v>
      </c>
      <c r="O5" s="968" t="b">
        <v>0</v>
      </c>
      <c r="R5" s="13"/>
      <c r="S5" s="969" t="s">
        <v>2539</v>
      </c>
      <c r="T5" s="970" t="b">
        <v>0</v>
      </c>
      <c r="U5" s="970" t="b">
        <v>0</v>
      </c>
      <c r="V5" s="971" t="s">
        <v>2538</v>
      </c>
      <c r="W5" s="970" t="b">
        <v>0</v>
      </c>
      <c r="X5" s="972" t="b">
        <v>0</v>
      </c>
    </row>
    <row r="6" ht="22.5" customHeight="1">
      <c r="A6" s="12"/>
      <c r="C6" s="13"/>
      <c r="D6" s="973" t="s">
        <v>2540</v>
      </c>
      <c r="E6" s="974" t="b">
        <v>0</v>
      </c>
      <c r="F6" s="975" t="b">
        <v>0</v>
      </c>
      <c r="G6" s="12"/>
      <c r="I6" s="13"/>
      <c r="J6" s="412" t="s">
        <v>2541</v>
      </c>
      <c r="K6" s="976" t="b">
        <v>0</v>
      </c>
      <c r="L6" s="976" t="b">
        <v>0</v>
      </c>
      <c r="M6" s="417" t="s">
        <v>2542</v>
      </c>
      <c r="N6" s="976" t="b">
        <v>0</v>
      </c>
      <c r="O6" s="977" t="b">
        <v>0</v>
      </c>
      <c r="R6" s="13"/>
      <c r="S6" s="978" t="s">
        <v>2543</v>
      </c>
      <c r="T6" s="979" t="b">
        <v>0</v>
      </c>
      <c r="U6" s="979" t="b">
        <v>0</v>
      </c>
      <c r="V6" s="980" t="s">
        <v>2542</v>
      </c>
      <c r="W6" s="979" t="b">
        <v>0</v>
      </c>
      <c r="X6" s="981" t="b">
        <v>0</v>
      </c>
    </row>
    <row r="7">
      <c r="A7" s="18"/>
      <c r="B7" s="19"/>
      <c r="C7" s="20"/>
      <c r="D7" s="960" t="s">
        <v>2544</v>
      </c>
      <c r="E7" s="961" t="b">
        <v>0</v>
      </c>
      <c r="F7" s="962" t="b">
        <v>0</v>
      </c>
      <c r="G7" s="982" t="s">
        <v>2545</v>
      </c>
      <c r="H7" s="983" t="b">
        <v>0</v>
      </c>
      <c r="I7" s="13"/>
      <c r="J7" s="318" t="s">
        <v>2546</v>
      </c>
      <c r="K7" s="2"/>
      <c r="L7" s="3"/>
      <c r="M7" s="967" t="s">
        <v>2547</v>
      </c>
      <c r="N7" s="966" t="b">
        <v>0</v>
      </c>
      <c r="O7" s="968" t="b">
        <v>0</v>
      </c>
      <c r="P7" s="202" t="s">
        <v>2548</v>
      </c>
      <c r="Q7" s="970" t="b">
        <v>0</v>
      </c>
      <c r="R7" s="13"/>
      <c r="S7" s="944" t="s">
        <v>2546</v>
      </c>
      <c r="T7" s="2"/>
      <c r="U7" s="3"/>
      <c r="V7" s="971" t="s">
        <v>2547</v>
      </c>
      <c r="W7" s="970" t="b">
        <v>0</v>
      </c>
      <c r="X7" s="972" t="b">
        <v>0</v>
      </c>
    </row>
    <row r="8">
      <c r="A8" s="942" t="s">
        <v>2549</v>
      </c>
      <c r="B8" s="2"/>
      <c r="C8" s="3"/>
      <c r="D8" s="973" t="s">
        <v>2550</v>
      </c>
      <c r="E8" s="974" t="b">
        <v>0</v>
      </c>
      <c r="F8" s="975" t="b">
        <v>0</v>
      </c>
      <c r="G8" s="12"/>
      <c r="I8" s="13"/>
      <c r="J8" s="954" t="s">
        <v>2551</v>
      </c>
      <c r="K8" s="953" t="b">
        <v>0</v>
      </c>
      <c r="L8" s="955" t="b">
        <v>0</v>
      </c>
      <c r="M8" s="412" t="s">
        <v>2552</v>
      </c>
      <c r="N8" s="976" t="b">
        <v>0</v>
      </c>
      <c r="O8" s="977" t="b">
        <v>0</v>
      </c>
      <c r="R8" s="13"/>
      <c r="S8" s="958" t="s">
        <v>2532</v>
      </c>
      <c r="T8" s="956" t="b">
        <v>0</v>
      </c>
      <c r="U8" s="959" t="b">
        <v>0</v>
      </c>
      <c r="V8" s="978" t="s">
        <v>2552</v>
      </c>
      <c r="W8" s="979" t="b">
        <v>0</v>
      </c>
      <c r="X8" s="981" t="b">
        <v>0</v>
      </c>
    </row>
    <row r="9">
      <c r="A9" s="984" t="s">
        <v>2553</v>
      </c>
      <c r="B9" s="946" t="b">
        <v>0</v>
      </c>
      <c r="C9" s="985" t="b">
        <v>0</v>
      </c>
      <c r="D9" s="960" t="s">
        <v>2554</v>
      </c>
      <c r="E9" s="961" t="b">
        <v>0</v>
      </c>
      <c r="F9" s="986" t="b">
        <v>0</v>
      </c>
      <c r="G9" s="12"/>
      <c r="I9" s="13"/>
      <c r="J9" s="967" t="s">
        <v>2539</v>
      </c>
      <c r="K9" s="966" t="b">
        <v>0</v>
      </c>
      <c r="L9" s="968" t="b">
        <v>0</v>
      </c>
      <c r="M9" s="965" t="s">
        <v>2555</v>
      </c>
      <c r="N9" s="987" t="b">
        <v>0</v>
      </c>
      <c r="O9" s="988" t="b">
        <v>0</v>
      </c>
      <c r="R9" s="13"/>
      <c r="S9" s="971" t="s">
        <v>2551</v>
      </c>
      <c r="T9" s="970" t="b">
        <v>0</v>
      </c>
      <c r="U9" s="972" t="b">
        <v>0</v>
      </c>
      <c r="V9" s="969" t="s">
        <v>2555</v>
      </c>
      <c r="W9" s="989" t="b">
        <v>0</v>
      </c>
      <c r="X9" s="990" t="b">
        <v>0</v>
      </c>
    </row>
    <row r="10">
      <c r="A10" s="361" t="s">
        <v>2556</v>
      </c>
      <c r="B10" s="974" t="b">
        <v>0</v>
      </c>
      <c r="C10" s="975" t="b">
        <v>0</v>
      </c>
      <c r="D10" s="991" t="s">
        <v>2528</v>
      </c>
      <c r="E10" s="2"/>
      <c r="F10" s="3"/>
      <c r="G10" s="963" t="s">
        <v>2557</v>
      </c>
      <c r="H10" s="964" t="b">
        <v>0</v>
      </c>
      <c r="I10" s="13"/>
      <c r="J10" s="417" t="s">
        <v>2543</v>
      </c>
      <c r="K10" s="976" t="b">
        <v>0</v>
      </c>
      <c r="L10" s="992" t="b">
        <v>0</v>
      </c>
      <c r="M10" s="993" t="s">
        <v>2558</v>
      </c>
      <c r="N10" s="2"/>
      <c r="O10" s="3"/>
      <c r="P10" s="150" t="s">
        <v>2559</v>
      </c>
      <c r="Q10" s="979" t="b">
        <v>0</v>
      </c>
      <c r="R10" s="13"/>
      <c r="S10" s="980" t="s">
        <v>2541</v>
      </c>
      <c r="T10" s="979" t="b">
        <v>0</v>
      </c>
      <c r="U10" s="994" t="b">
        <v>0</v>
      </c>
      <c r="V10" s="995" t="s">
        <v>2558</v>
      </c>
      <c r="W10" s="2"/>
      <c r="X10" s="3"/>
    </row>
    <row r="11">
      <c r="A11" s="996" t="s">
        <v>2560</v>
      </c>
      <c r="B11" s="961" t="b">
        <v>0</v>
      </c>
      <c r="C11" s="962" t="b">
        <v>0</v>
      </c>
      <c r="D11" s="960" t="s">
        <v>2533</v>
      </c>
      <c r="E11" s="961" t="b">
        <v>0</v>
      </c>
      <c r="F11" s="997" t="b">
        <v>0</v>
      </c>
      <c r="G11" s="12"/>
      <c r="I11" s="13"/>
      <c r="J11" s="318" t="s">
        <v>2526</v>
      </c>
      <c r="K11" s="2"/>
      <c r="L11" s="3"/>
      <c r="M11" s="998" t="s">
        <v>2560</v>
      </c>
      <c r="N11" s="999" t="b">
        <v>0</v>
      </c>
      <c r="O11" s="1000" t="b">
        <v>0</v>
      </c>
      <c r="P11" s="12"/>
      <c r="R11" s="13"/>
      <c r="S11" s="944" t="s">
        <v>2526</v>
      </c>
      <c r="T11" s="2"/>
      <c r="U11" s="3"/>
      <c r="V11" s="1001" t="s">
        <v>2560</v>
      </c>
      <c r="W11" s="956" t="b">
        <v>0</v>
      </c>
      <c r="X11" s="959" t="b">
        <v>0</v>
      </c>
    </row>
    <row r="12">
      <c r="A12" s="361" t="s">
        <v>2561</v>
      </c>
      <c r="B12" s="974" t="b">
        <v>0</v>
      </c>
      <c r="C12" s="975" t="b">
        <v>0</v>
      </c>
      <c r="D12" s="973" t="s">
        <v>2538</v>
      </c>
      <c r="E12" s="974" t="b">
        <v>0</v>
      </c>
      <c r="F12" s="974" t="b">
        <v>0</v>
      </c>
      <c r="G12" s="18"/>
      <c r="H12" s="19"/>
      <c r="I12" s="20"/>
      <c r="J12" s="954" t="s">
        <v>2530</v>
      </c>
      <c r="K12" s="953" t="b">
        <v>0</v>
      </c>
      <c r="L12" s="955" t="b">
        <v>0</v>
      </c>
      <c r="M12" s="412" t="s">
        <v>2562</v>
      </c>
      <c r="N12" s="976" t="b">
        <v>0</v>
      </c>
      <c r="O12" s="977" t="b">
        <v>0</v>
      </c>
      <c r="P12" s="18"/>
      <c r="Q12" s="19"/>
      <c r="R12" s="20"/>
      <c r="S12" s="1002" t="s">
        <v>2530</v>
      </c>
      <c r="T12" s="1003" t="b">
        <v>0</v>
      </c>
      <c r="U12" s="1004" t="b">
        <v>0</v>
      </c>
      <c r="V12" s="969" t="s">
        <v>2562</v>
      </c>
      <c r="W12" s="970" t="b">
        <v>0</v>
      </c>
      <c r="X12" s="972" t="b">
        <v>0</v>
      </c>
    </row>
    <row r="13">
      <c r="A13" s="996" t="s">
        <v>2562</v>
      </c>
      <c r="B13" s="961" t="b">
        <v>0</v>
      </c>
      <c r="C13" s="962" t="b">
        <v>0</v>
      </c>
      <c r="D13" s="960" t="s">
        <v>2542</v>
      </c>
      <c r="E13" s="961" t="b">
        <v>0</v>
      </c>
      <c r="F13" s="962" t="b">
        <v>0</v>
      </c>
      <c r="G13" s="993" t="s">
        <v>2549</v>
      </c>
      <c r="H13" s="2"/>
      <c r="I13" s="3"/>
      <c r="J13" s="967" t="s">
        <v>2536</v>
      </c>
      <c r="K13" s="966" t="b">
        <v>0</v>
      </c>
      <c r="L13" s="968" t="b">
        <v>0</v>
      </c>
      <c r="M13" s="965" t="s">
        <v>2563</v>
      </c>
      <c r="N13" s="966" t="b">
        <v>0</v>
      </c>
      <c r="O13" s="968" t="b">
        <v>0</v>
      </c>
      <c r="P13" s="1005" t="s">
        <v>2549</v>
      </c>
      <c r="Q13" s="2"/>
      <c r="R13" s="3"/>
      <c r="S13" s="980" t="s">
        <v>2536</v>
      </c>
      <c r="T13" s="979" t="b">
        <v>0</v>
      </c>
      <c r="U13" s="981" t="b">
        <v>0</v>
      </c>
      <c r="V13" s="978" t="s">
        <v>2563</v>
      </c>
      <c r="W13" s="979" t="b">
        <v>0</v>
      </c>
      <c r="X13" s="981" t="b">
        <v>0</v>
      </c>
    </row>
    <row r="14">
      <c r="A14" s="361" t="s">
        <v>2563</v>
      </c>
      <c r="B14" s="974" t="b">
        <v>0</v>
      </c>
      <c r="C14" s="975" t="b">
        <v>0</v>
      </c>
      <c r="D14" s="973" t="s">
        <v>2547</v>
      </c>
      <c r="E14" s="974" t="b">
        <v>0</v>
      </c>
      <c r="F14" s="975" t="b">
        <v>0</v>
      </c>
      <c r="G14" s="952" t="s">
        <v>2553</v>
      </c>
      <c r="H14" s="953" t="b">
        <v>0</v>
      </c>
      <c r="I14" s="955" t="b">
        <v>0</v>
      </c>
      <c r="J14" s="412" t="s">
        <v>2540</v>
      </c>
      <c r="K14" s="976" t="b">
        <v>0</v>
      </c>
      <c r="L14" s="977" t="b">
        <v>0</v>
      </c>
      <c r="M14" s="412" t="s">
        <v>2561</v>
      </c>
      <c r="N14" s="976" t="b">
        <v>0</v>
      </c>
      <c r="O14" s="977" t="b">
        <v>0</v>
      </c>
      <c r="P14" s="1006" t="s">
        <v>2553</v>
      </c>
      <c r="Q14" s="1003" t="b">
        <v>0</v>
      </c>
      <c r="R14" s="1004" t="b">
        <v>0</v>
      </c>
      <c r="S14" s="969" t="s">
        <v>2540</v>
      </c>
      <c r="T14" s="970" t="b">
        <v>0</v>
      </c>
      <c r="U14" s="972" t="b">
        <v>0</v>
      </c>
      <c r="V14" s="969" t="s">
        <v>2561</v>
      </c>
      <c r="W14" s="970" t="b">
        <v>0</v>
      </c>
      <c r="X14" s="972" t="b">
        <v>0</v>
      </c>
    </row>
    <row r="15">
      <c r="A15" s="996" t="s">
        <v>2564</v>
      </c>
      <c r="B15" s="1007" t="b">
        <v>0</v>
      </c>
      <c r="C15" s="986" t="b">
        <v>0</v>
      </c>
      <c r="D15" s="960" t="s">
        <v>2552</v>
      </c>
      <c r="E15" s="961" t="b">
        <v>0</v>
      </c>
      <c r="F15" s="962" t="b">
        <v>0</v>
      </c>
      <c r="G15" s="965" t="s">
        <v>2556</v>
      </c>
      <c r="H15" s="966" t="b">
        <v>0</v>
      </c>
      <c r="I15" s="968" t="b">
        <v>0</v>
      </c>
      <c r="J15" s="965" t="s">
        <v>2544</v>
      </c>
      <c r="K15" s="966" t="b">
        <v>0</v>
      </c>
      <c r="L15" s="968" t="b">
        <v>0</v>
      </c>
      <c r="M15" s="965" t="s">
        <v>2556</v>
      </c>
      <c r="N15" s="966" t="b">
        <v>0</v>
      </c>
      <c r="O15" s="968" t="b">
        <v>0</v>
      </c>
      <c r="P15" s="1008" t="s">
        <v>2556</v>
      </c>
      <c r="Q15" s="979" t="b">
        <v>0</v>
      </c>
      <c r="R15" s="981" t="b">
        <v>0</v>
      </c>
      <c r="S15" s="978" t="s">
        <v>2544</v>
      </c>
      <c r="T15" s="979" t="b">
        <v>0</v>
      </c>
      <c r="U15" s="981" t="b">
        <v>0</v>
      </c>
      <c r="V15" s="978" t="s">
        <v>2556</v>
      </c>
      <c r="W15" s="979" t="b">
        <v>0</v>
      </c>
      <c r="X15" s="981" t="b">
        <v>0</v>
      </c>
    </row>
    <row r="16">
      <c r="A16" s="942" t="s">
        <v>2527</v>
      </c>
      <c r="B16" s="2"/>
      <c r="C16" s="3"/>
      <c r="D16" s="1009" t="s">
        <v>2555</v>
      </c>
      <c r="E16" s="1010" t="b">
        <v>0</v>
      </c>
      <c r="F16" s="1011" t="b">
        <v>0</v>
      </c>
      <c r="G16" s="412" t="s">
        <v>2560</v>
      </c>
      <c r="H16" s="976" t="b">
        <v>0</v>
      </c>
      <c r="I16" s="977" t="b">
        <v>0</v>
      </c>
      <c r="J16" s="412" t="s">
        <v>2550</v>
      </c>
      <c r="K16" s="976" t="b">
        <v>0</v>
      </c>
      <c r="L16" s="977" t="b">
        <v>0</v>
      </c>
      <c r="M16" s="1012" t="s">
        <v>2553</v>
      </c>
      <c r="N16" s="1013" t="b">
        <v>0</v>
      </c>
      <c r="O16" s="992" t="b">
        <v>0</v>
      </c>
      <c r="P16" s="1014" t="s">
        <v>2560</v>
      </c>
      <c r="Q16" s="970" t="b">
        <v>0</v>
      </c>
      <c r="R16" s="972" t="b">
        <v>0</v>
      </c>
      <c r="S16" s="969" t="s">
        <v>2550</v>
      </c>
      <c r="T16" s="970" t="b">
        <v>0</v>
      </c>
      <c r="U16" s="972" t="b">
        <v>0</v>
      </c>
      <c r="V16" s="969" t="s">
        <v>2553</v>
      </c>
      <c r="W16" s="970" t="b">
        <v>0</v>
      </c>
      <c r="X16" s="990" t="b">
        <v>0</v>
      </c>
    </row>
    <row r="17">
      <c r="A17" s="1015" t="s">
        <v>2532</v>
      </c>
      <c r="B17" s="948" t="b">
        <v>0</v>
      </c>
      <c r="C17" s="975" t="b">
        <v>0</v>
      </c>
      <c r="D17" s="991" t="s">
        <v>2558</v>
      </c>
      <c r="E17" s="2"/>
      <c r="F17" s="3"/>
      <c r="G17" s="967" t="s">
        <v>2561</v>
      </c>
      <c r="H17" s="966" t="b">
        <v>0</v>
      </c>
      <c r="I17" s="968" t="b">
        <v>0</v>
      </c>
      <c r="J17" s="1016" t="s">
        <v>2554</v>
      </c>
      <c r="K17" s="987" t="b">
        <v>0</v>
      </c>
      <c r="L17" s="988" t="b">
        <v>0</v>
      </c>
      <c r="M17" s="1017"/>
      <c r="P17" s="371" t="s">
        <v>2561</v>
      </c>
      <c r="Q17" s="979" t="b">
        <v>0</v>
      </c>
      <c r="R17" s="981" t="b">
        <v>0</v>
      </c>
      <c r="S17" s="978" t="s">
        <v>2554</v>
      </c>
      <c r="T17" s="979" t="b">
        <v>0</v>
      </c>
      <c r="U17" s="994" t="b">
        <v>0</v>
      </c>
      <c r="V17" s="1018"/>
      <c r="W17" s="1019"/>
      <c r="X17" s="1020"/>
    </row>
    <row r="18">
      <c r="A18" s="996" t="s">
        <v>2535</v>
      </c>
      <c r="B18" s="961" t="b">
        <v>0</v>
      </c>
      <c r="C18" s="962" t="b">
        <v>0</v>
      </c>
      <c r="D18" s="1021" t="s">
        <v>2560</v>
      </c>
      <c r="E18" s="946" t="b">
        <v>0</v>
      </c>
      <c r="F18" s="985" t="b">
        <v>0</v>
      </c>
      <c r="G18" s="412" t="s">
        <v>2562</v>
      </c>
      <c r="H18" s="976" t="b">
        <v>0</v>
      </c>
      <c r="I18" s="977" t="b">
        <v>0</v>
      </c>
      <c r="J18" s="1017"/>
      <c r="P18" s="1022" t="s">
        <v>2562</v>
      </c>
      <c r="Q18" s="970" t="b">
        <v>0</v>
      </c>
      <c r="R18" s="972" t="b">
        <v>0</v>
      </c>
      <c r="S18" s="1018"/>
      <c r="T18" s="1019"/>
      <c r="U18" s="1019"/>
      <c r="X18" s="421"/>
    </row>
    <row r="19">
      <c r="A19" s="1009" t="s">
        <v>2541</v>
      </c>
      <c r="B19" s="1010" t="b">
        <v>0</v>
      </c>
      <c r="C19" s="1011" t="b">
        <v>0</v>
      </c>
      <c r="D19" s="973" t="s">
        <v>2562</v>
      </c>
      <c r="E19" s="974" t="b">
        <v>0</v>
      </c>
      <c r="F19" s="975" t="b">
        <v>0</v>
      </c>
      <c r="G19" s="965" t="s">
        <v>2563</v>
      </c>
      <c r="H19" s="966" t="b">
        <v>0</v>
      </c>
      <c r="I19" s="968" t="b">
        <v>0</v>
      </c>
      <c r="P19" s="371" t="s">
        <v>2563</v>
      </c>
      <c r="Q19" s="979" t="b">
        <v>0</v>
      </c>
      <c r="R19" s="994" t="b">
        <v>0</v>
      </c>
      <c r="X19" s="421"/>
    </row>
    <row r="20">
      <c r="A20" s="942" t="s">
        <v>2546</v>
      </c>
      <c r="B20" s="2"/>
      <c r="C20" s="3"/>
      <c r="D20" s="960" t="s">
        <v>2563</v>
      </c>
      <c r="E20" s="961" t="b">
        <v>0</v>
      </c>
      <c r="F20" s="962" t="b">
        <v>0</v>
      </c>
      <c r="G20" s="412" t="s">
        <v>2564</v>
      </c>
      <c r="H20" s="976" t="b">
        <v>0</v>
      </c>
      <c r="I20" s="992" t="b">
        <v>0</v>
      </c>
      <c r="P20" s="1023"/>
      <c r="Q20" s="1019"/>
      <c r="R20" s="1019"/>
      <c r="X20" s="421"/>
    </row>
    <row r="21">
      <c r="A21" s="1015" t="s">
        <v>2551</v>
      </c>
      <c r="B21" s="948" t="b">
        <v>0</v>
      </c>
      <c r="C21" s="975" t="b">
        <v>0</v>
      </c>
      <c r="D21" s="973" t="s">
        <v>2561</v>
      </c>
      <c r="E21" s="974" t="b">
        <v>0</v>
      </c>
      <c r="F21" s="975" t="b">
        <v>0</v>
      </c>
      <c r="G21" s="1024"/>
      <c r="H21" s="5"/>
      <c r="I21" s="5"/>
      <c r="X21" s="421"/>
    </row>
    <row r="22">
      <c r="A22" s="996" t="s">
        <v>2539</v>
      </c>
      <c r="B22" s="961" t="b">
        <v>0</v>
      </c>
      <c r="C22" s="962" t="b">
        <v>0</v>
      </c>
      <c r="D22" s="960" t="s">
        <v>2556</v>
      </c>
      <c r="E22" s="961" t="b">
        <v>0</v>
      </c>
      <c r="F22" s="962" t="b">
        <v>0</v>
      </c>
      <c r="X22" s="421"/>
    </row>
    <row r="23">
      <c r="A23" s="1009" t="s">
        <v>2543</v>
      </c>
      <c r="B23" s="1010" t="b">
        <v>0</v>
      </c>
      <c r="C23" s="975" t="b">
        <v>0</v>
      </c>
      <c r="D23" s="1025" t="s">
        <v>2553</v>
      </c>
      <c r="E23" s="1010" t="b">
        <v>0</v>
      </c>
      <c r="F23" s="1011" t="b">
        <v>0</v>
      </c>
      <c r="G23" s="19"/>
      <c r="H23" s="19"/>
      <c r="I23" s="19"/>
      <c r="J23" s="19"/>
      <c r="K23" s="19"/>
      <c r="L23" s="19"/>
      <c r="M23" s="19"/>
      <c r="N23" s="19"/>
      <c r="O23" s="19"/>
      <c r="P23" s="1026"/>
      <c r="Q23" s="1026"/>
      <c r="R23" s="1026"/>
      <c r="S23" s="1026"/>
      <c r="T23" s="1026"/>
      <c r="U23" s="1026"/>
      <c r="V23" s="1026"/>
      <c r="W23" s="1026"/>
      <c r="X23" s="1027"/>
    </row>
    <row r="24">
      <c r="A24" s="1028" t="s">
        <v>2565</v>
      </c>
      <c r="B24" s="2"/>
      <c r="C24" s="2"/>
      <c r="D24" s="2"/>
      <c r="E24" s="2"/>
      <c r="F24" s="3"/>
      <c r="G24" s="1029" t="s">
        <v>2566</v>
      </c>
      <c r="H24" s="2"/>
      <c r="I24" s="2"/>
      <c r="J24" s="2"/>
      <c r="K24" s="2"/>
      <c r="L24" s="2"/>
      <c r="M24" s="2"/>
      <c r="N24" s="2"/>
      <c r="O24" s="3"/>
      <c r="P24" s="1030" t="s">
        <v>2567</v>
      </c>
      <c r="Q24" s="19"/>
      <c r="R24" s="19"/>
      <c r="S24" s="1031" t="s">
        <v>2568</v>
      </c>
      <c r="T24" s="2"/>
      <c r="U24" s="2"/>
      <c r="V24" s="2"/>
      <c r="W24" s="2"/>
      <c r="X24" s="3"/>
      <c r="Y24" s="941"/>
      <c r="Z24" s="941"/>
      <c r="AA24" s="941"/>
      <c r="AB24" s="941"/>
      <c r="AC24" s="941"/>
      <c r="AD24" s="941"/>
      <c r="AE24" s="941"/>
      <c r="AF24" s="941"/>
      <c r="AG24" s="941"/>
      <c r="AH24" s="941"/>
      <c r="AI24" s="941"/>
      <c r="AJ24" s="941"/>
      <c r="AK24" s="941"/>
      <c r="AL24" s="941"/>
      <c r="AM24" s="941"/>
      <c r="AN24" s="941"/>
      <c r="AO24" s="941"/>
    </row>
    <row r="25">
      <c r="A25" s="1032" t="s">
        <v>2525</v>
      </c>
      <c r="B25" s="2"/>
      <c r="C25" s="3"/>
      <c r="D25" s="1033" t="s">
        <v>2549</v>
      </c>
      <c r="E25" s="2"/>
      <c r="F25" s="3"/>
      <c r="G25" s="1034" t="s">
        <v>2525</v>
      </c>
      <c r="H25" s="2"/>
      <c r="I25" s="3"/>
      <c r="J25" s="1034" t="s">
        <v>2549</v>
      </c>
      <c r="K25" s="2"/>
      <c r="L25" s="3"/>
      <c r="M25" s="1034" t="s">
        <v>2528</v>
      </c>
      <c r="N25" s="2"/>
      <c r="O25" s="3"/>
      <c r="P25" s="1035" t="s">
        <v>2525</v>
      </c>
      <c r="Q25" s="2"/>
      <c r="R25" s="3"/>
      <c r="S25" s="1036" t="s">
        <v>2525</v>
      </c>
      <c r="V25" s="1037" t="s">
        <v>2558</v>
      </c>
      <c r="W25" s="19"/>
      <c r="X25" s="1038"/>
    </row>
    <row r="26">
      <c r="A26" s="197" t="s">
        <v>2569</v>
      </c>
      <c r="B26" s="1039" t="b">
        <v>0</v>
      </c>
      <c r="C26" s="6"/>
      <c r="D26" s="382" t="s">
        <v>2570</v>
      </c>
      <c r="E26" s="1040" t="b">
        <v>0</v>
      </c>
      <c r="F26" s="1041" t="b">
        <v>0</v>
      </c>
      <c r="G26" s="200" t="s">
        <v>2571</v>
      </c>
      <c r="H26" s="1042" t="b">
        <v>0</v>
      </c>
      <c r="I26" s="6"/>
      <c r="J26" s="1043" t="s">
        <v>2553</v>
      </c>
      <c r="K26" s="1042" t="b">
        <v>0</v>
      </c>
      <c r="L26" s="1044" t="b">
        <v>0</v>
      </c>
      <c r="M26" s="1043" t="s">
        <v>2544</v>
      </c>
      <c r="N26" s="1042" t="b">
        <v>0</v>
      </c>
      <c r="O26" s="1044" t="b">
        <v>0</v>
      </c>
      <c r="P26" s="140" t="s">
        <v>2572</v>
      </c>
      <c r="Q26" s="140" t="b">
        <v>0</v>
      </c>
      <c r="R26" s="6"/>
      <c r="S26" s="1045" t="s">
        <v>2573</v>
      </c>
      <c r="T26" s="142" t="b">
        <v>0</v>
      </c>
      <c r="U26" s="5"/>
      <c r="V26" s="74" t="s">
        <v>2560</v>
      </c>
      <c r="W26" s="72" t="b">
        <v>0</v>
      </c>
      <c r="X26" s="1046" t="b">
        <v>0</v>
      </c>
    </row>
    <row r="27">
      <c r="A27" s="12"/>
      <c r="C27" s="13"/>
      <c r="D27" s="12"/>
      <c r="F27" s="421"/>
      <c r="I27" s="13"/>
      <c r="J27" s="1047" t="s">
        <v>2556</v>
      </c>
      <c r="K27" s="1048" t="b">
        <v>0</v>
      </c>
      <c r="L27" s="1049" t="b">
        <v>0</v>
      </c>
      <c r="M27" s="1047" t="s">
        <v>2540</v>
      </c>
      <c r="N27" s="1048" t="b">
        <v>0</v>
      </c>
      <c r="O27" s="1049" t="b">
        <v>0</v>
      </c>
      <c r="R27" s="13"/>
      <c r="S27" s="12"/>
      <c r="V27" s="59" t="s">
        <v>2562</v>
      </c>
      <c r="W27" s="57" t="b">
        <v>0</v>
      </c>
      <c r="X27" s="1050" t="b">
        <v>0</v>
      </c>
    </row>
    <row r="28">
      <c r="A28" s="12"/>
      <c r="C28" s="13"/>
      <c r="D28" s="1051" t="s">
        <v>2574</v>
      </c>
      <c r="E28" s="1052" t="b">
        <v>0</v>
      </c>
      <c r="F28" s="1053" t="b">
        <v>0</v>
      </c>
      <c r="I28" s="13"/>
      <c r="J28" s="1054" t="s">
        <v>2560</v>
      </c>
      <c r="K28" s="1055" t="b">
        <v>0</v>
      </c>
      <c r="L28" s="1056" t="b">
        <v>0</v>
      </c>
      <c r="M28" s="1054" t="s">
        <v>2536</v>
      </c>
      <c r="N28" s="1057" t="b">
        <v>0</v>
      </c>
      <c r="O28" s="1058" t="b">
        <v>0</v>
      </c>
      <c r="R28" s="13"/>
      <c r="S28" s="12"/>
      <c r="V28" s="74" t="s">
        <v>2563</v>
      </c>
      <c r="W28" s="72" t="b">
        <v>0</v>
      </c>
      <c r="X28" s="1046" t="b">
        <v>0</v>
      </c>
    </row>
    <row r="29">
      <c r="A29" s="12"/>
      <c r="C29" s="13"/>
      <c r="D29" s="12"/>
      <c r="F29" s="421"/>
      <c r="G29" s="69" t="s">
        <v>2575</v>
      </c>
      <c r="H29" s="1048" t="b">
        <v>0</v>
      </c>
      <c r="I29" s="13"/>
      <c r="J29" s="1047" t="s">
        <v>2561</v>
      </c>
      <c r="K29" s="1048" t="b">
        <v>0</v>
      </c>
      <c r="L29" s="1049" t="b">
        <v>0</v>
      </c>
      <c r="M29" s="1059" t="s">
        <v>2576</v>
      </c>
      <c r="N29" s="2"/>
      <c r="O29" s="3"/>
      <c r="R29" s="13"/>
      <c r="S29" s="12"/>
      <c r="V29" s="59" t="s">
        <v>2561</v>
      </c>
      <c r="W29" s="57" t="b">
        <v>0</v>
      </c>
      <c r="X29" s="1050" t="b">
        <v>0</v>
      </c>
    </row>
    <row r="30">
      <c r="A30" s="12"/>
      <c r="C30" s="13"/>
      <c r="D30" s="12"/>
      <c r="F30" s="421"/>
      <c r="I30" s="13"/>
      <c r="J30" s="1054" t="s">
        <v>2562</v>
      </c>
      <c r="K30" s="1055" t="b">
        <v>0</v>
      </c>
      <c r="L30" s="1056" t="b">
        <v>0</v>
      </c>
      <c r="M30" s="1043" t="s">
        <v>2542</v>
      </c>
      <c r="N30" s="1042" t="b">
        <v>0</v>
      </c>
      <c r="O30" s="1044" t="b">
        <v>0</v>
      </c>
      <c r="R30" s="13"/>
      <c r="S30" s="1060" t="s">
        <v>2549</v>
      </c>
      <c r="T30" s="2"/>
      <c r="U30" s="1061"/>
      <c r="V30" s="167" t="s">
        <v>2556</v>
      </c>
      <c r="W30" s="72" t="b">
        <v>0</v>
      </c>
      <c r="X30" s="1046" t="b">
        <v>0</v>
      </c>
    </row>
    <row r="31">
      <c r="A31" s="12"/>
      <c r="C31" s="13"/>
      <c r="D31" s="383" t="s">
        <v>2560</v>
      </c>
      <c r="E31" s="1040" t="b">
        <v>0</v>
      </c>
      <c r="F31" s="1062" t="b">
        <v>0</v>
      </c>
      <c r="I31" s="13"/>
      <c r="J31" s="1047" t="s">
        <v>2563</v>
      </c>
      <c r="K31" s="1063" t="b">
        <v>0</v>
      </c>
      <c r="L31" s="1064" t="b">
        <v>0</v>
      </c>
      <c r="M31" s="1047" t="s">
        <v>2533</v>
      </c>
      <c r="N31" s="1048" t="b">
        <v>0</v>
      </c>
      <c r="O31" s="1049" t="b">
        <v>0</v>
      </c>
      <c r="P31" s="19"/>
      <c r="Q31" s="19"/>
      <c r="R31" s="20"/>
      <c r="S31" s="167" t="s">
        <v>2553</v>
      </c>
      <c r="T31" s="72" t="b">
        <v>0</v>
      </c>
      <c r="U31" s="1046" t="b">
        <v>0</v>
      </c>
      <c r="V31" s="87" t="s">
        <v>2553</v>
      </c>
      <c r="W31" s="57" t="b">
        <v>0</v>
      </c>
      <c r="X31" s="1050" t="b">
        <v>0</v>
      </c>
    </row>
    <row r="32">
      <c r="A32" s="12"/>
      <c r="C32" s="13"/>
      <c r="D32" s="66" t="s">
        <v>2562</v>
      </c>
      <c r="E32" s="1052" t="b">
        <v>0</v>
      </c>
      <c r="F32" s="1065" t="b">
        <v>0</v>
      </c>
      <c r="G32" s="54" t="s">
        <v>2577</v>
      </c>
      <c r="H32" s="1055" t="b">
        <v>0</v>
      </c>
      <c r="I32" s="13"/>
      <c r="J32" s="1034" t="s">
        <v>2527</v>
      </c>
      <c r="K32" s="2"/>
      <c r="L32" s="3"/>
      <c r="M32" s="1054" t="s">
        <v>2538</v>
      </c>
      <c r="N32" s="1055" t="b">
        <v>0</v>
      </c>
      <c r="O32" s="1066" t="b">
        <v>0</v>
      </c>
      <c r="P32" s="1035" t="s">
        <v>2558</v>
      </c>
      <c r="Q32" s="2"/>
      <c r="R32" s="3"/>
      <c r="S32" s="87" t="s">
        <v>2556</v>
      </c>
      <c r="T32" s="57" t="b">
        <v>0</v>
      </c>
      <c r="U32" s="1050" t="b">
        <v>0</v>
      </c>
      <c r="V32" s="1067"/>
      <c r="W32" s="5"/>
      <c r="X32" s="6"/>
    </row>
    <row r="33">
      <c r="A33" s="12"/>
      <c r="C33" s="13"/>
      <c r="D33" s="51" t="s">
        <v>2563</v>
      </c>
      <c r="E33" s="1040" t="b">
        <v>0</v>
      </c>
      <c r="F33" s="1041" t="b">
        <v>0</v>
      </c>
      <c r="I33" s="13"/>
      <c r="J33" s="1043" t="s">
        <v>2532</v>
      </c>
      <c r="K33" s="1042" t="b">
        <v>0</v>
      </c>
      <c r="L33" s="1044" t="b">
        <v>0</v>
      </c>
      <c r="M33" s="1059" t="s">
        <v>2578</v>
      </c>
      <c r="N33" s="2"/>
      <c r="O33" s="3"/>
      <c r="P33" s="1068" t="s">
        <v>2560</v>
      </c>
      <c r="Q33" s="1069" t="b">
        <v>0</v>
      </c>
      <c r="R33" s="1070" t="b">
        <v>0</v>
      </c>
      <c r="S33" s="167" t="s">
        <v>2560</v>
      </c>
      <c r="T33" s="72" t="b">
        <v>0</v>
      </c>
      <c r="U33" s="1046" t="b">
        <v>0</v>
      </c>
      <c r="X33" s="13"/>
    </row>
    <row r="34">
      <c r="A34" s="12"/>
      <c r="C34" s="13"/>
      <c r="D34" s="66" t="s">
        <v>2561</v>
      </c>
      <c r="E34" s="1052" t="b">
        <v>0</v>
      </c>
      <c r="F34" s="1053" t="b">
        <v>0</v>
      </c>
      <c r="I34" s="13"/>
      <c r="J34" s="1047" t="s">
        <v>2535</v>
      </c>
      <c r="K34" s="1048" t="b">
        <v>0</v>
      </c>
      <c r="L34" s="1049" t="b">
        <v>0</v>
      </c>
      <c r="M34" s="1071" t="s">
        <v>2552</v>
      </c>
      <c r="N34" s="1072" t="b">
        <v>0</v>
      </c>
      <c r="O34" s="1073" t="b">
        <v>0</v>
      </c>
      <c r="P34" s="396" t="s">
        <v>2562</v>
      </c>
      <c r="Q34" s="1074" t="b">
        <v>0</v>
      </c>
      <c r="R34" s="1075" t="b">
        <v>0</v>
      </c>
      <c r="S34" s="87" t="s">
        <v>2561</v>
      </c>
      <c r="T34" s="57" t="b">
        <v>0</v>
      </c>
      <c r="U34" s="1050" t="b">
        <v>0</v>
      </c>
      <c r="X34" s="13"/>
    </row>
    <row r="35">
      <c r="A35" s="12"/>
      <c r="C35" s="13"/>
      <c r="D35" s="1076" t="s">
        <v>2579</v>
      </c>
      <c r="E35" s="1040"/>
      <c r="F35" s="1041" t="b">
        <v>0</v>
      </c>
      <c r="G35" s="69" t="s">
        <v>2580</v>
      </c>
      <c r="H35" s="1048" t="b">
        <v>0</v>
      </c>
      <c r="I35" s="13"/>
      <c r="J35" s="1054" t="s">
        <v>2541</v>
      </c>
      <c r="K35" s="1055" t="b">
        <v>0</v>
      </c>
      <c r="L35" s="1058" t="b">
        <v>0</v>
      </c>
      <c r="M35" s="1054" t="s">
        <v>2555</v>
      </c>
      <c r="N35" s="1055" t="b">
        <v>0</v>
      </c>
      <c r="O35" s="1055" t="b">
        <v>0</v>
      </c>
      <c r="P35" s="1077" t="s">
        <v>2563</v>
      </c>
      <c r="Q35" s="1078" t="b">
        <v>0</v>
      </c>
      <c r="R35" s="1070" t="b">
        <v>0</v>
      </c>
      <c r="S35" s="167" t="s">
        <v>2562</v>
      </c>
      <c r="T35" s="72" t="b">
        <v>0</v>
      </c>
      <c r="U35" s="1046" t="b">
        <v>0</v>
      </c>
      <c r="X35" s="13"/>
    </row>
    <row r="36">
      <c r="A36" s="12"/>
      <c r="C36" s="13"/>
      <c r="D36" s="12"/>
      <c r="F36" s="421"/>
      <c r="I36" s="13"/>
      <c r="J36" s="1034" t="s">
        <v>2546</v>
      </c>
      <c r="K36" s="2"/>
      <c r="L36" s="3"/>
      <c r="M36" s="1079" t="s">
        <v>2547</v>
      </c>
      <c r="N36" s="1048" t="b">
        <v>0</v>
      </c>
      <c r="O36" s="1080" t="b">
        <v>0</v>
      </c>
      <c r="P36" s="396" t="s">
        <v>2561</v>
      </c>
      <c r="Q36" s="1074" t="b">
        <v>0</v>
      </c>
      <c r="R36" s="1075" t="b">
        <v>0</v>
      </c>
      <c r="S36" s="87" t="s">
        <v>2563</v>
      </c>
      <c r="T36" s="57" t="b">
        <v>0</v>
      </c>
      <c r="U36" s="1050" t="b">
        <v>0</v>
      </c>
      <c r="X36" s="13"/>
    </row>
    <row r="37">
      <c r="A37" s="12"/>
      <c r="C37" s="13"/>
      <c r="D37" s="12"/>
      <c r="F37" s="421"/>
      <c r="I37" s="13"/>
      <c r="J37" s="1081" t="s">
        <v>2539</v>
      </c>
      <c r="K37" s="1072" t="b">
        <v>0</v>
      </c>
      <c r="L37" s="1082" t="b">
        <v>0</v>
      </c>
      <c r="M37" s="1059" t="s">
        <v>2558</v>
      </c>
      <c r="N37" s="2"/>
      <c r="O37" s="3"/>
      <c r="P37" s="1077" t="s">
        <v>2556</v>
      </c>
      <c r="Q37" s="1078" t="b">
        <v>0</v>
      </c>
      <c r="R37" s="1070" t="b">
        <v>0</v>
      </c>
      <c r="S37" s="1060" t="s">
        <v>2527</v>
      </c>
      <c r="T37" s="2"/>
      <c r="U37" s="1061"/>
      <c r="X37" s="13"/>
    </row>
    <row r="38">
      <c r="A38" s="18"/>
      <c r="B38" s="19"/>
      <c r="C38" s="20"/>
      <c r="D38" s="1051" t="s">
        <v>2581</v>
      </c>
      <c r="E38" s="1052" t="b">
        <v>0</v>
      </c>
      <c r="F38" s="1053" t="b">
        <v>0</v>
      </c>
      <c r="G38" s="54" t="s">
        <v>2582</v>
      </c>
      <c r="H38" s="1055" t="b">
        <v>0</v>
      </c>
      <c r="I38" s="13"/>
      <c r="J38" s="1083" t="s">
        <v>2551</v>
      </c>
      <c r="K38" s="1055" t="b">
        <v>0</v>
      </c>
      <c r="L38" s="1056" t="b">
        <v>0</v>
      </c>
      <c r="M38" s="1043" t="s">
        <v>2560</v>
      </c>
      <c r="N38" s="1042" t="b">
        <v>0</v>
      </c>
      <c r="O38" s="1084" t="b">
        <v>0</v>
      </c>
      <c r="P38" s="1085" t="s">
        <v>2553</v>
      </c>
      <c r="Q38" s="1086" t="b">
        <v>0</v>
      </c>
      <c r="R38" s="1087" t="b">
        <v>0</v>
      </c>
      <c r="S38" s="74" t="s">
        <v>2542</v>
      </c>
      <c r="T38" s="72" t="b">
        <v>0</v>
      </c>
      <c r="U38" s="1046" t="b">
        <v>0</v>
      </c>
      <c r="X38" s="13"/>
    </row>
    <row r="39">
      <c r="A39" s="1088"/>
      <c r="D39" s="12"/>
      <c r="F39" s="421"/>
      <c r="I39" s="13"/>
      <c r="J39" s="1079" t="s">
        <v>2543</v>
      </c>
      <c r="K39" s="1063" t="b">
        <v>0</v>
      </c>
      <c r="L39" s="1064" t="b">
        <v>0</v>
      </c>
      <c r="M39" s="1047" t="s">
        <v>2562</v>
      </c>
      <c r="N39" s="1048" t="b">
        <v>0</v>
      </c>
      <c r="O39" s="1048" t="b">
        <v>0</v>
      </c>
      <c r="P39" s="1089"/>
      <c r="S39" s="59" t="s">
        <v>2533</v>
      </c>
      <c r="T39" s="57" t="b">
        <v>0</v>
      </c>
      <c r="U39" s="1050" t="b">
        <v>0</v>
      </c>
      <c r="X39" s="13"/>
    </row>
    <row r="40">
      <c r="A40" s="1090"/>
      <c r="D40" s="18"/>
      <c r="E40" s="19"/>
      <c r="F40" s="1027"/>
      <c r="I40" s="13"/>
      <c r="J40" s="1034" t="s">
        <v>2526</v>
      </c>
      <c r="K40" s="2"/>
      <c r="L40" s="3"/>
      <c r="M40" s="1054" t="s">
        <v>2563</v>
      </c>
      <c r="N40" s="1055" t="b">
        <v>0</v>
      </c>
      <c r="O40" s="1055" t="b">
        <v>0</v>
      </c>
      <c r="P40" s="12"/>
      <c r="S40" s="74" t="s">
        <v>2538</v>
      </c>
      <c r="T40" s="72" t="b">
        <v>0</v>
      </c>
      <c r="U40" s="1046" t="b">
        <v>0</v>
      </c>
      <c r="X40" s="13"/>
    </row>
    <row r="41">
      <c r="A41" s="1090"/>
      <c r="D41" s="933"/>
      <c r="G41" s="248" t="s">
        <v>2583</v>
      </c>
      <c r="H41" s="1048" t="b">
        <v>0</v>
      </c>
      <c r="I41" s="13"/>
      <c r="J41" s="1071" t="s">
        <v>2530</v>
      </c>
      <c r="K41" s="1072" t="b">
        <v>0</v>
      </c>
      <c r="L41" s="1082" t="b">
        <v>0</v>
      </c>
      <c r="M41" s="1047" t="s">
        <v>2561</v>
      </c>
      <c r="N41" s="1048" t="b">
        <v>0</v>
      </c>
      <c r="O41" s="1048" t="b">
        <v>0</v>
      </c>
      <c r="P41" s="12"/>
      <c r="S41" s="59" t="s">
        <v>2552</v>
      </c>
      <c r="T41" s="57" t="b">
        <v>0</v>
      </c>
      <c r="U41" s="1050" t="b">
        <v>0</v>
      </c>
      <c r="X41" s="13"/>
    </row>
    <row r="42">
      <c r="A42" s="1090"/>
      <c r="G42" s="12"/>
      <c r="I42" s="13"/>
      <c r="J42" s="1054" t="s">
        <v>2550</v>
      </c>
      <c r="K42" s="1055" t="b">
        <v>0</v>
      </c>
      <c r="L42" s="1056" t="b">
        <v>0</v>
      </c>
      <c r="M42" s="1054" t="s">
        <v>2556</v>
      </c>
      <c r="N42" s="1055" t="b">
        <v>0</v>
      </c>
      <c r="O42" s="1055" t="b">
        <v>0</v>
      </c>
      <c r="P42" s="12"/>
      <c r="S42" s="74" t="s">
        <v>2555</v>
      </c>
      <c r="T42" s="72" t="b">
        <v>0</v>
      </c>
      <c r="U42" s="1046" t="b">
        <v>0</v>
      </c>
      <c r="X42" s="13"/>
      <c r="Y42" s="81"/>
    </row>
    <row r="43">
      <c r="A43" s="1091"/>
      <c r="B43" s="1026"/>
      <c r="C43" s="1026"/>
      <c r="D43" s="19"/>
      <c r="E43" s="19"/>
      <c r="F43" s="19"/>
      <c r="G43" s="18"/>
      <c r="H43" s="19"/>
      <c r="I43" s="20"/>
      <c r="J43" s="1092" t="s">
        <v>2554</v>
      </c>
      <c r="K43" s="1063" t="b">
        <v>0</v>
      </c>
      <c r="L43" s="1064" t="b">
        <v>0</v>
      </c>
      <c r="M43" s="1092" t="s">
        <v>2553</v>
      </c>
      <c r="N43" s="1063" t="b">
        <v>0</v>
      </c>
      <c r="O43" s="1080" t="b">
        <v>0</v>
      </c>
      <c r="P43" s="18"/>
      <c r="Q43" s="19"/>
      <c r="R43" s="19"/>
      <c r="S43" s="106" t="s">
        <v>2547</v>
      </c>
      <c r="T43" s="1093" t="b">
        <v>0</v>
      </c>
      <c r="U43" s="1094" t="b">
        <v>0</v>
      </c>
      <c r="V43" s="19"/>
      <c r="W43" s="19"/>
      <c r="X43" s="20"/>
      <c r="Y43" s="81"/>
    </row>
    <row r="44">
      <c r="D44" s="97"/>
      <c r="Q44" s="97"/>
      <c r="R44" s="97"/>
      <c r="S44" s="114"/>
      <c r="T44" s="97"/>
      <c r="U44" s="97"/>
      <c r="V44" s="114"/>
      <c r="W44" s="97"/>
      <c r="X44" s="97"/>
    </row>
    <row r="45">
      <c r="D45" s="97"/>
      <c r="Q45" s="97"/>
      <c r="R45" s="97"/>
      <c r="S45" s="114"/>
      <c r="T45" s="97"/>
      <c r="U45" s="97"/>
      <c r="V45" s="114"/>
      <c r="W45" s="97"/>
      <c r="X45" s="97"/>
    </row>
    <row r="46">
      <c r="D46" s="97"/>
      <c r="Q46" s="97"/>
      <c r="R46" s="97"/>
      <c r="S46" s="114"/>
      <c r="T46" s="97"/>
      <c r="U46" s="97"/>
      <c r="V46" s="114"/>
      <c r="W46" s="97"/>
      <c r="X46" s="97"/>
    </row>
    <row r="47">
      <c r="D47" s="97"/>
      <c r="Q47" s="97"/>
      <c r="R47" s="97"/>
      <c r="S47" s="114"/>
      <c r="T47" s="97"/>
      <c r="U47" s="97"/>
      <c r="V47" s="114"/>
      <c r="W47" s="97"/>
      <c r="X47" s="97"/>
    </row>
    <row r="48">
      <c r="D48" s="97"/>
      <c r="Q48" s="97"/>
      <c r="R48" s="97"/>
      <c r="S48" s="114"/>
      <c r="T48" s="97"/>
      <c r="U48" s="97"/>
      <c r="V48" s="114"/>
      <c r="W48" s="97"/>
      <c r="X48" s="97"/>
    </row>
    <row r="49">
      <c r="D49" s="97"/>
      <c r="Q49" s="97"/>
      <c r="R49" s="97"/>
      <c r="S49" s="114"/>
      <c r="T49" s="97"/>
      <c r="U49" s="97"/>
      <c r="V49" s="114"/>
      <c r="W49" s="97"/>
      <c r="X49" s="97"/>
    </row>
    <row r="50">
      <c r="D50" s="97"/>
      <c r="Q50" s="97"/>
      <c r="R50" s="97"/>
      <c r="S50" s="114"/>
      <c r="T50" s="97"/>
      <c r="U50" s="97"/>
      <c r="V50" s="114"/>
      <c r="W50" s="97"/>
      <c r="X50" s="97"/>
    </row>
    <row r="51">
      <c r="D51" s="97"/>
      <c r="Q51" s="97"/>
      <c r="R51" s="97"/>
      <c r="S51" s="114"/>
      <c r="T51" s="97"/>
      <c r="U51" s="97"/>
      <c r="V51" s="114"/>
      <c r="W51" s="97"/>
      <c r="X51" s="97"/>
    </row>
    <row r="52">
      <c r="D52" s="97"/>
      <c r="Q52" s="97"/>
      <c r="R52" s="97"/>
      <c r="S52" s="114"/>
      <c r="T52" s="97"/>
      <c r="U52" s="97"/>
      <c r="V52" s="114"/>
      <c r="W52" s="97"/>
      <c r="X52" s="97"/>
    </row>
    <row r="53">
      <c r="D53" s="97"/>
      <c r="Q53" s="97"/>
      <c r="R53" s="97"/>
      <c r="S53" s="114"/>
      <c r="T53" s="97"/>
      <c r="U53" s="97"/>
      <c r="V53" s="114"/>
      <c r="W53" s="97"/>
      <c r="X53" s="97"/>
    </row>
    <row r="54">
      <c r="D54" s="97"/>
      <c r="Q54" s="97"/>
      <c r="R54" s="97"/>
      <c r="S54" s="114"/>
      <c r="T54" s="97"/>
      <c r="U54" s="97"/>
      <c r="V54" s="114"/>
      <c r="W54" s="97"/>
      <c r="X54" s="97"/>
    </row>
    <row r="55">
      <c r="D55" s="97"/>
      <c r="Q55" s="97"/>
      <c r="R55" s="97"/>
      <c r="S55" s="114"/>
      <c r="T55" s="97"/>
      <c r="U55" s="97"/>
      <c r="V55" s="114"/>
      <c r="W55" s="97"/>
      <c r="X55" s="97"/>
    </row>
    <row r="56">
      <c r="D56" s="97"/>
      <c r="Q56" s="97"/>
      <c r="R56" s="97"/>
      <c r="S56" s="114"/>
      <c r="T56" s="97"/>
      <c r="U56" s="97"/>
      <c r="V56" s="114"/>
      <c r="W56" s="97"/>
      <c r="X56" s="97"/>
    </row>
    <row r="57">
      <c r="D57" s="97"/>
      <c r="Q57" s="97"/>
      <c r="R57" s="97"/>
      <c r="S57" s="114"/>
      <c r="T57" s="97"/>
      <c r="U57" s="97"/>
      <c r="V57" s="114"/>
      <c r="W57" s="97"/>
      <c r="X57" s="97"/>
    </row>
    <row r="58">
      <c r="D58" s="97"/>
      <c r="Q58" s="97"/>
      <c r="R58" s="97"/>
      <c r="S58" s="114"/>
      <c r="T58" s="97"/>
      <c r="U58" s="97"/>
      <c r="V58" s="114"/>
      <c r="W58" s="97"/>
      <c r="X58" s="97"/>
    </row>
    <row r="59">
      <c r="D59" s="97"/>
      <c r="Q59" s="97"/>
      <c r="R59" s="97"/>
      <c r="S59" s="114"/>
      <c r="T59" s="97"/>
      <c r="U59" s="97"/>
      <c r="V59" s="114"/>
      <c r="W59" s="97"/>
      <c r="X59" s="97"/>
    </row>
    <row r="60">
      <c r="D60" s="97"/>
      <c r="Q60" s="97"/>
      <c r="R60" s="97"/>
      <c r="S60" s="114"/>
      <c r="T60" s="97"/>
      <c r="U60" s="97"/>
      <c r="V60" s="114"/>
      <c r="W60" s="97"/>
      <c r="X60" s="97"/>
    </row>
    <row r="61">
      <c r="D61" s="97"/>
      <c r="Q61" s="97"/>
      <c r="R61" s="97"/>
      <c r="S61" s="114"/>
      <c r="T61" s="97"/>
      <c r="U61" s="97"/>
      <c r="V61" s="114"/>
      <c r="W61" s="97"/>
      <c r="X61" s="97"/>
    </row>
    <row r="62">
      <c r="D62" s="97"/>
      <c r="Q62" s="97"/>
      <c r="R62" s="97"/>
      <c r="S62" s="114"/>
      <c r="T62" s="97"/>
      <c r="U62" s="97"/>
      <c r="V62" s="114"/>
      <c r="W62" s="97"/>
      <c r="X62" s="97"/>
    </row>
    <row r="63">
      <c r="D63" s="97"/>
      <c r="Q63" s="97"/>
      <c r="R63" s="97"/>
      <c r="S63" s="114"/>
      <c r="T63" s="97"/>
      <c r="U63" s="97"/>
      <c r="V63" s="114"/>
      <c r="W63" s="97"/>
      <c r="X63" s="97"/>
    </row>
    <row r="64">
      <c r="D64" s="97"/>
      <c r="Q64" s="97"/>
      <c r="R64" s="97"/>
      <c r="S64" s="114"/>
      <c r="T64" s="97"/>
      <c r="U64" s="97"/>
      <c r="V64" s="114"/>
      <c r="W64" s="97"/>
      <c r="X64" s="97"/>
    </row>
    <row r="65">
      <c r="D65" s="97"/>
      <c r="Q65" s="97"/>
      <c r="R65" s="97"/>
      <c r="S65" s="114"/>
      <c r="T65" s="97"/>
      <c r="U65" s="97"/>
      <c r="V65" s="114"/>
      <c r="W65" s="97"/>
      <c r="X65" s="97"/>
    </row>
    <row r="66">
      <c r="D66" s="97"/>
      <c r="Q66" s="97"/>
      <c r="R66" s="97"/>
      <c r="S66" s="114"/>
      <c r="T66" s="97"/>
      <c r="U66" s="97"/>
      <c r="V66" s="114"/>
      <c r="W66" s="97"/>
      <c r="X66" s="97"/>
    </row>
    <row r="67">
      <c r="D67" s="97"/>
      <c r="Q67" s="97"/>
      <c r="R67" s="97"/>
      <c r="S67" s="114"/>
      <c r="T67" s="97"/>
      <c r="U67" s="97"/>
      <c r="V67" s="114"/>
      <c r="W67" s="97"/>
      <c r="X67" s="97"/>
    </row>
    <row r="68">
      <c r="D68" s="97"/>
      <c r="Q68" s="97"/>
      <c r="R68" s="97"/>
      <c r="S68" s="114"/>
      <c r="T68" s="97"/>
      <c r="U68" s="97"/>
      <c r="V68" s="114"/>
      <c r="W68" s="97"/>
      <c r="X68" s="97"/>
    </row>
    <row r="69">
      <c r="D69" s="97"/>
      <c r="Q69" s="97"/>
      <c r="R69" s="97"/>
      <c r="S69" s="114"/>
      <c r="T69" s="97"/>
      <c r="U69" s="97"/>
      <c r="V69" s="114"/>
      <c r="W69" s="97"/>
      <c r="X69" s="97"/>
    </row>
    <row r="70">
      <c r="D70" s="97"/>
      <c r="Q70" s="97"/>
      <c r="R70" s="97"/>
      <c r="S70" s="114"/>
      <c r="T70" s="97"/>
      <c r="U70" s="97"/>
      <c r="V70" s="114"/>
      <c r="W70" s="97"/>
      <c r="X70" s="97"/>
    </row>
    <row r="71">
      <c r="D71" s="97"/>
      <c r="Q71" s="97"/>
      <c r="R71" s="97"/>
      <c r="S71" s="114"/>
      <c r="T71" s="97"/>
      <c r="U71" s="97"/>
      <c r="V71" s="114"/>
      <c r="W71" s="97"/>
      <c r="X71" s="97"/>
    </row>
    <row r="72">
      <c r="D72" s="97"/>
      <c r="Q72" s="97"/>
      <c r="R72" s="97"/>
      <c r="S72" s="114"/>
      <c r="T72" s="97"/>
      <c r="U72" s="97"/>
      <c r="V72" s="114"/>
      <c r="W72" s="97"/>
      <c r="X72" s="97"/>
    </row>
    <row r="73">
      <c r="D73" s="97"/>
      <c r="Q73" s="97"/>
      <c r="R73" s="97"/>
      <c r="S73" s="114"/>
      <c r="T73" s="97"/>
      <c r="U73" s="97"/>
      <c r="V73" s="114"/>
      <c r="W73" s="97"/>
      <c r="X73" s="97"/>
    </row>
    <row r="74">
      <c r="D74" s="97"/>
      <c r="Q74" s="97"/>
      <c r="R74" s="97"/>
      <c r="S74" s="114"/>
      <c r="T74" s="97"/>
      <c r="U74" s="97"/>
      <c r="V74" s="114"/>
      <c r="W74" s="97"/>
      <c r="X74" s="97"/>
    </row>
    <row r="75">
      <c r="D75" s="97"/>
      <c r="Q75" s="97"/>
      <c r="R75" s="97"/>
      <c r="S75" s="114"/>
      <c r="T75" s="97"/>
      <c r="U75" s="97"/>
      <c r="V75" s="114"/>
      <c r="W75" s="97"/>
      <c r="X75" s="97"/>
    </row>
    <row r="76">
      <c r="D76" s="97"/>
      <c r="Q76" s="97"/>
      <c r="R76" s="97"/>
      <c r="S76" s="114"/>
      <c r="T76" s="97"/>
      <c r="U76" s="97"/>
      <c r="V76" s="114"/>
      <c r="W76" s="97"/>
      <c r="X76" s="97"/>
    </row>
    <row r="77">
      <c r="D77" s="97"/>
      <c r="Q77" s="97"/>
      <c r="R77" s="97"/>
      <c r="S77" s="114"/>
      <c r="T77" s="97"/>
      <c r="U77" s="97"/>
      <c r="V77" s="114"/>
      <c r="W77" s="97"/>
      <c r="X77" s="97"/>
    </row>
    <row r="78">
      <c r="D78" s="97"/>
      <c r="Q78" s="97"/>
      <c r="R78" s="97"/>
      <c r="S78" s="114"/>
      <c r="T78" s="97"/>
      <c r="U78" s="97"/>
      <c r="V78" s="114"/>
      <c r="W78" s="97"/>
      <c r="X78" s="97"/>
    </row>
    <row r="79">
      <c r="D79" s="97"/>
      <c r="Q79" s="97"/>
      <c r="R79" s="97"/>
      <c r="S79" s="114"/>
      <c r="T79" s="97"/>
      <c r="U79" s="97"/>
      <c r="V79" s="114"/>
      <c r="W79" s="97"/>
      <c r="X79" s="97"/>
    </row>
    <row r="80">
      <c r="D80" s="97"/>
      <c r="Q80" s="97"/>
      <c r="R80" s="97"/>
      <c r="S80" s="114"/>
      <c r="T80" s="97"/>
      <c r="U80" s="97"/>
      <c r="V80" s="114"/>
      <c r="W80" s="97"/>
      <c r="X80" s="97"/>
    </row>
    <row r="81">
      <c r="D81" s="97"/>
      <c r="Q81" s="97"/>
      <c r="R81" s="97"/>
      <c r="S81" s="114"/>
      <c r="T81" s="97"/>
      <c r="U81" s="97"/>
      <c r="V81" s="114"/>
      <c r="W81" s="97"/>
      <c r="X81" s="97"/>
    </row>
    <row r="82">
      <c r="D82" s="97"/>
      <c r="Q82" s="97"/>
      <c r="R82" s="97"/>
      <c r="S82" s="114"/>
      <c r="T82" s="97"/>
      <c r="U82" s="97"/>
      <c r="V82" s="114"/>
      <c r="W82" s="97"/>
      <c r="X82" s="97"/>
    </row>
    <row r="83">
      <c r="D83" s="97"/>
      <c r="Q83" s="97"/>
      <c r="R83" s="97"/>
      <c r="S83" s="114"/>
      <c r="T83" s="97"/>
      <c r="U83" s="97"/>
      <c r="V83" s="114"/>
      <c r="W83" s="97"/>
      <c r="X83" s="97"/>
    </row>
    <row r="84">
      <c r="D84" s="97"/>
      <c r="Q84" s="97"/>
      <c r="R84" s="97"/>
      <c r="S84" s="114"/>
      <c r="T84" s="97"/>
      <c r="U84" s="97"/>
      <c r="V84" s="114"/>
      <c r="W84" s="97"/>
      <c r="X84" s="97"/>
    </row>
    <row r="85">
      <c r="D85" s="97"/>
      <c r="Q85" s="97"/>
      <c r="R85" s="97"/>
      <c r="S85" s="114"/>
      <c r="T85" s="97"/>
      <c r="U85" s="97"/>
      <c r="V85" s="114"/>
      <c r="W85" s="97"/>
      <c r="X85" s="97"/>
    </row>
    <row r="86">
      <c r="D86" s="97"/>
      <c r="Q86" s="97"/>
      <c r="R86" s="97"/>
      <c r="S86" s="114"/>
      <c r="T86" s="97"/>
      <c r="U86" s="97"/>
      <c r="V86" s="114"/>
      <c r="W86" s="97"/>
      <c r="X86" s="97"/>
    </row>
    <row r="87">
      <c r="D87" s="97"/>
      <c r="Q87" s="97"/>
      <c r="R87" s="97"/>
      <c r="S87" s="114"/>
      <c r="T87" s="97"/>
      <c r="U87" s="97"/>
      <c r="V87" s="114"/>
      <c r="W87" s="97"/>
      <c r="X87" s="97"/>
    </row>
    <row r="88">
      <c r="D88" s="97"/>
      <c r="Q88" s="97"/>
      <c r="R88" s="97"/>
      <c r="S88" s="114"/>
      <c r="T88" s="97"/>
      <c r="U88" s="97"/>
      <c r="V88" s="114"/>
      <c r="W88" s="97"/>
      <c r="X88" s="97"/>
    </row>
    <row r="89">
      <c r="D89" s="97"/>
      <c r="Q89" s="97"/>
      <c r="R89" s="97"/>
      <c r="S89" s="114"/>
      <c r="T89" s="97"/>
      <c r="U89" s="97"/>
      <c r="V89" s="114"/>
      <c r="W89" s="97"/>
      <c r="X89" s="97"/>
    </row>
    <row r="90">
      <c r="D90" s="97"/>
      <c r="Q90" s="97"/>
      <c r="R90" s="97"/>
      <c r="S90" s="114"/>
      <c r="T90" s="97"/>
      <c r="U90" s="97"/>
      <c r="V90" s="114"/>
      <c r="W90" s="97"/>
      <c r="X90" s="97"/>
    </row>
    <row r="91">
      <c r="D91" s="97"/>
      <c r="Q91" s="97"/>
      <c r="R91" s="97"/>
      <c r="S91" s="114"/>
      <c r="T91" s="97"/>
      <c r="U91" s="97"/>
      <c r="V91" s="114"/>
      <c r="W91" s="97"/>
      <c r="X91" s="97"/>
    </row>
    <row r="92">
      <c r="D92" s="97"/>
      <c r="Q92" s="97"/>
      <c r="R92" s="97"/>
      <c r="S92" s="114"/>
      <c r="T92" s="97"/>
      <c r="U92" s="97"/>
      <c r="V92" s="114"/>
      <c r="W92" s="97"/>
      <c r="X92" s="97"/>
    </row>
    <row r="93">
      <c r="D93" s="97"/>
      <c r="Q93" s="97"/>
      <c r="R93" s="97"/>
      <c r="S93" s="114"/>
      <c r="T93" s="97"/>
      <c r="U93" s="97"/>
      <c r="V93" s="114"/>
      <c r="W93" s="97"/>
      <c r="X93" s="97"/>
    </row>
    <row r="94">
      <c r="D94" s="97"/>
      <c r="Q94" s="97"/>
      <c r="R94" s="97"/>
      <c r="S94" s="114"/>
      <c r="T94" s="97"/>
      <c r="U94" s="97"/>
      <c r="V94" s="114"/>
      <c r="W94" s="97"/>
      <c r="X94" s="97"/>
    </row>
    <row r="95">
      <c r="D95" s="97"/>
      <c r="Q95" s="97"/>
      <c r="R95" s="97"/>
      <c r="S95" s="114"/>
      <c r="T95" s="97"/>
      <c r="U95" s="97"/>
      <c r="V95" s="114"/>
      <c r="W95" s="97"/>
      <c r="X95" s="97"/>
    </row>
    <row r="96">
      <c r="D96" s="97"/>
      <c r="Q96" s="97"/>
      <c r="R96" s="97"/>
      <c r="S96" s="114"/>
      <c r="T96" s="97"/>
      <c r="U96" s="97"/>
      <c r="V96" s="114"/>
      <c r="W96" s="97"/>
      <c r="X96" s="97"/>
    </row>
    <row r="97">
      <c r="D97" s="97"/>
      <c r="Q97" s="97"/>
      <c r="R97" s="97"/>
      <c r="S97" s="114"/>
      <c r="T97" s="97"/>
      <c r="U97" s="97"/>
      <c r="V97" s="114"/>
      <c r="W97" s="97"/>
      <c r="X97" s="97"/>
    </row>
    <row r="98">
      <c r="D98" s="97"/>
      <c r="Q98" s="97"/>
      <c r="R98" s="97"/>
      <c r="S98" s="114"/>
      <c r="T98" s="97"/>
      <c r="U98" s="97"/>
      <c r="V98" s="114"/>
      <c r="W98" s="97"/>
      <c r="X98" s="97"/>
    </row>
    <row r="99">
      <c r="D99" s="97"/>
      <c r="Q99" s="97"/>
      <c r="R99" s="97"/>
      <c r="S99" s="114"/>
      <c r="T99" s="97"/>
      <c r="U99" s="97"/>
      <c r="V99" s="114"/>
      <c r="W99" s="97"/>
      <c r="X99" s="97"/>
    </row>
    <row r="100">
      <c r="D100" s="97"/>
      <c r="Q100" s="97"/>
      <c r="R100" s="97"/>
      <c r="S100" s="114"/>
      <c r="T100" s="97"/>
      <c r="U100" s="97"/>
      <c r="V100" s="114"/>
      <c r="W100" s="97"/>
      <c r="X100" s="97"/>
    </row>
    <row r="101">
      <c r="D101" s="97"/>
      <c r="Q101" s="97"/>
      <c r="R101" s="97"/>
      <c r="S101" s="114"/>
      <c r="T101" s="97"/>
      <c r="U101" s="97"/>
      <c r="V101" s="114"/>
      <c r="W101" s="97"/>
      <c r="X101" s="97"/>
    </row>
    <row r="102">
      <c r="D102" s="97"/>
      <c r="Q102" s="97"/>
      <c r="R102" s="97"/>
      <c r="S102" s="114"/>
      <c r="T102" s="97"/>
      <c r="U102" s="97"/>
      <c r="V102" s="114"/>
      <c r="W102" s="97"/>
      <c r="X102" s="97"/>
    </row>
    <row r="103">
      <c r="D103" s="97"/>
      <c r="Q103" s="97"/>
      <c r="R103" s="97"/>
      <c r="S103" s="114"/>
      <c r="T103" s="97"/>
      <c r="U103" s="97"/>
      <c r="V103" s="114"/>
      <c r="W103" s="97"/>
      <c r="X103" s="97"/>
    </row>
    <row r="104">
      <c r="D104" s="97"/>
      <c r="Q104" s="97"/>
      <c r="R104" s="97"/>
      <c r="S104" s="114"/>
      <c r="T104" s="97"/>
      <c r="U104" s="97"/>
      <c r="V104" s="114"/>
      <c r="W104" s="97"/>
      <c r="X104" s="97"/>
    </row>
    <row r="105">
      <c r="D105" s="97"/>
      <c r="Q105" s="97"/>
      <c r="R105" s="97"/>
      <c r="S105" s="114"/>
      <c r="T105" s="97"/>
      <c r="U105" s="97"/>
      <c r="V105" s="114"/>
      <c r="W105" s="97"/>
      <c r="X105" s="97"/>
    </row>
    <row r="106">
      <c r="D106" s="97"/>
      <c r="Q106" s="97"/>
      <c r="R106" s="97"/>
      <c r="S106" s="114"/>
      <c r="T106" s="97"/>
      <c r="U106" s="97"/>
      <c r="V106" s="114"/>
      <c r="W106" s="97"/>
      <c r="X106" s="97"/>
    </row>
    <row r="107">
      <c r="D107" s="97"/>
      <c r="Q107" s="97"/>
      <c r="R107" s="97"/>
      <c r="S107" s="114"/>
      <c r="T107" s="97"/>
      <c r="U107" s="97"/>
      <c r="V107" s="114"/>
      <c r="W107" s="97"/>
      <c r="X107" s="97"/>
    </row>
    <row r="108">
      <c r="D108" s="97"/>
      <c r="Q108" s="97"/>
      <c r="R108" s="97"/>
      <c r="S108" s="114"/>
      <c r="T108" s="97"/>
      <c r="U108" s="97"/>
      <c r="V108" s="114"/>
      <c r="W108" s="97"/>
      <c r="X108" s="97"/>
    </row>
    <row r="109">
      <c r="D109" s="97"/>
      <c r="Q109" s="97"/>
      <c r="R109" s="97"/>
      <c r="S109" s="114"/>
      <c r="T109" s="97"/>
      <c r="U109" s="97"/>
      <c r="V109" s="114"/>
      <c r="W109" s="97"/>
      <c r="X109" s="97"/>
    </row>
    <row r="110">
      <c r="D110" s="97"/>
      <c r="Q110" s="97"/>
      <c r="R110" s="97"/>
      <c r="S110" s="114"/>
      <c r="T110" s="97"/>
      <c r="U110" s="97"/>
      <c r="V110" s="114"/>
      <c r="W110" s="97"/>
      <c r="X110" s="97"/>
    </row>
    <row r="111">
      <c r="D111" s="97"/>
      <c r="Q111" s="97"/>
      <c r="R111" s="97"/>
      <c r="S111" s="114"/>
      <c r="T111" s="97"/>
      <c r="U111" s="97"/>
      <c r="V111" s="114"/>
      <c r="W111" s="97"/>
      <c r="X111" s="97"/>
    </row>
    <row r="112">
      <c r="D112" s="97"/>
      <c r="Q112" s="97"/>
      <c r="R112" s="97"/>
      <c r="S112" s="114"/>
      <c r="T112" s="97"/>
      <c r="U112" s="97"/>
      <c r="V112" s="114"/>
      <c r="W112" s="97"/>
      <c r="X112" s="97"/>
    </row>
    <row r="113">
      <c r="D113" s="97"/>
      <c r="Q113" s="97"/>
      <c r="R113" s="97"/>
      <c r="S113" s="114"/>
      <c r="T113" s="97"/>
      <c r="U113" s="97"/>
      <c r="V113" s="114"/>
      <c r="W113" s="97"/>
      <c r="X113" s="97"/>
    </row>
    <row r="114">
      <c r="D114" s="97"/>
      <c r="Q114" s="97"/>
      <c r="R114" s="97"/>
      <c r="S114" s="114"/>
      <c r="T114" s="97"/>
      <c r="U114" s="97"/>
      <c r="V114" s="114"/>
      <c r="W114" s="97"/>
      <c r="X114" s="97"/>
    </row>
    <row r="115">
      <c r="D115" s="97"/>
      <c r="Q115" s="97"/>
      <c r="R115" s="97"/>
      <c r="S115" s="114"/>
      <c r="T115" s="97"/>
      <c r="U115" s="97"/>
      <c r="V115" s="114"/>
      <c r="W115" s="97"/>
      <c r="X115" s="97"/>
    </row>
    <row r="116">
      <c r="D116" s="97"/>
      <c r="Q116" s="97"/>
      <c r="R116" s="97"/>
      <c r="S116" s="114"/>
      <c r="T116" s="97"/>
      <c r="U116" s="97"/>
      <c r="V116" s="114"/>
      <c r="W116" s="97"/>
      <c r="X116" s="97"/>
    </row>
    <row r="117">
      <c r="D117" s="97"/>
      <c r="Q117" s="97"/>
      <c r="R117" s="97"/>
      <c r="S117" s="114"/>
      <c r="T117" s="97"/>
      <c r="U117" s="97"/>
      <c r="V117" s="114"/>
      <c r="W117" s="97"/>
      <c r="X117" s="97"/>
    </row>
    <row r="118">
      <c r="D118" s="97"/>
      <c r="Q118" s="97"/>
      <c r="R118" s="97"/>
      <c r="S118" s="114"/>
      <c r="T118" s="97"/>
      <c r="U118" s="97"/>
      <c r="V118" s="114"/>
      <c r="W118" s="97"/>
      <c r="X118" s="97"/>
    </row>
    <row r="119">
      <c r="D119" s="97"/>
      <c r="Q119" s="97"/>
      <c r="R119" s="97"/>
      <c r="S119" s="114"/>
      <c r="T119" s="97"/>
      <c r="U119" s="97"/>
      <c r="V119" s="114"/>
      <c r="W119" s="97"/>
      <c r="X119" s="97"/>
    </row>
    <row r="120">
      <c r="D120" s="97"/>
      <c r="Q120" s="97"/>
      <c r="R120" s="97"/>
      <c r="S120" s="114"/>
      <c r="T120" s="97"/>
      <c r="U120" s="97"/>
      <c r="V120" s="114"/>
      <c r="W120" s="97"/>
      <c r="X120" s="97"/>
    </row>
    <row r="121">
      <c r="D121" s="97"/>
      <c r="Q121" s="97"/>
      <c r="R121" s="97"/>
      <c r="S121" s="114"/>
      <c r="T121" s="97"/>
      <c r="U121" s="97"/>
      <c r="V121" s="114"/>
      <c r="W121" s="97"/>
      <c r="X121" s="97"/>
    </row>
    <row r="122">
      <c r="D122" s="97"/>
      <c r="Q122" s="97"/>
      <c r="R122" s="97"/>
      <c r="S122" s="114"/>
      <c r="T122" s="97"/>
      <c r="U122" s="97"/>
      <c r="V122" s="114"/>
      <c r="W122" s="97"/>
      <c r="X122" s="97"/>
    </row>
    <row r="123">
      <c r="D123" s="97"/>
      <c r="Q123" s="97"/>
      <c r="R123" s="97"/>
      <c r="S123" s="114"/>
      <c r="T123" s="97"/>
      <c r="U123" s="97"/>
      <c r="V123" s="114"/>
      <c r="W123" s="97"/>
      <c r="X123" s="97"/>
    </row>
    <row r="124">
      <c r="D124" s="97"/>
      <c r="Q124" s="97"/>
      <c r="R124" s="97"/>
      <c r="S124" s="114"/>
      <c r="T124" s="97"/>
      <c r="U124" s="97"/>
      <c r="V124" s="114"/>
      <c r="W124" s="97"/>
      <c r="X124" s="97"/>
    </row>
    <row r="125">
      <c r="D125" s="97"/>
      <c r="Q125" s="97"/>
      <c r="R125" s="97"/>
      <c r="S125" s="114"/>
      <c r="T125" s="97"/>
      <c r="U125" s="97"/>
      <c r="V125" s="114"/>
      <c r="W125" s="97"/>
      <c r="X125" s="97"/>
    </row>
    <row r="126">
      <c r="D126" s="97"/>
      <c r="Q126" s="97"/>
      <c r="R126" s="97"/>
      <c r="S126" s="114"/>
      <c r="T126" s="97"/>
      <c r="U126" s="97"/>
      <c r="V126" s="114"/>
      <c r="W126" s="97"/>
      <c r="X126" s="97"/>
    </row>
    <row r="127">
      <c r="D127" s="97"/>
      <c r="Q127" s="97"/>
      <c r="R127" s="97"/>
      <c r="S127" s="114"/>
      <c r="T127" s="97"/>
      <c r="U127" s="97"/>
      <c r="V127" s="114"/>
      <c r="W127" s="97"/>
      <c r="X127" s="97"/>
    </row>
    <row r="128">
      <c r="D128" s="97"/>
      <c r="Q128" s="97"/>
      <c r="R128" s="97"/>
      <c r="S128" s="114"/>
      <c r="T128" s="97"/>
      <c r="U128" s="97"/>
      <c r="V128" s="114"/>
      <c r="W128" s="97"/>
      <c r="X128" s="97"/>
    </row>
    <row r="129">
      <c r="D129" s="97"/>
      <c r="Q129" s="97"/>
      <c r="R129" s="97"/>
      <c r="S129" s="114"/>
      <c r="T129" s="97"/>
      <c r="U129" s="97"/>
      <c r="V129" s="114"/>
      <c r="W129" s="97"/>
      <c r="X129" s="97"/>
    </row>
    <row r="130">
      <c r="D130" s="97"/>
      <c r="Q130" s="97"/>
      <c r="R130" s="97"/>
      <c r="S130" s="114"/>
      <c r="T130" s="97"/>
      <c r="U130" s="97"/>
      <c r="V130" s="114"/>
      <c r="W130" s="97"/>
      <c r="X130" s="97"/>
    </row>
    <row r="131">
      <c r="D131" s="97"/>
      <c r="Q131" s="97"/>
      <c r="R131" s="97"/>
      <c r="S131" s="114"/>
      <c r="T131" s="97"/>
      <c r="U131" s="97"/>
      <c r="V131" s="114"/>
      <c r="W131" s="97"/>
      <c r="X131" s="97"/>
    </row>
    <row r="132">
      <c r="D132" s="97"/>
      <c r="Q132" s="97"/>
      <c r="R132" s="97"/>
      <c r="S132" s="114"/>
      <c r="T132" s="97"/>
      <c r="U132" s="97"/>
      <c r="V132" s="114"/>
      <c r="W132" s="97"/>
      <c r="X132" s="97"/>
    </row>
    <row r="133">
      <c r="D133" s="97"/>
      <c r="Q133" s="97"/>
      <c r="R133" s="97"/>
      <c r="S133" s="114"/>
      <c r="T133" s="97"/>
      <c r="U133" s="97"/>
      <c r="V133" s="114"/>
      <c r="W133" s="97"/>
      <c r="X133" s="97"/>
    </row>
    <row r="134">
      <c r="D134" s="97"/>
      <c r="Q134" s="97"/>
      <c r="R134" s="97"/>
      <c r="S134" s="114"/>
      <c r="T134" s="97"/>
      <c r="U134" s="97"/>
      <c r="V134" s="114"/>
      <c r="W134" s="97"/>
      <c r="X134" s="97"/>
    </row>
    <row r="135">
      <c r="D135" s="97"/>
      <c r="Q135" s="97"/>
      <c r="R135" s="97"/>
      <c r="S135" s="114"/>
      <c r="T135" s="97"/>
      <c r="U135" s="97"/>
      <c r="V135" s="114"/>
      <c r="W135" s="97"/>
      <c r="X135" s="97"/>
    </row>
    <row r="136">
      <c r="D136" s="97"/>
      <c r="Q136" s="97"/>
      <c r="R136" s="97"/>
      <c r="S136" s="114"/>
      <c r="T136" s="97"/>
      <c r="U136" s="97"/>
      <c r="V136" s="114"/>
      <c r="W136" s="97"/>
      <c r="X136" s="97"/>
    </row>
    <row r="137">
      <c r="D137" s="97"/>
      <c r="Q137" s="97"/>
      <c r="R137" s="97"/>
      <c r="S137" s="114"/>
      <c r="T137" s="97"/>
      <c r="U137" s="97"/>
      <c r="V137" s="114"/>
      <c r="W137" s="97"/>
      <c r="X137" s="97"/>
    </row>
    <row r="138">
      <c r="D138" s="97"/>
      <c r="Q138" s="97"/>
      <c r="R138" s="97"/>
      <c r="S138" s="114"/>
      <c r="T138" s="97"/>
      <c r="U138" s="97"/>
      <c r="V138" s="114"/>
      <c r="W138" s="97"/>
      <c r="X138" s="97"/>
    </row>
    <row r="139">
      <c r="D139" s="97"/>
      <c r="Q139" s="97"/>
      <c r="R139" s="97"/>
      <c r="S139" s="114"/>
      <c r="T139" s="97"/>
      <c r="U139" s="97"/>
      <c r="V139" s="114"/>
      <c r="W139" s="97"/>
      <c r="X139" s="97"/>
    </row>
    <row r="140">
      <c r="D140" s="97"/>
      <c r="Q140" s="97"/>
      <c r="R140" s="97"/>
      <c r="S140" s="114"/>
      <c r="T140" s="97"/>
      <c r="U140" s="97"/>
      <c r="V140" s="114"/>
      <c r="W140" s="97"/>
      <c r="X140" s="97"/>
    </row>
    <row r="141">
      <c r="D141" s="97"/>
      <c r="Q141" s="97"/>
      <c r="R141" s="97"/>
      <c r="S141" s="114"/>
      <c r="T141" s="97"/>
      <c r="U141" s="97"/>
      <c r="V141" s="114"/>
      <c r="W141" s="97"/>
      <c r="X141" s="97"/>
    </row>
    <row r="142">
      <c r="D142" s="97"/>
      <c r="Q142" s="97"/>
      <c r="R142" s="97"/>
      <c r="S142" s="114"/>
      <c r="T142" s="97"/>
      <c r="U142" s="97"/>
      <c r="V142" s="114"/>
      <c r="W142" s="97"/>
      <c r="X142" s="97"/>
    </row>
    <row r="143">
      <c r="D143" s="97"/>
      <c r="Q143" s="97"/>
      <c r="R143" s="97"/>
      <c r="S143" s="114"/>
      <c r="T143" s="97"/>
      <c r="U143" s="97"/>
      <c r="V143" s="114"/>
      <c r="W143" s="97"/>
      <c r="X143" s="97"/>
    </row>
    <row r="144">
      <c r="D144" s="97"/>
      <c r="Q144" s="97"/>
      <c r="R144" s="97"/>
      <c r="S144" s="114"/>
      <c r="T144" s="97"/>
      <c r="U144" s="97"/>
      <c r="V144" s="114"/>
      <c r="W144" s="97"/>
      <c r="X144" s="97"/>
    </row>
    <row r="145">
      <c r="D145" s="97"/>
      <c r="Q145" s="97"/>
      <c r="R145" s="97"/>
      <c r="S145" s="114"/>
      <c r="T145" s="97"/>
      <c r="U145" s="97"/>
      <c r="V145" s="114"/>
      <c r="W145" s="97"/>
      <c r="X145" s="97"/>
    </row>
    <row r="146">
      <c r="D146" s="97"/>
      <c r="Q146" s="97"/>
      <c r="R146" s="97"/>
      <c r="S146" s="114"/>
      <c r="T146" s="97"/>
      <c r="U146" s="97"/>
      <c r="V146" s="114"/>
      <c r="W146" s="97"/>
      <c r="X146" s="97"/>
    </row>
    <row r="147">
      <c r="D147" s="97"/>
      <c r="Q147" s="97"/>
      <c r="R147" s="97"/>
      <c r="S147" s="114"/>
      <c r="T147" s="97"/>
      <c r="U147" s="97"/>
      <c r="V147" s="114"/>
      <c r="W147" s="97"/>
      <c r="X147" s="97"/>
    </row>
    <row r="148">
      <c r="D148" s="97"/>
      <c r="Q148" s="97"/>
      <c r="R148" s="97"/>
      <c r="S148" s="114"/>
      <c r="T148" s="97"/>
      <c r="U148" s="97"/>
      <c r="V148" s="114"/>
      <c r="W148" s="97"/>
      <c r="X148" s="97"/>
    </row>
    <row r="149">
      <c r="D149" s="97"/>
      <c r="Q149" s="97"/>
      <c r="R149" s="97"/>
      <c r="S149" s="114"/>
      <c r="T149" s="97"/>
      <c r="U149" s="97"/>
      <c r="V149" s="114"/>
      <c r="W149" s="97"/>
      <c r="X149" s="97"/>
    </row>
    <row r="150">
      <c r="D150" s="97"/>
      <c r="Q150" s="97"/>
      <c r="R150" s="97"/>
      <c r="S150" s="114"/>
      <c r="T150" s="97"/>
      <c r="U150" s="97"/>
      <c r="V150" s="114"/>
      <c r="W150" s="97"/>
      <c r="X150" s="97"/>
    </row>
    <row r="151">
      <c r="D151" s="97"/>
      <c r="Q151" s="97"/>
      <c r="R151" s="97"/>
      <c r="S151" s="114"/>
      <c r="T151" s="97"/>
      <c r="U151" s="97"/>
      <c r="V151" s="114"/>
      <c r="W151" s="97"/>
      <c r="X151" s="97"/>
    </row>
    <row r="152">
      <c r="D152" s="97"/>
      <c r="Q152" s="97"/>
      <c r="R152" s="97"/>
      <c r="S152" s="114"/>
      <c r="T152" s="97"/>
      <c r="U152" s="97"/>
      <c r="V152" s="114"/>
      <c r="W152" s="97"/>
      <c r="X152" s="97"/>
    </row>
    <row r="153">
      <c r="D153" s="97"/>
      <c r="Q153" s="97"/>
      <c r="R153" s="97"/>
      <c r="S153" s="114"/>
      <c r="T153" s="97"/>
      <c r="U153" s="97"/>
      <c r="V153" s="114"/>
      <c r="W153" s="97"/>
      <c r="X153" s="97"/>
    </row>
    <row r="154">
      <c r="D154" s="97"/>
      <c r="Q154" s="97"/>
      <c r="R154" s="97"/>
      <c r="S154" s="114"/>
      <c r="T154" s="97"/>
      <c r="U154" s="97"/>
      <c r="V154" s="114"/>
      <c r="W154" s="97"/>
      <c r="X154" s="97"/>
    </row>
    <row r="155">
      <c r="D155" s="97"/>
      <c r="Q155" s="97"/>
      <c r="R155" s="97"/>
      <c r="S155" s="114"/>
      <c r="T155" s="97"/>
      <c r="U155" s="97"/>
      <c r="V155" s="114"/>
      <c r="W155" s="97"/>
      <c r="X155" s="97"/>
    </row>
    <row r="156">
      <c r="D156" s="97"/>
      <c r="Q156" s="97"/>
      <c r="R156" s="97"/>
      <c r="S156" s="114"/>
      <c r="T156" s="97"/>
      <c r="U156" s="97"/>
      <c r="V156" s="114"/>
      <c r="W156" s="97"/>
      <c r="X156" s="97"/>
    </row>
    <row r="157">
      <c r="D157" s="97"/>
      <c r="Q157" s="97"/>
      <c r="R157" s="97"/>
      <c r="S157" s="114"/>
      <c r="T157" s="97"/>
      <c r="U157" s="97"/>
      <c r="V157" s="114"/>
      <c r="W157" s="97"/>
      <c r="X157" s="97"/>
    </row>
    <row r="158">
      <c r="D158" s="97"/>
      <c r="Q158" s="97"/>
      <c r="R158" s="97"/>
      <c r="S158" s="114"/>
      <c r="T158" s="97"/>
      <c r="U158" s="97"/>
      <c r="V158" s="114"/>
      <c r="W158" s="97"/>
      <c r="X158" s="97"/>
    </row>
    <row r="159">
      <c r="D159" s="97"/>
      <c r="Q159" s="97"/>
      <c r="R159" s="97"/>
      <c r="S159" s="114"/>
      <c r="T159" s="97"/>
      <c r="U159" s="97"/>
      <c r="V159" s="114"/>
      <c r="W159" s="97"/>
      <c r="X159" s="97"/>
    </row>
    <row r="160">
      <c r="D160" s="97"/>
      <c r="Q160" s="97"/>
      <c r="R160" s="97"/>
      <c r="S160" s="114"/>
      <c r="T160" s="97"/>
      <c r="U160" s="97"/>
      <c r="V160" s="114"/>
      <c r="W160" s="97"/>
      <c r="X160" s="97"/>
    </row>
    <row r="161">
      <c r="D161" s="97"/>
      <c r="Q161" s="97"/>
      <c r="R161" s="97"/>
      <c r="S161" s="114"/>
      <c r="T161" s="97"/>
      <c r="U161" s="97"/>
      <c r="V161" s="114"/>
      <c r="W161" s="97"/>
      <c r="X161" s="97"/>
    </row>
    <row r="162">
      <c r="D162" s="97"/>
      <c r="Q162" s="97"/>
      <c r="R162" s="97"/>
      <c r="S162" s="114"/>
      <c r="T162" s="97"/>
      <c r="U162" s="97"/>
      <c r="V162" s="114"/>
      <c r="W162" s="97"/>
      <c r="X162" s="97"/>
    </row>
    <row r="163">
      <c r="D163" s="97"/>
      <c r="Q163" s="97"/>
      <c r="R163" s="97"/>
      <c r="S163" s="114"/>
      <c r="T163" s="97"/>
      <c r="U163" s="97"/>
      <c r="V163" s="114"/>
      <c r="W163" s="97"/>
      <c r="X163" s="97"/>
    </row>
    <row r="164">
      <c r="D164" s="97"/>
      <c r="Q164" s="97"/>
      <c r="R164" s="97"/>
      <c r="S164" s="114"/>
      <c r="T164" s="97"/>
      <c r="U164" s="97"/>
      <c r="V164" s="114"/>
      <c r="W164" s="97"/>
      <c r="X164" s="97"/>
    </row>
    <row r="165">
      <c r="D165" s="97"/>
      <c r="Q165" s="97"/>
      <c r="R165" s="97"/>
      <c r="S165" s="114"/>
      <c r="T165" s="97"/>
      <c r="U165" s="97"/>
      <c r="V165" s="114"/>
      <c r="W165" s="97"/>
      <c r="X165" s="97"/>
    </row>
    <row r="166">
      <c r="D166" s="97"/>
      <c r="Q166" s="97"/>
      <c r="R166" s="97"/>
      <c r="S166" s="114"/>
      <c r="T166" s="97"/>
      <c r="U166" s="97"/>
      <c r="V166" s="114"/>
      <c r="W166" s="97"/>
      <c r="X166" s="97"/>
    </row>
    <row r="167">
      <c r="D167" s="97"/>
      <c r="Q167" s="97"/>
      <c r="R167" s="97"/>
      <c r="S167" s="114"/>
      <c r="T167" s="97"/>
      <c r="U167" s="97"/>
      <c r="V167" s="114"/>
      <c r="W167" s="97"/>
      <c r="X167" s="97"/>
    </row>
    <row r="168">
      <c r="D168" s="97"/>
      <c r="Q168" s="97"/>
      <c r="R168" s="97"/>
      <c r="S168" s="114"/>
      <c r="T168" s="97"/>
      <c r="U168" s="97"/>
      <c r="V168" s="114"/>
      <c r="W168" s="97"/>
      <c r="X168" s="97"/>
    </row>
    <row r="169">
      <c r="D169" s="97"/>
      <c r="Q169" s="97"/>
      <c r="R169" s="97"/>
      <c r="S169" s="114"/>
      <c r="T169" s="97"/>
      <c r="U169" s="97"/>
      <c r="V169" s="114"/>
      <c r="W169" s="97"/>
      <c r="X169" s="97"/>
    </row>
    <row r="170">
      <c r="D170" s="97"/>
      <c r="Q170" s="97"/>
      <c r="R170" s="97"/>
      <c r="S170" s="114"/>
      <c r="T170" s="97"/>
      <c r="U170" s="97"/>
      <c r="V170" s="114"/>
      <c r="W170" s="97"/>
      <c r="X170" s="97"/>
    </row>
    <row r="171">
      <c r="D171" s="97"/>
      <c r="Q171" s="97"/>
      <c r="R171" s="97"/>
      <c r="S171" s="114"/>
      <c r="T171" s="97"/>
      <c r="U171" s="97"/>
      <c r="V171" s="114"/>
      <c r="W171" s="97"/>
      <c r="X171" s="97"/>
    </row>
    <row r="172">
      <c r="D172" s="97"/>
      <c r="Q172" s="97"/>
      <c r="R172" s="97"/>
      <c r="S172" s="114"/>
      <c r="T172" s="97"/>
      <c r="U172" s="97"/>
      <c r="V172" s="114"/>
      <c r="W172" s="97"/>
      <c r="X172" s="97"/>
    </row>
    <row r="173">
      <c r="D173" s="97"/>
      <c r="Q173" s="97"/>
      <c r="R173" s="97"/>
      <c r="S173" s="114"/>
      <c r="T173" s="97"/>
      <c r="U173" s="97"/>
      <c r="V173" s="114"/>
      <c r="W173" s="97"/>
      <c r="X173" s="97"/>
    </row>
    <row r="174">
      <c r="D174" s="97"/>
      <c r="Q174" s="97"/>
      <c r="R174" s="97"/>
      <c r="S174" s="114"/>
      <c r="T174" s="97"/>
      <c r="U174" s="97"/>
      <c r="V174" s="114"/>
      <c r="W174" s="97"/>
      <c r="X174" s="97"/>
    </row>
    <row r="175">
      <c r="D175" s="97"/>
      <c r="Q175" s="97"/>
      <c r="R175" s="97"/>
      <c r="S175" s="114"/>
      <c r="T175" s="97"/>
      <c r="U175" s="97"/>
      <c r="V175" s="114"/>
      <c r="W175" s="97"/>
      <c r="X175" s="97"/>
    </row>
    <row r="176">
      <c r="D176" s="97"/>
      <c r="Q176" s="97"/>
      <c r="R176" s="97"/>
      <c r="S176" s="114"/>
      <c r="T176" s="97"/>
      <c r="U176" s="97"/>
      <c r="V176" s="114"/>
      <c r="W176" s="97"/>
      <c r="X176" s="97"/>
    </row>
    <row r="177">
      <c r="D177" s="97"/>
      <c r="Q177" s="97"/>
      <c r="R177" s="97"/>
      <c r="S177" s="114"/>
      <c r="T177" s="97"/>
      <c r="U177" s="97"/>
      <c r="V177" s="114"/>
      <c r="W177" s="97"/>
      <c r="X177" s="97"/>
    </row>
    <row r="178">
      <c r="D178" s="97"/>
      <c r="Q178" s="97"/>
      <c r="R178" s="97"/>
      <c r="S178" s="114"/>
      <c r="T178" s="97"/>
      <c r="U178" s="97"/>
      <c r="V178" s="114"/>
      <c r="W178" s="97"/>
      <c r="X178" s="97"/>
    </row>
    <row r="179">
      <c r="D179" s="97"/>
      <c r="Q179" s="97"/>
      <c r="R179" s="97"/>
      <c r="S179" s="114"/>
      <c r="T179" s="97"/>
      <c r="U179" s="97"/>
      <c r="V179" s="114"/>
      <c r="W179" s="97"/>
      <c r="X179" s="97"/>
    </row>
    <row r="180">
      <c r="D180" s="97"/>
      <c r="Q180" s="97"/>
      <c r="R180" s="97"/>
      <c r="S180" s="114"/>
      <c r="T180" s="97"/>
      <c r="U180" s="97"/>
      <c r="V180" s="114"/>
      <c r="W180" s="97"/>
      <c r="X180" s="97"/>
    </row>
    <row r="181">
      <c r="D181" s="97"/>
      <c r="Q181" s="97"/>
      <c r="R181" s="97"/>
      <c r="S181" s="114"/>
      <c r="T181" s="97"/>
      <c r="U181" s="97"/>
      <c r="V181" s="114"/>
      <c r="W181" s="97"/>
      <c r="X181" s="97"/>
    </row>
    <row r="182">
      <c r="D182" s="97"/>
      <c r="Q182" s="97"/>
      <c r="R182" s="97"/>
      <c r="S182" s="114"/>
      <c r="T182" s="97"/>
      <c r="U182" s="97"/>
      <c r="V182" s="114"/>
      <c r="W182" s="97"/>
      <c r="X182" s="97"/>
    </row>
    <row r="183">
      <c r="D183" s="97"/>
      <c r="Q183" s="97"/>
      <c r="R183" s="97"/>
      <c r="S183" s="114"/>
      <c r="T183" s="97"/>
      <c r="U183" s="97"/>
      <c r="V183" s="114"/>
      <c r="W183" s="97"/>
      <c r="X183" s="97"/>
    </row>
    <row r="184">
      <c r="D184" s="97"/>
      <c r="Q184" s="97"/>
      <c r="R184" s="97"/>
      <c r="S184" s="114"/>
      <c r="T184" s="97"/>
      <c r="U184" s="97"/>
      <c r="V184" s="114"/>
      <c r="W184" s="97"/>
      <c r="X184" s="97"/>
    </row>
    <row r="185">
      <c r="D185" s="97"/>
      <c r="Q185" s="97"/>
      <c r="R185" s="97"/>
      <c r="S185" s="114"/>
      <c r="T185" s="97"/>
      <c r="U185" s="97"/>
      <c r="V185" s="114"/>
      <c r="W185" s="97"/>
      <c r="X185" s="97"/>
    </row>
    <row r="186">
      <c r="D186" s="97"/>
      <c r="Q186" s="97"/>
      <c r="R186" s="97"/>
      <c r="S186" s="114"/>
      <c r="T186" s="97"/>
      <c r="U186" s="97"/>
      <c r="V186" s="114"/>
      <c r="W186" s="97"/>
      <c r="X186" s="97"/>
    </row>
    <row r="187">
      <c r="D187" s="97"/>
      <c r="Q187" s="97"/>
      <c r="R187" s="97"/>
      <c r="S187" s="114"/>
      <c r="T187" s="97"/>
      <c r="U187" s="97"/>
      <c r="V187" s="114"/>
      <c r="W187" s="97"/>
      <c r="X187" s="97"/>
    </row>
    <row r="188">
      <c r="D188" s="97"/>
      <c r="Q188" s="97"/>
      <c r="R188" s="97"/>
      <c r="S188" s="114"/>
      <c r="T188" s="97"/>
      <c r="U188" s="97"/>
      <c r="V188" s="114"/>
      <c r="W188" s="97"/>
      <c r="X188" s="97"/>
    </row>
    <row r="189">
      <c r="D189" s="97"/>
      <c r="Q189" s="97"/>
      <c r="R189" s="97"/>
      <c r="S189" s="114"/>
      <c r="T189" s="97"/>
      <c r="U189" s="97"/>
      <c r="V189" s="114"/>
      <c r="W189" s="97"/>
      <c r="X189" s="97"/>
    </row>
    <row r="190">
      <c r="D190" s="97"/>
      <c r="Q190" s="97"/>
      <c r="R190" s="97"/>
      <c r="S190" s="114"/>
      <c r="T190" s="97"/>
      <c r="U190" s="97"/>
      <c r="V190" s="114"/>
      <c r="W190" s="97"/>
      <c r="X190" s="97"/>
    </row>
    <row r="191">
      <c r="D191" s="97"/>
      <c r="Q191" s="97"/>
      <c r="R191" s="97"/>
      <c r="S191" s="114"/>
      <c r="T191" s="97"/>
      <c r="U191" s="97"/>
      <c r="V191" s="114"/>
      <c r="W191" s="97"/>
      <c r="X191" s="97"/>
    </row>
    <row r="192">
      <c r="D192" s="97"/>
      <c r="Q192" s="97"/>
      <c r="R192" s="97"/>
      <c r="S192" s="114"/>
      <c r="T192" s="97"/>
      <c r="U192" s="97"/>
      <c r="V192" s="114"/>
      <c r="W192" s="97"/>
      <c r="X192" s="97"/>
    </row>
    <row r="193">
      <c r="D193" s="97"/>
      <c r="Q193" s="97"/>
      <c r="R193" s="97"/>
      <c r="S193" s="114"/>
      <c r="T193" s="97"/>
      <c r="U193" s="97"/>
      <c r="V193" s="114"/>
      <c r="W193" s="97"/>
      <c r="X193" s="97"/>
    </row>
    <row r="194">
      <c r="D194" s="97"/>
      <c r="Q194" s="97"/>
      <c r="R194" s="97"/>
      <c r="S194" s="114"/>
      <c r="T194" s="97"/>
      <c r="U194" s="97"/>
      <c r="V194" s="114"/>
      <c r="W194" s="97"/>
      <c r="X194" s="97"/>
    </row>
    <row r="195">
      <c r="D195" s="97"/>
      <c r="Q195" s="97"/>
      <c r="R195" s="97"/>
      <c r="S195" s="114"/>
      <c r="T195" s="97"/>
      <c r="U195" s="97"/>
      <c r="V195" s="114"/>
      <c r="W195" s="97"/>
      <c r="X195" s="97"/>
    </row>
    <row r="196">
      <c r="D196" s="97"/>
      <c r="Q196" s="97"/>
      <c r="R196" s="97"/>
      <c r="S196" s="114"/>
      <c r="T196" s="97"/>
      <c r="U196" s="97"/>
      <c r="V196" s="114"/>
      <c r="W196" s="97"/>
      <c r="X196" s="97"/>
    </row>
    <row r="197">
      <c r="D197" s="97"/>
      <c r="Q197" s="97"/>
      <c r="R197" s="97"/>
      <c r="S197" s="114"/>
      <c r="T197" s="97"/>
      <c r="U197" s="97"/>
      <c r="V197" s="114"/>
      <c r="W197" s="97"/>
      <c r="X197" s="97"/>
    </row>
    <row r="198">
      <c r="D198" s="97"/>
      <c r="Q198" s="97"/>
      <c r="R198" s="97"/>
      <c r="S198" s="114"/>
      <c r="T198" s="97"/>
      <c r="U198" s="97"/>
      <c r="V198" s="114"/>
      <c r="W198" s="97"/>
      <c r="X198" s="97"/>
    </row>
    <row r="199">
      <c r="D199" s="97"/>
      <c r="Q199" s="97"/>
      <c r="R199" s="97"/>
      <c r="S199" s="114"/>
      <c r="T199" s="97"/>
      <c r="U199" s="97"/>
      <c r="V199" s="114"/>
      <c r="W199" s="97"/>
      <c r="X199" s="97"/>
    </row>
    <row r="200">
      <c r="D200" s="97"/>
      <c r="Q200" s="97"/>
      <c r="R200" s="97"/>
      <c r="S200" s="114"/>
      <c r="T200" s="97"/>
      <c r="U200" s="97"/>
      <c r="V200" s="114"/>
      <c r="W200" s="97"/>
      <c r="X200" s="97"/>
    </row>
    <row r="201">
      <c r="D201" s="97"/>
      <c r="Q201" s="97"/>
      <c r="R201" s="97"/>
      <c r="S201" s="114"/>
      <c r="T201" s="97"/>
      <c r="U201" s="97"/>
      <c r="V201" s="114"/>
      <c r="W201" s="97"/>
      <c r="X201" s="97"/>
    </row>
    <row r="202">
      <c r="D202" s="97"/>
      <c r="Q202" s="97"/>
      <c r="R202" s="97"/>
      <c r="S202" s="114"/>
      <c r="T202" s="97"/>
      <c r="U202" s="97"/>
      <c r="V202" s="114"/>
      <c r="W202" s="97"/>
      <c r="X202" s="97"/>
    </row>
    <row r="203">
      <c r="D203" s="97"/>
      <c r="Q203" s="97"/>
      <c r="R203" s="97"/>
      <c r="S203" s="114"/>
      <c r="T203" s="97"/>
      <c r="U203" s="97"/>
      <c r="V203" s="114"/>
      <c r="W203" s="97"/>
      <c r="X203" s="97"/>
    </row>
    <row r="204">
      <c r="D204" s="97"/>
      <c r="Q204" s="97"/>
      <c r="R204" s="97"/>
      <c r="S204" s="114"/>
      <c r="T204" s="97"/>
      <c r="U204" s="97"/>
      <c r="V204" s="114"/>
      <c r="W204" s="97"/>
      <c r="X204" s="97"/>
    </row>
    <row r="205">
      <c r="D205" s="97"/>
      <c r="Q205" s="97"/>
      <c r="R205" s="97"/>
      <c r="S205" s="114"/>
      <c r="T205" s="97"/>
      <c r="U205" s="97"/>
      <c r="V205" s="114"/>
      <c r="W205" s="97"/>
      <c r="X205" s="97"/>
    </row>
    <row r="206">
      <c r="D206" s="97"/>
      <c r="Q206" s="97"/>
      <c r="R206" s="97"/>
      <c r="S206" s="114"/>
      <c r="T206" s="97"/>
      <c r="U206" s="97"/>
      <c r="V206" s="114"/>
      <c r="W206" s="97"/>
      <c r="X206" s="97"/>
    </row>
    <row r="207">
      <c r="D207" s="97"/>
      <c r="Q207" s="97"/>
      <c r="R207" s="97"/>
      <c r="S207" s="114"/>
      <c r="T207" s="97"/>
      <c r="U207" s="97"/>
      <c r="V207" s="114"/>
      <c r="W207" s="97"/>
      <c r="X207" s="97"/>
    </row>
    <row r="208">
      <c r="D208" s="97"/>
      <c r="Q208" s="97"/>
      <c r="R208" s="97"/>
      <c r="S208" s="114"/>
      <c r="T208" s="97"/>
      <c r="U208" s="97"/>
      <c r="V208" s="114"/>
      <c r="W208" s="97"/>
      <c r="X208" s="97"/>
    </row>
    <row r="209">
      <c r="D209" s="97"/>
      <c r="Q209" s="97"/>
      <c r="R209" s="97"/>
      <c r="S209" s="114"/>
      <c r="T209" s="97"/>
      <c r="U209" s="97"/>
      <c r="V209" s="114"/>
      <c r="W209" s="97"/>
      <c r="X209" s="97"/>
    </row>
    <row r="210">
      <c r="D210" s="97"/>
      <c r="Q210" s="97"/>
      <c r="R210" s="97"/>
      <c r="S210" s="114"/>
      <c r="T210" s="97"/>
      <c r="U210" s="97"/>
      <c r="V210" s="114"/>
      <c r="W210" s="97"/>
      <c r="X210" s="97"/>
    </row>
    <row r="211">
      <c r="D211" s="97"/>
      <c r="Q211" s="97"/>
      <c r="R211" s="97"/>
      <c r="S211" s="114"/>
      <c r="T211" s="97"/>
      <c r="U211" s="97"/>
      <c r="V211" s="114"/>
      <c r="W211" s="97"/>
      <c r="X211" s="97"/>
    </row>
    <row r="212">
      <c r="D212" s="97"/>
      <c r="Q212" s="97"/>
      <c r="R212" s="97"/>
      <c r="S212" s="114"/>
      <c r="T212" s="97"/>
      <c r="U212" s="97"/>
      <c r="V212" s="114"/>
      <c r="W212" s="97"/>
      <c r="X212" s="97"/>
    </row>
    <row r="213">
      <c r="D213" s="97"/>
      <c r="Q213" s="97"/>
      <c r="R213" s="97"/>
      <c r="S213" s="114"/>
      <c r="T213" s="97"/>
      <c r="U213" s="97"/>
      <c r="V213" s="114"/>
      <c r="W213" s="97"/>
      <c r="X213" s="97"/>
    </row>
    <row r="214">
      <c r="D214" s="97"/>
      <c r="Q214" s="97"/>
      <c r="R214" s="97"/>
      <c r="S214" s="114"/>
      <c r="T214" s="97"/>
      <c r="U214" s="97"/>
      <c r="V214" s="114"/>
      <c r="W214" s="97"/>
      <c r="X214" s="97"/>
    </row>
    <row r="215">
      <c r="D215" s="97"/>
      <c r="Q215" s="97"/>
      <c r="R215" s="97"/>
      <c r="S215" s="114"/>
      <c r="T215" s="97"/>
      <c r="U215" s="97"/>
      <c r="V215" s="114"/>
      <c r="W215" s="97"/>
      <c r="X215" s="97"/>
    </row>
    <row r="216">
      <c r="D216" s="97"/>
      <c r="Q216" s="97"/>
      <c r="R216" s="97"/>
      <c r="S216" s="114"/>
      <c r="T216" s="97"/>
      <c r="U216" s="97"/>
      <c r="V216" s="114"/>
      <c r="W216" s="97"/>
      <c r="X216" s="97"/>
    </row>
    <row r="217">
      <c r="D217" s="97"/>
      <c r="Q217" s="97"/>
      <c r="R217" s="97"/>
      <c r="S217" s="114"/>
      <c r="T217" s="97"/>
      <c r="U217" s="97"/>
      <c r="V217" s="114"/>
      <c r="W217" s="97"/>
      <c r="X217" s="97"/>
    </row>
    <row r="218">
      <c r="D218" s="97"/>
      <c r="Q218" s="97"/>
      <c r="R218" s="97"/>
      <c r="S218" s="114"/>
      <c r="T218" s="97"/>
      <c r="U218" s="97"/>
      <c r="V218" s="114"/>
      <c r="W218" s="97"/>
      <c r="X218" s="97"/>
    </row>
    <row r="219">
      <c r="D219" s="97"/>
      <c r="Q219" s="97"/>
      <c r="R219" s="97"/>
      <c r="S219" s="114"/>
      <c r="T219" s="97"/>
      <c r="U219" s="97"/>
      <c r="V219" s="114"/>
      <c r="W219" s="97"/>
      <c r="X219" s="97"/>
    </row>
    <row r="220">
      <c r="D220" s="97"/>
      <c r="Q220" s="97"/>
      <c r="R220" s="97"/>
      <c r="S220" s="114"/>
      <c r="T220" s="97"/>
      <c r="U220" s="97"/>
      <c r="V220" s="114"/>
      <c r="W220" s="97"/>
      <c r="X220" s="97"/>
    </row>
    <row r="221">
      <c r="D221" s="97"/>
      <c r="Q221" s="97"/>
      <c r="R221" s="97"/>
      <c r="S221" s="114"/>
      <c r="T221" s="97"/>
      <c r="U221" s="97"/>
      <c r="V221" s="114"/>
      <c r="W221" s="97"/>
      <c r="X221" s="97"/>
    </row>
    <row r="222">
      <c r="D222" s="97"/>
      <c r="Q222" s="97"/>
      <c r="R222" s="97"/>
      <c r="S222" s="114"/>
      <c r="T222" s="97"/>
      <c r="U222" s="97"/>
      <c r="V222" s="114"/>
      <c r="W222" s="97"/>
      <c r="X222" s="97"/>
    </row>
    <row r="223">
      <c r="D223" s="97"/>
      <c r="Q223" s="97"/>
      <c r="R223" s="97"/>
      <c r="S223" s="114"/>
      <c r="T223" s="97"/>
      <c r="U223" s="97"/>
      <c r="V223" s="114"/>
      <c r="W223" s="97"/>
      <c r="X223" s="97"/>
    </row>
    <row r="224">
      <c r="D224" s="97"/>
      <c r="Q224" s="97"/>
      <c r="R224" s="97"/>
      <c r="S224" s="114"/>
      <c r="T224" s="97"/>
      <c r="U224" s="97"/>
      <c r="V224" s="114"/>
      <c r="W224" s="97"/>
      <c r="X224" s="97"/>
    </row>
    <row r="225">
      <c r="D225" s="97"/>
      <c r="Q225" s="97"/>
      <c r="R225" s="97"/>
      <c r="S225" s="114"/>
      <c r="T225" s="97"/>
      <c r="U225" s="97"/>
      <c r="V225" s="114"/>
      <c r="W225" s="97"/>
      <c r="X225" s="97"/>
    </row>
    <row r="226">
      <c r="D226" s="97"/>
      <c r="Q226" s="97"/>
      <c r="R226" s="97"/>
      <c r="S226" s="114"/>
      <c r="T226" s="97"/>
      <c r="U226" s="97"/>
      <c r="V226" s="114"/>
      <c r="W226" s="97"/>
      <c r="X226" s="97"/>
    </row>
    <row r="227">
      <c r="D227" s="97"/>
      <c r="Q227" s="97"/>
      <c r="R227" s="97"/>
      <c r="S227" s="114"/>
      <c r="T227" s="97"/>
      <c r="U227" s="97"/>
      <c r="V227" s="114"/>
      <c r="W227" s="97"/>
      <c r="X227" s="97"/>
    </row>
    <row r="228">
      <c r="D228" s="97"/>
      <c r="Q228" s="97"/>
      <c r="R228" s="97"/>
      <c r="S228" s="114"/>
      <c r="T228" s="97"/>
      <c r="U228" s="97"/>
      <c r="V228" s="114"/>
      <c r="W228" s="97"/>
      <c r="X228" s="97"/>
    </row>
    <row r="229">
      <c r="D229" s="97"/>
      <c r="Q229" s="97"/>
      <c r="R229" s="97"/>
      <c r="S229" s="114"/>
      <c r="T229" s="97"/>
      <c r="U229" s="97"/>
      <c r="V229" s="114"/>
      <c r="W229" s="97"/>
      <c r="X229" s="97"/>
    </row>
    <row r="230">
      <c r="D230" s="97"/>
      <c r="Q230" s="97"/>
      <c r="R230" s="97"/>
      <c r="S230" s="114"/>
      <c r="T230" s="97"/>
      <c r="U230" s="97"/>
      <c r="V230" s="114"/>
      <c r="W230" s="97"/>
      <c r="X230" s="97"/>
    </row>
    <row r="231">
      <c r="D231" s="97"/>
      <c r="Q231" s="97"/>
      <c r="R231" s="97"/>
      <c r="S231" s="114"/>
      <c r="T231" s="97"/>
      <c r="U231" s="97"/>
      <c r="V231" s="114"/>
      <c r="W231" s="97"/>
      <c r="X231" s="97"/>
    </row>
    <row r="232">
      <c r="D232" s="97"/>
      <c r="Q232" s="97"/>
      <c r="R232" s="97"/>
      <c r="S232" s="114"/>
      <c r="T232" s="97"/>
      <c r="U232" s="97"/>
      <c r="V232" s="114"/>
      <c r="W232" s="97"/>
      <c r="X232" s="97"/>
    </row>
    <row r="233">
      <c r="D233" s="97"/>
      <c r="Q233" s="97"/>
      <c r="R233" s="97"/>
      <c r="S233" s="114"/>
      <c r="T233" s="97"/>
      <c r="U233" s="97"/>
      <c r="V233" s="114"/>
      <c r="W233" s="97"/>
      <c r="X233" s="97"/>
    </row>
    <row r="234">
      <c r="D234" s="97"/>
      <c r="Q234" s="97"/>
      <c r="R234" s="97"/>
      <c r="S234" s="114"/>
      <c r="T234" s="97"/>
      <c r="U234" s="97"/>
      <c r="V234" s="114"/>
      <c r="W234" s="97"/>
      <c r="X234" s="97"/>
    </row>
    <row r="235">
      <c r="D235" s="97"/>
      <c r="Q235" s="97"/>
      <c r="R235" s="97"/>
      <c r="S235" s="114"/>
      <c r="T235" s="97"/>
      <c r="U235" s="97"/>
      <c r="V235" s="114"/>
      <c r="W235" s="97"/>
      <c r="X235" s="97"/>
    </row>
    <row r="236">
      <c r="D236" s="97"/>
      <c r="Q236" s="97"/>
      <c r="R236" s="97"/>
      <c r="S236" s="114"/>
      <c r="T236" s="97"/>
      <c r="U236" s="97"/>
      <c r="V236" s="114"/>
      <c r="W236" s="97"/>
      <c r="X236" s="97"/>
    </row>
    <row r="237">
      <c r="D237" s="97"/>
      <c r="Q237" s="97"/>
      <c r="R237" s="97"/>
      <c r="S237" s="114"/>
      <c r="T237" s="97"/>
      <c r="U237" s="97"/>
      <c r="V237" s="114"/>
      <c r="W237" s="97"/>
      <c r="X237" s="97"/>
    </row>
    <row r="238">
      <c r="D238" s="97"/>
      <c r="Q238" s="97"/>
      <c r="R238" s="97"/>
      <c r="S238" s="114"/>
      <c r="T238" s="97"/>
      <c r="U238" s="97"/>
      <c r="V238" s="114"/>
      <c r="W238" s="97"/>
      <c r="X238" s="97"/>
    </row>
    <row r="239">
      <c r="D239" s="97"/>
      <c r="Q239" s="97"/>
      <c r="R239" s="97"/>
      <c r="S239" s="114"/>
      <c r="T239" s="97"/>
      <c r="U239" s="97"/>
      <c r="V239" s="114"/>
      <c r="W239" s="97"/>
      <c r="X239" s="97"/>
    </row>
    <row r="240">
      <c r="D240" s="97"/>
      <c r="Q240" s="97"/>
      <c r="R240" s="97"/>
      <c r="S240" s="114"/>
      <c r="T240" s="97"/>
      <c r="U240" s="97"/>
      <c r="V240" s="114"/>
      <c r="W240" s="97"/>
      <c r="X240" s="97"/>
    </row>
    <row r="241">
      <c r="D241" s="97"/>
      <c r="Q241" s="97"/>
      <c r="R241" s="97"/>
      <c r="S241" s="114"/>
      <c r="T241" s="97"/>
      <c r="U241" s="97"/>
      <c r="V241" s="114"/>
      <c r="W241" s="97"/>
      <c r="X241" s="97"/>
    </row>
    <row r="242">
      <c r="D242" s="97"/>
      <c r="Q242" s="97"/>
      <c r="R242" s="97"/>
      <c r="S242" s="114"/>
      <c r="T242" s="97"/>
      <c r="U242" s="97"/>
      <c r="V242" s="114"/>
      <c r="W242" s="97"/>
      <c r="X242" s="97"/>
    </row>
    <row r="243">
      <c r="D243" s="97"/>
      <c r="Q243" s="97"/>
      <c r="R243" s="97"/>
      <c r="S243" s="114"/>
      <c r="T243" s="97"/>
      <c r="U243" s="97"/>
      <c r="V243" s="114"/>
      <c r="W243" s="97"/>
      <c r="X243" s="97"/>
    </row>
    <row r="244">
      <c r="D244" s="97"/>
      <c r="Q244" s="97"/>
      <c r="R244" s="97"/>
      <c r="S244" s="114"/>
      <c r="T244" s="97"/>
      <c r="U244" s="97"/>
      <c r="V244" s="114"/>
      <c r="W244" s="97"/>
      <c r="X244" s="97"/>
    </row>
    <row r="245">
      <c r="D245" s="97"/>
      <c r="Q245" s="97"/>
      <c r="R245" s="97"/>
      <c r="S245" s="114"/>
      <c r="T245" s="97"/>
      <c r="U245" s="97"/>
      <c r="V245" s="114"/>
      <c r="W245" s="97"/>
      <c r="X245" s="97"/>
    </row>
    <row r="246">
      <c r="D246" s="97"/>
      <c r="Q246" s="97"/>
      <c r="R246" s="97"/>
      <c r="S246" s="114"/>
      <c r="T246" s="97"/>
      <c r="U246" s="97"/>
      <c r="V246" s="114"/>
      <c r="W246" s="97"/>
      <c r="X246" s="97"/>
    </row>
    <row r="247">
      <c r="D247" s="97"/>
      <c r="Q247" s="97"/>
      <c r="R247" s="97"/>
      <c r="S247" s="114"/>
      <c r="T247" s="97"/>
      <c r="U247" s="97"/>
      <c r="V247" s="114"/>
      <c r="W247" s="97"/>
      <c r="X247" s="97"/>
    </row>
    <row r="248">
      <c r="D248" s="97"/>
      <c r="Q248" s="97"/>
      <c r="R248" s="97"/>
      <c r="S248" s="114"/>
      <c r="T248" s="97"/>
      <c r="U248" s="97"/>
      <c r="V248" s="114"/>
      <c r="W248" s="97"/>
      <c r="X248" s="97"/>
    </row>
    <row r="249">
      <c r="D249" s="97"/>
      <c r="Q249" s="97"/>
      <c r="R249" s="97"/>
      <c r="S249" s="114"/>
      <c r="T249" s="97"/>
      <c r="U249" s="97"/>
      <c r="V249" s="114"/>
      <c r="W249" s="97"/>
      <c r="X249" s="97"/>
    </row>
    <row r="250">
      <c r="D250" s="97"/>
      <c r="Q250" s="97"/>
      <c r="R250" s="97"/>
      <c r="S250" s="114"/>
      <c r="T250" s="97"/>
      <c r="U250" s="97"/>
      <c r="V250" s="114"/>
      <c r="W250" s="97"/>
      <c r="X250" s="97"/>
    </row>
    <row r="251">
      <c r="D251" s="97"/>
      <c r="Q251" s="97"/>
      <c r="R251" s="97"/>
      <c r="S251" s="114"/>
      <c r="T251" s="97"/>
      <c r="U251" s="97"/>
      <c r="V251" s="114"/>
      <c r="W251" s="97"/>
      <c r="X251" s="97"/>
    </row>
    <row r="252">
      <c r="D252" s="97"/>
      <c r="Q252" s="97"/>
      <c r="R252" s="97"/>
      <c r="S252" s="114"/>
      <c r="T252" s="97"/>
      <c r="U252" s="97"/>
      <c r="V252" s="114"/>
      <c r="W252" s="97"/>
      <c r="X252" s="97"/>
    </row>
    <row r="253">
      <c r="D253" s="97"/>
      <c r="Q253" s="97"/>
      <c r="R253" s="97"/>
      <c r="S253" s="114"/>
      <c r="T253" s="97"/>
      <c r="U253" s="97"/>
      <c r="V253" s="114"/>
      <c r="W253" s="97"/>
      <c r="X253" s="97"/>
    </row>
    <row r="254">
      <c r="D254" s="97"/>
      <c r="Q254" s="97"/>
      <c r="R254" s="97"/>
      <c r="S254" s="114"/>
      <c r="T254" s="97"/>
      <c r="U254" s="97"/>
      <c r="V254" s="114"/>
      <c r="W254" s="97"/>
      <c r="X254" s="97"/>
    </row>
    <row r="255">
      <c r="D255" s="97"/>
      <c r="Q255" s="97"/>
      <c r="R255" s="97"/>
      <c r="S255" s="114"/>
      <c r="T255" s="97"/>
      <c r="U255" s="97"/>
      <c r="V255" s="114"/>
      <c r="W255" s="97"/>
      <c r="X255" s="97"/>
    </row>
    <row r="256">
      <c r="D256" s="97"/>
      <c r="Q256" s="97"/>
      <c r="R256" s="97"/>
      <c r="S256" s="114"/>
      <c r="T256" s="97"/>
      <c r="U256" s="97"/>
      <c r="V256" s="114"/>
      <c r="W256" s="97"/>
      <c r="X256" s="97"/>
    </row>
    <row r="257">
      <c r="D257" s="97"/>
      <c r="Q257" s="97"/>
      <c r="R257" s="97"/>
      <c r="S257" s="114"/>
      <c r="T257" s="97"/>
      <c r="U257" s="97"/>
      <c r="V257" s="114"/>
      <c r="W257" s="97"/>
      <c r="X257" s="97"/>
    </row>
    <row r="258">
      <c r="D258" s="97"/>
      <c r="Q258" s="97"/>
      <c r="R258" s="97"/>
      <c r="S258" s="114"/>
      <c r="T258" s="97"/>
      <c r="U258" s="97"/>
      <c r="V258" s="114"/>
      <c r="W258" s="97"/>
      <c r="X258" s="97"/>
    </row>
    <row r="259">
      <c r="D259" s="97"/>
      <c r="Q259" s="97"/>
      <c r="R259" s="97"/>
      <c r="S259" s="114"/>
      <c r="T259" s="97"/>
      <c r="U259" s="97"/>
      <c r="V259" s="114"/>
      <c r="W259" s="97"/>
      <c r="X259" s="97"/>
    </row>
    <row r="260">
      <c r="D260" s="97"/>
      <c r="Q260" s="97"/>
      <c r="R260" s="97"/>
      <c r="S260" s="114"/>
      <c r="T260" s="97"/>
      <c r="U260" s="97"/>
      <c r="V260" s="114"/>
      <c r="W260" s="97"/>
      <c r="X260" s="97"/>
    </row>
    <row r="261">
      <c r="D261" s="97"/>
      <c r="Q261" s="97"/>
      <c r="R261" s="97"/>
      <c r="S261" s="114"/>
      <c r="T261" s="97"/>
      <c r="U261" s="97"/>
      <c r="V261" s="114"/>
      <c r="W261" s="97"/>
      <c r="X261" s="97"/>
    </row>
    <row r="262">
      <c r="D262" s="97"/>
      <c r="Q262" s="97"/>
      <c r="R262" s="97"/>
      <c r="S262" s="114"/>
      <c r="T262" s="97"/>
      <c r="U262" s="97"/>
      <c r="V262" s="114"/>
      <c r="W262" s="97"/>
      <c r="X262" s="97"/>
    </row>
    <row r="263">
      <c r="D263" s="97"/>
      <c r="Q263" s="97"/>
      <c r="R263" s="97"/>
      <c r="S263" s="114"/>
      <c r="T263" s="97"/>
      <c r="U263" s="97"/>
      <c r="V263" s="114"/>
      <c r="W263" s="97"/>
      <c r="X263" s="97"/>
    </row>
    <row r="264">
      <c r="D264" s="97"/>
      <c r="Q264" s="97"/>
      <c r="R264" s="97"/>
      <c r="S264" s="114"/>
      <c r="T264" s="97"/>
      <c r="U264" s="97"/>
      <c r="V264" s="114"/>
      <c r="W264" s="97"/>
      <c r="X264" s="97"/>
    </row>
    <row r="265">
      <c r="D265" s="97"/>
      <c r="Q265" s="97"/>
      <c r="R265" s="97"/>
      <c r="S265" s="114"/>
      <c r="T265" s="97"/>
      <c r="U265" s="97"/>
      <c r="V265" s="114"/>
      <c r="W265" s="97"/>
      <c r="X265" s="97"/>
    </row>
    <row r="266">
      <c r="D266" s="97"/>
      <c r="Q266" s="97"/>
      <c r="R266" s="97"/>
      <c r="S266" s="114"/>
      <c r="T266" s="97"/>
      <c r="U266" s="97"/>
      <c r="V266" s="114"/>
      <c r="W266" s="97"/>
      <c r="X266" s="97"/>
    </row>
    <row r="267">
      <c r="D267" s="97"/>
      <c r="Q267" s="97"/>
      <c r="R267" s="97"/>
      <c r="S267" s="114"/>
      <c r="T267" s="97"/>
      <c r="U267" s="97"/>
      <c r="V267" s="114"/>
      <c r="W267" s="97"/>
      <c r="X267" s="97"/>
    </row>
    <row r="268">
      <c r="D268" s="97"/>
      <c r="Q268" s="97"/>
      <c r="R268" s="97"/>
      <c r="S268" s="114"/>
      <c r="T268" s="97"/>
      <c r="U268" s="97"/>
      <c r="V268" s="114"/>
      <c r="W268" s="97"/>
      <c r="X268" s="97"/>
    </row>
    <row r="269">
      <c r="D269" s="97"/>
      <c r="Q269" s="97"/>
      <c r="R269" s="97"/>
      <c r="S269" s="114"/>
      <c r="T269" s="97"/>
      <c r="U269" s="97"/>
      <c r="V269" s="114"/>
      <c r="W269" s="97"/>
      <c r="X269" s="97"/>
    </row>
    <row r="270">
      <c r="D270" s="97"/>
      <c r="Q270" s="97"/>
      <c r="R270" s="97"/>
      <c r="S270" s="114"/>
      <c r="T270" s="97"/>
      <c r="U270" s="97"/>
      <c r="V270" s="114"/>
      <c r="W270" s="97"/>
      <c r="X270" s="97"/>
    </row>
    <row r="271">
      <c r="D271" s="97"/>
      <c r="Q271" s="97"/>
      <c r="R271" s="97"/>
      <c r="S271" s="114"/>
      <c r="T271" s="97"/>
      <c r="U271" s="97"/>
      <c r="V271" s="114"/>
      <c r="W271" s="97"/>
      <c r="X271" s="97"/>
    </row>
    <row r="272">
      <c r="D272" s="97"/>
      <c r="Q272" s="97"/>
      <c r="R272" s="97"/>
      <c r="S272" s="114"/>
      <c r="T272" s="97"/>
      <c r="U272" s="97"/>
      <c r="V272" s="114"/>
      <c r="W272" s="97"/>
      <c r="X272" s="97"/>
    </row>
    <row r="273">
      <c r="D273" s="97"/>
      <c r="Q273" s="97"/>
      <c r="R273" s="97"/>
      <c r="S273" s="114"/>
      <c r="T273" s="97"/>
      <c r="U273" s="97"/>
      <c r="V273" s="114"/>
      <c r="W273" s="97"/>
      <c r="X273" s="97"/>
    </row>
    <row r="274">
      <c r="D274" s="97"/>
      <c r="Q274" s="97"/>
      <c r="R274" s="97"/>
      <c r="S274" s="114"/>
      <c r="T274" s="97"/>
      <c r="U274" s="97"/>
      <c r="V274" s="114"/>
      <c r="W274" s="97"/>
      <c r="X274" s="97"/>
    </row>
    <row r="275">
      <c r="D275" s="97"/>
      <c r="Q275" s="97"/>
      <c r="R275" s="97"/>
      <c r="S275" s="114"/>
      <c r="T275" s="97"/>
      <c r="U275" s="97"/>
      <c r="V275" s="114"/>
      <c r="W275" s="97"/>
      <c r="X275" s="97"/>
    </row>
    <row r="276">
      <c r="D276" s="97"/>
      <c r="Q276" s="97"/>
      <c r="R276" s="97"/>
      <c r="S276" s="114"/>
      <c r="T276" s="97"/>
      <c r="U276" s="97"/>
      <c r="V276" s="114"/>
      <c r="W276" s="97"/>
      <c r="X276" s="97"/>
    </row>
    <row r="277">
      <c r="D277" s="97"/>
      <c r="Q277" s="97"/>
      <c r="R277" s="97"/>
      <c r="S277" s="114"/>
      <c r="T277" s="97"/>
      <c r="U277" s="97"/>
      <c r="V277" s="114"/>
      <c r="W277" s="97"/>
      <c r="X277" s="97"/>
    </row>
    <row r="278">
      <c r="D278" s="97"/>
      <c r="Q278" s="97"/>
      <c r="R278" s="97"/>
      <c r="S278" s="114"/>
      <c r="T278" s="97"/>
      <c r="U278" s="97"/>
      <c r="V278" s="114"/>
      <c r="W278" s="97"/>
      <c r="X278" s="97"/>
    </row>
    <row r="279">
      <c r="D279" s="97"/>
      <c r="Q279" s="97"/>
      <c r="R279" s="97"/>
      <c r="S279" s="114"/>
      <c r="T279" s="97"/>
      <c r="U279" s="97"/>
      <c r="V279" s="114"/>
      <c r="W279" s="97"/>
      <c r="X279" s="97"/>
    </row>
    <row r="280">
      <c r="D280" s="97"/>
      <c r="Q280" s="97"/>
      <c r="R280" s="97"/>
      <c r="S280" s="114"/>
      <c r="T280" s="97"/>
      <c r="U280" s="97"/>
      <c r="V280" s="114"/>
      <c r="W280" s="97"/>
      <c r="X280" s="97"/>
    </row>
    <row r="281">
      <c r="D281" s="97"/>
      <c r="Q281" s="97"/>
      <c r="R281" s="97"/>
      <c r="S281" s="114"/>
      <c r="T281" s="97"/>
      <c r="U281" s="97"/>
      <c r="V281" s="114"/>
      <c r="W281" s="97"/>
      <c r="X281" s="97"/>
    </row>
    <row r="282">
      <c r="D282" s="97"/>
      <c r="Q282" s="97"/>
      <c r="R282" s="97"/>
      <c r="S282" s="114"/>
      <c r="T282" s="97"/>
      <c r="U282" s="97"/>
      <c r="V282" s="114"/>
      <c r="W282" s="97"/>
      <c r="X282" s="97"/>
    </row>
    <row r="283">
      <c r="D283" s="97"/>
      <c r="Q283" s="97"/>
      <c r="R283" s="97"/>
      <c r="S283" s="114"/>
      <c r="T283" s="97"/>
      <c r="U283" s="97"/>
      <c r="V283" s="114"/>
      <c r="W283" s="97"/>
      <c r="X283" s="97"/>
    </row>
    <row r="284">
      <c r="D284" s="97"/>
      <c r="Q284" s="97"/>
      <c r="R284" s="97"/>
      <c r="S284" s="114"/>
      <c r="T284" s="97"/>
      <c r="U284" s="97"/>
      <c r="V284" s="114"/>
      <c r="W284" s="97"/>
      <c r="X284" s="97"/>
    </row>
    <row r="285">
      <c r="D285" s="97"/>
      <c r="Q285" s="97"/>
      <c r="R285" s="97"/>
      <c r="S285" s="114"/>
      <c r="T285" s="97"/>
      <c r="U285" s="97"/>
      <c r="V285" s="114"/>
      <c r="W285" s="97"/>
      <c r="X285" s="97"/>
    </row>
    <row r="286">
      <c r="D286" s="97"/>
      <c r="Q286" s="97"/>
      <c r="R286" s="97"/>
      <c r="S286" s="114"/>
      <c r="T286" s="97"/>
      <c r="U286" s="97"/>
      <c r="V286" s="114"/>
      <c r="W286" s="97"/>
      <c r="X286" s="97"/>
    </row>
    <row r="287">
      <c r="D287" s="97"/>
      <c r="Q287" s="97"/>
      <c r="R287" s="97"/>
      <c r="S287" s="114"/>
      <c r="T287" s="97"/>
      <c r="U287" s="97"/>
      <c r="V287" s="114"/>
      <c r="W287" s="97"/>
      <c r="X287" s="97"/>
    </row>
    <row r="288">
      <c r="D288" s="97"/>
      <c r="Q288" s="97"/>
      <c r="R288" s="97"/>
      <c r="S288" s="114"/>
      <c r="T288" s="97"/>
      <c r="U288" s="97"/>
      <c r="V288" s="114"/>
      <c r="W288" s="97"/>
      <c r="X288" s="97"/>
    </row>
    <row r="289">
      <c r="D289" s="97"/>
      <c r="Q289" s="97"/>
      <c r="R289" s="97"/>
      <c r="S289" s="114"/>
      <c r="T289" s="97"/>
      <c r="U289" s="97"/>
      <c r="V289" s="114"/>
      <c r="W289" s="97"/>
      <c r="X289" s="97"/>
    </row>
    <row r="290">
      <c r="D290" s="97"/>
      <c r="Q290" s="97"/>
      <c r="R290" s="97"/>
      <c r="S290" s="114"/>
      <c r="T290" s="97"/>
      <c r="U290" s="97"/>
      <c r="V290" s="114"/>
      <c r="W290" s="97"/>
      <c r="X290" s="97"/>
    </row>
    <row r="291">
      <c r="D291" s="97"/>
      <c r="Q291" s="97"/>
      <c r="R291" s="97"/>
      <c r="S291" s="114"/>
      <c r="T291" s="97"/>
      <c r="U291" s="97"/>
      <c r="V291" s="114"/>
      <c r="W291" s="97"/>
      <c r="X291" s="97"/>
    </row>
    <row r="292">
      <c r="D292" s="97"/>
      <c r="Q292" s="97"/>
      <c r="R292" s="97"/>
      <c r="S292" s="114"/>
      <c r="T292" s="97"/>
      <c r="U292" s="97"/>
      <c r="V292" s="114"/>
      <c r="W292" s="97"/>
      <c r="X292" s="97"/>
    </row>
    <row r="293">
      <c r="D293" s="97"/>
      <c r="Q293" s="97"/>
      <c r="R293" s="97"/>
      <c r="S293" s="114"/>
      <c r="T293" s="97"/>
      <c r="U293" s="97"/>
      <c r="V293" s="114"/>
      <c r="W293" s="97"/>
      <c r="X293" s="97"/>
    </row>
    <row r="294">
      <c r="D294" s="97"/>
      <c r="Q294" s="97"/>
      <c r="R294" s="97"/>
      <c r="S294" s="114"/>
      <c r="T294" s="97"/>
      <c r="U294" s="97"/>
      <c r="V294" s="114"/>
      <c r="W294" s="97"/>
      <c r="X294" s="97"/>
    </row>
    <row r="295">
      <c r="D295" s="97"/>
      <c r="Q295" s="97"/>
      <c r="R295" s="97"/>
      <c r="S295" s="114"/>
      <c r="T295" s="97"/>
      <c r="U295" s="97"/>
      <c r="V295" s="114"/>
      <c r="W295" s="97"/>
      <c r="X295" s="97"/>
    </row>
    <row r="296">
      <c r="D296" s="97"/>
      <c r="Q296" s="97"/>
      <c r="R296" s="97"/>
      <c r="S296" s="114"/>
      <c r="T296" s="97"/>
      <c r="U296" s="97"/>
      <c r="V296" s="114"/>
      <c r="W296" s="97"/>
      <c r="X296" s="97"/>
    </row>
    <row r="297">
      <c r="D297" s="97"/>
      <c r="Q297" s="97"/>
      <c r="R297" s="97"/>
      <c r="S297" s="114"/>
      <c r="T297" s="97"/>
      <c r="U297" s="97"/>
      <c r="V297" s="114"/>
      <c r="W297" s="97"/>
      <c r="X297" s="97"/>
    </row>
    <row r="298">
      <c r="D298" s="97"/>
      <c r="Q298" s="97"/>
      <c r="R298" s="97"/>
      <c r="S298" s="114"/>
      <c r="T298" s="97"/>
      <c r="U298" s="97"/>
      <c r="V298" s="114"/>
      <c r="W298" s="97"/>
      <c r="X298" s="97"/>
    </row>
    <row r="299">
      <c r="D299" s="97"/>
      <c r="Q299" s="97"/>
      <c r="R299" s="97"/>
      <c r="S299" s="114"/>
      <c r="T299" s="97"/>
      <c r="U299" s="97"/>
      <c r="V299" s="114"/>
      <c r="W299" s="97"/>
      <c r="X299" s="97"/>
    </row>
    <row r="300">
      <c r="D300" s="97"/>
      <c r="Q300" s="97"/>
      <c r="R300" s="97"/>
      <c r="S300" s="114"/>
      <c r="T300" s="97"/>
      <c r="U300" s="97"/>
      <c r="V300" s="114"/>
      <c r="W300" s="97"/>
      <c r="X300" s="97"/>
    </row>
    <row r="301">
      <c r="D301" s="97"/>
      <c r="Q301" s="97"/>
      <c r="R301" s="97"/>
      <c r="S301" s="114"/>
      <c r="T301" s="97"/>
      <c r="U301" s="97"/>
      <c r="V301" s="114"/>
      <c r="W301" s="97"/>
      <c r="X301" s="97"/>
    </row>
    <row r="302">
      <c r="D302" s="97"/>
      <c r="Q302" s="97"/>
      <c r="R302" s="97"/>
      <c r="S302" s="114"/>
      <c r="T302" s="97"/>
      <c r="U302" s="97"/>
      <c r="V302" s="114"/>
      <c r="W302" s="97"/>
      <c r="X302" s="97"/>
    </row>
    <row r="303">
      <c r="D303" s="97"/>
      <c r="Q303" s="97"/>
      <c r="R303" s="97"/>
      <c r="S303" s="114"/>
      <c r="T303" s="97"/>
      <c r="U303" s="97"/>
      <c r="V303" s="114"/>
      <c r="W303" s="97"/>
      <c r="X303" s="97"/>
    </row>
    <row r="304">
      <c r="D304" s="97"/>
      <c r="Q304" s="97"/>
      <c r="R304" s="97"/>
      <c r="S304" s="114"/>
      <c r="T304" s="97"/>
      <c r="U304" s="97"/>
      <c r="V304" s="114"/>
      <c r="W304" s="97"/>
      <c r="X304" s="97"/>
    </row>
    <row r="305">
      <c r="D305" s="97"/>
      <c r="Q305" s="97"/>
      <c r="R305" s="97"/>
      <c r="S305" s="114"/>
      <c r="T305" s="97"/>
      <c r="U305" s="97"/>
      <c r="V305" s="114"/>
      <c r="W305" s="97"/>
      <c r="X305" s="97"/>
    </row>
    <row r="306">
      <c r="D306" s="97"/>
      <c r="Q306" s="97"/>
      <c r="R306" s="97"/>
      <c r="S306" s="114"/>
      <c r="T306" s="97"/>
      <c r="U306" s="97"/>
      <c r="V306" s="114"/>
      <c r="W306" s="97"/>
      <c r="X306" s="97"/>
    </row>
    <row r="307">
      <c r="D307" s="97"/>
      <c r="Q307" s="97"/>
      <c r="R307" s="97"/>
      <c r="S307" s="114"/>
      <c r="T307" s="97"/>
      <c r="U307" s="97"/>
      <c r="V307" s="114"/>
      <c r="W307" s="97"/>
      <c r="X307" s="97"/>
    </row>
    <row r="308">
      <c r="D308" s="97"/>
      <c r="Q308" s="97"/>
      <c r="R308" s="97"/>
      <c r="S308" s="114"/>
      <c r="T308" s="97"/>
      <c r="U308" s="97"/>
      <c r="V308" s="114"/>
      <c r="W308" s="97"/>
      <c r="X308" s="97"/>
    </row>
    <row r="309">
      <c r="D309" s="97"/>
      <c r="Q309" s="97"/>
      <c r="R309" s="97"/>
      <c r="S309" s="114"/>
      <c r="T309" s="97"/>
      <c r="U309" s="97"/>
      <c r="V309" s="114"/>
      <c r="W309" s="97"/>
      <c r="X309" s="97"/>
    </row>
    <row r="310">
      <c r="D310" s="97"/>
      <c r="Q310" s="97"/>
      <c r="R310" s="97"/>
      <c r="S310" s="114"/>
      <c r="T310" s="97"/>
      <c r="U310" s="97"/>
      <c r="V310" s="114"/>
      <c r="W310" s="97"/>
      <c r="X310" s="97"/>
    </row>
    <row r="311">
      <c r="D311" s="97"/>
      <c r="Q311" s="97"/>
      <c r="R311" s="97"/>
      <c r="S311" s="114"/>
      <c r="T311" s="97"/>
      <c r="U311" s="97"/>
      <c r="V311" s="114"/>
      <c r="W311" s="97"/>
      <c r="X311" s="97"/>
    </row>
    <row r="312">
      <c r="D312" s="97"/>
      <c r="Q312" s="97"/>
      <c r="R312" s="97"/>
      <c r="S312" s="114"/>
      <c r="T312" s="97"/>
      <c r="U312" s="97"/>
      <c r="V312" s="114"/>
      <c r="W312" s="97"/>
      <c r="X312" s="97"/>
    </row>
    <row r="313">
      <c r="D313" s="97"/>
      <c r="Q313" s="97"/>
      <c r="R313" s="97"/>
      <c r="S313" s="114"/>
      <c r="T313" s="97"/>
      <c r="U313" s="97"/>
      <c r="V313" s="114"/>
      <c r="W313" s="97"/>
      <c r="X313" s="97"/>
    </row>
    <row r="314">
      <c r="D314" s="97"/>
      <c r="Q314" s="97"/>
      <c r="R314" s="97"/>
      <c r="S314" s="114"/>
      <c r="T314" s="97"/>
      <c r="U314" s="97"/>
      <c r="V314" s="114"/>
      <c r="W314" s="97"/>
      <c r="X314" s="97"/>
    </row>
    <row r="315">
      <c r="D315" s="97"/>
      <c r="Q315" s="97"/>
      <c r="R315" s="97"/>
      <c r="S315" s="114"/>
      <c r="T315" s="97"/>
      <c r="U315" s="97"/>
      <c r="V315" s="114"/>
      <c r="W315" s="97"/>
      <c r="X315" s="97"/>
    </row>
    <row r="316">
      <c r="D316" s="97"/>
      <c r="Q316" s="97"/>
      <c r="R316" s="97"/>
      <c r="S316" s="114"/>
      <c r="T316" s="97"/>
      <c r="U316" s="97"/>
      <c r="V316" s="114"/>
      <c r="W316" s="97"/>
      <c r="X316" s="97"/>
    </row>
    <row r="317">
      <c r="D317" s="97"/>
      <c r="Q317" s="97"/>
      <c r="R317" s="97"/>
      <c r="S317" s="114"/>
      <c r="T317" s="97"/>
      <c r="U317" s="97"/>
      <c r="V317" s="114"/>
      <c r="W317" s="97"/>
      <c r="X317" s="97"/>
    </row>
    <row r="318">
      <c r="D318" s="97"/>
      <c r="Q318" s="97"/>
      <c r="R318" s="97"/>
      <c r="S318" s="114"/>
      <c r="T318" s="97"/>
      <c r="U318" s="97"/>
      <c r="V318" s="114"/>
      <c r="W318" s="97"/>
      <c r="X318" s="97"/>
    </row>
    <row r="319">
      <c r="D319" s="97"/>
      <c r="Q319" s="97"/>
      <c r="R319" s="97"/>
      <c r="S319" s="114"/>
      <c r="T319" s="97"/>
      <c r="U319" s="97"/>
      <c r="V319" s="114"/>
      <c r="W319" s="97"/>
      <c r="X319" s="97"/>
    </row>
    <row r="320">
      <c r="D320" s="97"/>
      <c r="Q320" s="97"/>
      <c r="R320" s="97"/>
      <c r="S320" s="114"/>
      <c r="T320" s="97"/>
      <c r="U320" s="97"/>
      <c r="V320" s="114"/>
      <c r="W320" s="97"/>
      <c r="X320" s="97"/>
    </row>
    <row r="321">
      <c r="D321" s="97"/>
      <c r="Q321" s="97"/>
      <c r="R321" s="97"/>
      <c r="S321" s="114"/>
      <c r="T321" s="97"/>
      <c r="U321" s="97"/>
      <c r="V321" s="114"/>
      <c r="W321" s="97"/>
      <c r="X321" s="97"/>
    </row>
    <row r="322">
      <c r="D322" s="97"/>
      <c r="Q322" s="97"/>
      <c r="R322" s="97"/>
      <c r="S322" s="114"/>
      <c r="T322" s="97"/>
      <c r="U322" s="97"/>
      <c r="V322" s="114"/>
      <c r="W322" s="97"/>
      <c r="X322" s="97"/>
    </row>
    <row r="323">
      <c r="D323" s="97"/>
      <c r="Q323" s="97"/>
      <c r="R323" s="97"/>
      <c r="S323" s="114"/>
      <c r="T323" s="97"/>
      <c r="U323" s="97"/>
      <c r="V323" s="114"/>
      <c r="W323" s="97"/>
      <c r="X323" s="97"/>
    </row>
    <row r="324">
      <c r="D324" s="97"/>
      <c r="Q324" s="97"/>
      <c r="R324" s="97"/>
      <c r="S324" s="114"/>
      <c r="T324" s="97"/>
      <c r="U324" s="97"/>
      <c r="V324" s="114"/>
      <c r="W324" s="97"/>
      <c r="X324" s="97"/>
    </row>
    <row r="325">
      <c r="D325" s="97"/>
      <c r="Q325" s="97"/>
      <c r="R325" s="97"/>
      <c r="S325" s="114"/>
      <c r="T325" s="97"/>
      <c r="U325" s="97"/>
      <c r="V325" s="114"/>
      <c r="W325" s="97"/>
      <c r="X325" s="97"/>
    </row>
    <row r="326">
      <c r="D326" s="97"/>
      <c r="Q326" s="97"/>
      <c r="R326" s="97"/>
      <c r="S326" s="114"/>
      <c r="T326" s="97"/>
      <c r="U326" s="97"/>
      <c r="V326" s="114"/>
      <c r="W326" s="97"/>
      <c r="X326" s="97"/>
    </row>
    <row r="327">
      <c r="D327" s="97"/>
      <c r="Q327" s="97"/>
      <c r="R327" s="97"/>
      <c r="S327" s="114"/>
      <c r="T327" s="97"/>
      <c r="U327" s="97"/>
      <c r="V327" s="114"/>
      <c r="W327" s="97"/>
      <c r="X327" s="97"/>
    </row>
    <row r="328">
      <c r="D328" s="97"/>
      <c r="Q328" s="97"/>
      <c r="R328" s="97"/>
      <c r="S328" s="114"/>
      <c r="T328" s="97"/>
      <c r="U328" s="97"/>
      <c r="V328" s="114"/>
      <c r="W328" s="97"/>
      <c r="X328" s="97"/>
    </row>
    <row r="329">
      <c r="D329" s="97"/>
      <c r="Q329" s="97"/>
      <c r="R329" s="97"/>
      <c r="S329" s="114"/>
      <c r="T329" s="97"/>
      <c r="U329" s="97"/>
      <c r="V329" s="114"/>
      <c r="W329" s="97"/>
      <c r="X329" s="97"/>
    </row>
    <row r="330">
      <c r="D330" s="97"/>
      <c r="Q330" s="97"/>
      <c r="R330" s="97"/>
      <c r="S330" s="114"/>
      <c r="T330" s="97"/>
      <c r="U330" s="97"/>
      <c r="V330" s="114"/>
      <c r="W330" s="97"/>
      <c r="X330" s="97"/>
    </row>
    <row r="331">
      <c r="D331" s="97"/>
      <c r="Q331" s="97"/>
      <c r="R331" s="97"/>
      <c r="S331" s="114"/>
      <c r="T331" s="97"/>
      <c r="U331" s="97"/>
      <c r="V331" s="114"/>
      <c r="W331" s="97"/>
      <c r="X331" s="97"/>
    </row>
    <row r="332">
      <c r="D332" s="97"/>
      <c r="Q332" s="97"/>
      <c r="R332" s="97"/>
      <c r="S332" s="114"/>
      <c r="T332" s="97"/>
      <c r="U332" s="97"/>
      <c r="V332" s="114"/>
      <c r="W332" s="97"/>
      <c r="X332" s="97"/>
    </row>
    <row r="333">
      <c r="D333" s="97"/>
      <c r="Q333" s="97"/>
      <c r="R333" s="97"/>
      <c r="S333" s="114"/>
      <c r="T333" s="97"/>
      <c r="U333" s="97"/>
      <c r="V333" s="114"/>
      <c r="W333" s="97"/>
      <c r="X333" s="97"/>
    </row>
    <row r="334">
      <c r="D334" s="97"/>
      <c r="Q334" s="97"/>
      <c r="R334" s="97"/>
      <c r="S334" s="114"/>
      <c r="T334" s="97"/>
      <c r="U334" s="97"/>
      <c r="V334" s="114"/>
      <c r="W334" s="97"/>
      <c r="X334" s="97"/>
    </row>
    <row r="335">
      <c r="D335" s="97"/>
      <c r="Q335" s="97"/>
      <c r="R335" s="97"/>
      <c r="S335" s="114"/>
      <c r="T335" s="97"/>
      <c r="U335" s="97"/>
      <c r="V335" s="114"/>
      <c r="W335" s="97"/>
      <c r="X335" s="97"/>
    </row>
    <row r="336">
      <c r="D336" s="97"/>
      <c r="Q336" s="97"/>
      <c r="R336" s="97"/>
      <c r="S336" s="114"/>
      <c r="T336" s="97"/>
      <c r="U336" s="97"/>
      <c r="V336" s="114"/>
      <c r="W336" s="97"/>
      <c r="X336" s="97"/>
    </row>
    <row r="337">
      <c r="D337" s="97"/>
      <c r="Q337" s="97"/>
      <c r="R337" s="97"/>
      <c r="S337" s="114"/>
      <c r="T337" s="97"/>
      <c r="U337" s="97"/>
      <c r="V337" s="114"/>
      <c r="W337" s="97"/>
      <c r="X337" s="97"/>
    </row>
    <row r="338">
      <c r="D338" s="97"/>
      <c r="Q338" s="97"/>
      <c r="R338" s="97"/>
      <c r="S338" s="114"/>
      <c r="T338" s="97"/>
      <c r="U338" s="97"/>
      <c r="V338" s="114"/>
      <c r="W338" s="97"/>
      <c r="X338" s="97"/>
    </row>
    <row r="339">
      <c r="D339" s="97"/>
      <c r="Q339" s="97"/>
      <c r="R339" s="97"/>
      <c r="S339" s="114"/>
      <c r="T339" s="97"/>
      <c r="U339" s="97"/>
      <c r="V339" s="114"/>
      <c r="W339" s="97"/>
      <c r="X339" s="97"/>
    </row>
    <row r="340">
      <c r="D340" s="97"/>
      <c r="Q340" s="97"/>
      <c r="R340" s="97"/>
      <c r="S340" s="114"/>
      <c r="T340" s="97"/>
      <c r="U340" s="97"/>
      <c r="V340" s="114"/>
      <c r="W340" s="97"/>
      <c r="X340" s="97"/>
    </row>
    <row r="341">
      <c r="D341" s="97"/>
      <c r="Q341" s="97"/>
      <c r="R341" s="97"/>
      <c r="S341" s="114"/>
      <c r="T341" s="97"/>
      <c r="U341" s="97"/>
      <c r="V341" s="114"/>
      <c r="W341" s="97"/>
      <c r="X341" s="97"/>
    </row>
    <row r="342">
      <c r="D342" s="97"/>
      <c r="Q342" s="97"/>
      <c r="R342" s="97"/>
      <c r="S342" s="114"/>
      <c r="T342" s="97"/>
      <c r="U342" s="97"/>
      <c r="V342" s="114"/>
      <c r="W342" s="97"/>
      <c r="X342" s="97"/>
    </row>
    <row r="343">
      <c r="D343" s="97"/>
      <c r="Q343" s="97"/>
      <c r="R343" s="97"/>
      <c r="S343" s="114"/>
      <c r="T343" s="97"/>
      <c r="U343" s="97"/>
      <c r="V343" s="114"/>
      <c r="W343" s="97"/>
      <c r="X343" s="97"/>
    </row>
    <row r="344">
      <c r="D344" s="97"/>
      <c r="Q344" s="97"/>
      <c r="R344" s="97"/>
      <c r="S344" s="114"/>
      <c r="T344" s="97"/>
      <c r="U344" s="97"/>
      <c r="V344" s="114"/>
      <c r="W344" s="97"/>
      <c r="X344" s="97"/>
    </row>
    <row r="345">
      <c r="D345" s="97"/>
      <c r="Q345" s="97"/>
      <c r="R345" s="97"/>
      <c r="S345" s="114"/>
      <c r="T345" s="97"/>
      <c r="U345" s="97"/>
      <c r="V345" s="114"/>
      <c r="W345" s="97"/>
      <c r="X345" s="97"/>
    </row>
    <row r="346">
      <c r="D346" s="97"/>
      <c r="Q346" s="97"/>
      <c r="R346" s="97"/>
      <c r="S346" s="114"/>
      <c r="T346" s="97"/>
      <c r="U346" s="97"/>
      <c r="V346" s="114"/>
      <c r="W346" s="97"/>
      <c r="X346" s="97"/>
    </row>
    <row r="347">
      <c r="D347" s="97"/>
      <c r="Q347" s="97"/>
      <c r="R347" s="97"/>
      <c r="S347" s="114"/>
      <c r="T347" s="97"/>
      <c r="U347" s="97"/>
      <c r="V347" s="114"/>
      <c r="W347" s="97"/>
      <c r="X347" s="97"/>
    </row>
    <row r="348">
      <c r="D348" s="97"/>
      <c r="Q348" s="97"/>
      <c r="R348" s="97"/>
      <c r="S348" s="114"/>
      <c r="T348" s="97"/>
      <c r="U348" s="97"/>
      <c r="V348" s="114"/>
      <c r="W348" s="97"/>
      <c r="X348" s="97"/>
    </row>
    <row r="349">
      <c r="D349" s="97"/>
      <c r="Q349" s="97"/>
      <c r="R349" s="97"/>
      <c r="S349" s="114"/>
      <c r="T349" s="97"/>
      <c r="U349" s="97"/>
      <c r="V349" s="114"/>
      <c r="W349" s="97"/>
      <c r="X349" s="97"/>
    </row>
    <row r="350">
      <c r="D350" s="97"/>
      <c r="Q350" s="97"/>
      <c r="R350" s="97"/>
      <c r="S350" s="114"/>
      <c r="T350" s="97"/>
      <c r="U350" s="97"/>
      <c r="V350" s="114"/>
      <c r="W350" s="97"/>
      <c r="X350" s="97"/>
    </row>
    <row r="351">
      <c r="D351" s="97"/>
      <c r="Q351" s="97"/>
      <c r="R351" s="97"/>
      <c r="S351" s="114"/>
      <c r="T351" s="97"/>
      <c r="U351" s="97"/>
      <c r="V351" s="114"/>
      <c r="W351" s="97"/>
      <c r="X351" s="97"/>
    </row>
    <row r="352">
      <c r="D352" s="97"/>
      <c r="Q352" s="97"/>
      <c r="R352" s="97"/>
      <c r="S352" s="114"/>
      <c r="T352" s="97"/>
      <c r="U352" s="97"/>
      <c r="V352" s="114"/>
      <c r="W352" s="97"/>
      <c r="X352" s="97"/>
    </row>
    <row r="353">
      <c r="D353" s="97"/>
      <c r="Q353" s="97"/>
      <c r="R353" s="97"/>
      <c r="S353" s="114"/>
      <c r="T353" s="97"/>
      <c r="U353" s="97"/>
      <c r="V353" s="114"/>
      <c r="W353" s="97"/>
      <c r="X353" s="97"/>
    </row>
    <row r="354">
      <c r="D354" s="97"/>
      <c r="Q354" s="97"/>
      <c r="R354" s="97"/>
      <c r="S354" s="114"/>
      <c r="T354" s="97"/>
      <c r="U354" s="97"/>
      <c r="V354" s="114"/>
      <c r="W354" s="97"/>
      <c r="X354" s="97"/>
    </row>
    <row r="355">
      <c r="D355" s="97"/>
      <c r="Q355" s="97"/>
      <c r="R355" s="97"/>
      <c r="S355" s="114"/>
      <c r="T355" s="97"/>
      <c r="U355" s="97"/>
      <c r="V355" s="114"/>
      <c r="W355" s="97"/>
      <c r="X355" s="97"/>
    </row>
    <row r="356">
      <c r="D356" s="97"/>
      <c r="Q356" s="97"/>
      <c r="R356" s="97"/>
      <c r="S356" s="114"/>
      <c r="T356" s="97"/>
      <c r="U356" s="97"/>
      <c r="V356" s="114"/>
      <c r="W356" s="97"/>
      <c r="X356" s="97"/>
    </row>
    <row r="357">
      <c r="D357" s="97"/>
      <c r="Q357" s="97"/>
      <c r="R357" s="97"/>
      <c r="S357" s="114"/>
      <c r="T357" s="97"/>
      <c r="U357" s="97"/>
      <c r="V357" s="114"/>
      <c r="W357" s="97"/>
      <c r="X357" s="97"/>
    </row>
    <row r="358">
      <c r="D358" s="97"/>
      <c r="Q358" s="97"/>
      <c r="R358" s="97"/>
      <c r="S358" s="114"/>
      <c r="T358" s="97"/>
      <c r="U358" s="97"/>
      <c r="V358" s="114"/>
      <c r="W358" s="97"/>
      <c r="X358" s="97"/>
    </row>
    <row r="359">
      <c r="D359" s="97"/>
      <c r="Q359" s="97"/>
      <c r="R359" s="97"/>
      <c r="S359" s="114"/>
      <c r="T359" s="97"/>
      <c r="U359" s="97"/>
      <c r="V359" s="114"/>
      <c r="W359" s="97"/>
      <c r="X359" s="97"/>
    </row>
    <row r="360">
      <c r="D360" s="97"/>
      <c r="Q360" s="97"/>
      <c r="R360" s="97"/>
      <c r="S360" s="114"/>
      <c r="T360" s="97"/>
      <c r="U360" s="97"/>
      <c r="V360" s="114"/>
      <c r="W360" s="97"/>
      <c r="X360" s="97"/>
    </row>
    <row r="361">
      <c r="D361" s="97"/>
      <c r="Q361" s="97"/>
      <c r="R361" s="97"/>
      <c r="S361" s="114"/>
      <c r="T361" s="97"/>
      <c r="U361" s="97"/>
      <c r="V361" s="114"/>
      <c r="W361" s="97"/>
      <c r="X361" s="97"/>
    </row>
    <row r="362">
      <c r="D362" s="97"/>
      <c r="Q362" s="97"/>
      <c r="R362" s="97"/>
      <c r="S362" s="114"/>
      <c r="T362" s="97"/>
      <c r="U362" s="97"/>
      <c r="V362" s="114"/>
      <c r="W362" s="97"/>
      <c r="X362" s="97"/>
    </row>
    <row r="363">
      <c r="D363" s="97"/>
      <c r="Q363" s="97"/>
      <c r="R363" s="97"/>
      <c r="S363" s="114"/>
      <c r="T363" s="97"/>
      <c r="U363" s="97"/>
      <c r="V363" s="114"/>
      <c r="W363" s="97"/>
      <c r="X363" s="97"/>
    </row>
    <row r="364">
      <c r="D364" s="97"/>
      <c r="Q364" s="97"/>
      <c r="R364" s="97"/>
      <c r="S364" s="114"/>
      <c r="T364" s="97"/>
      <c r="U364" s="97"/>
      <c r="V364" s="114"/>
      <c r="W364" s="97"/>
      <c r="X364" s="97"/>
    </row>
    <row r="365">
      <c r="D365" s="97"/>
      <c r="Q365" s="97"/>
      <c r="R365" s="97"/>
      <c r="S365" s="114"/>
      <c r="T365" s="97"/>
      <c r="U365" s="97"/>
      <c r="V365" s="114"/>
      <c r="W365" s="97"/>
      <c r="X365" s="97"/>
    </row>
    <row r="366">
      <c r="D366" s="97"/>
      <c r="Q366" s="97"/>
      <c r="R366" s="97"/>
      <c r="S366" s="114"/>
      <c r="T366" s="97"/>
      <c r="U366" s="97"/>
      <c r="V366" s="114"/>
      <c r="W366" s="97"/>
      <c r="X366" s="97"/>
    </row>
    <row r="367">
      <c r="D367" s="97"/>
      <c r="Q367" s="97"/>
      <c r="R367" s="97"/>
      <c r="S367" s="114"/>
      <c r="T367" s="97"/>
      <c r="U367" s="97"/>
      <c r="V367" s="114"/>
      <c r="W367" s="97"/>
      <c r="X367" s="97"/>
    </row>
    <row r="368">
      <c r="D368" s="97"/>
      <c r="Q368" s="97"/>
      <c r="R368" s="97"/>
      <c r="S368" s="114"/>
      <c r="T368" s="97"/>
      <c r="U368" s="97"/>
      <c r="V368" s="114"/>
      <c r="W368" s="97"/>
      <c r="X368" s="97"/>
    </row>
    <row r="369">
      <c r="D369" s="97"/>
      <c r="Q369" s="97"/>
      <c r="R369" s="97"/>
      <c r="S369" s="114"/>
      <c r="T369" s="97"/>
      <c r="U369" s="97"/>
      <c r="V369" s="114"/>
      <c r="W369" s="97"/>
      <c r="X369" s="97"/>
    </row>
    <row r="370">
      <c r="D370" s="97"/>
      <c r="Q370" s="97"/>
      <c r="R370" s="97"/>
      <c r="S370" s="114"/>
      <c r="T370" s="97"/>
      <c r="U370" s="97"/>
      <c r="V370" s="114"/>
      <c r="W370" s="97"/>
      <c r="X370" s="97"/>
    </row>
    <row r="371">
      <c r="D371" s="97"/>
      <c r="Q371" s="97"/>
      <c r="R371" s="97"/>
      <c r="S371" s="114"/>
      <c r="T371" s="97"/>
      <c r="U371" s="97"/>
      <c r="V371" s="114"/>
      <c r="W371" s="97"/>
      <c r="X371" s="97"/>
    </row>
    <row r="372">
      <c r="D372" s="97"/>
      <c r="Q372" s="97"/>
      <c r="R372" s="97"/>
      <c r="S372" s="114"/>
      <c r="T372" s="97"/>
      <c r="U372" s="97"/>
      <c r="V372" s="114"/>
      <c r="W372" s="97"/>
      <c r="X372" s="97"/>
    </row>
    <row r="373">
      <c r="D373" s="97"/>
      <c r="Q373" s="97"/>
      <c r="R373" s="97"/>
      <c r="S373" s="114"/>
      <c r="T373" s="97"/>
      <c r="U373" s="97"/>
      <c r="V373" s="114"/>
      <c r="W373" s="97"/>
      <c r="X373" s="97"/>
    </row>
    <row r="374">
      <c r="D374" s="97"/>
      <c r="Q374" s="97"/>
      <c r="R374" s="97"/>
      <c r="S374" s="114"/>
      <c r="T374" s="97"/>
      <c r="U374" s="97"/>
      <c r="V374" s="114"/>
      <c r="W374" s="97"/>
      <c r="X374" s="97"/>
    </row>
    <row r="375">
      <c r="D375" s="97"/>
      <c r="Q375" s="97"/>
      <c r="R375" s="97"/>
      <c r="S375" s="114"/>
      <c r="T375" s="97"/>
      <c r="U375" s="97"/>
      <c r="V375" s="114"/>
      <c r="W375" s="97"/>
      <c r="X375" s="97"/>
    </row>
    <row r="376">
      <c r="D376" s="97"/>
      <c r="Q376" s="97"/>
      <c r="R376" s="97"/>
      <c r="S376" s="114"/>
      <c r="T376" s="97"/>
      <c r="U376" s="97"/>
      <c r="V376" s="114"/>
      <c r="W376" s="97"/>
      <c r="X376" s="97"/>
    </row>
    <row r="377">
      <c r="D377" s="97"/>
      <c r="Q377" s="97"/>
      <c r="R377" s="97"/>
      <c r="S377" s="114"/>
      <c r="T377" s="97"/>
      <c r="U377" s="97"/>
      <c r="V377" s="114"/>
      <c r="W377" s="97"/>
      <c r="X377" s="97"/>
    </row>
    <row r="378">
      <c r="D378" s="97"/>
      <c r="Q378" s="97"/>
      <c r="R378" s="97"/>
      <c r="S378" s="114"/>
      <c r="T378" s="97"/>
      <c r="U378" s="97"/>
      <c r="V378" s="114"/>
      <c r="W378" s="97"/>
      <c r="X378" s="97"/>
    </row>
    <row r="379">
      <c r="D379" s="97"/>
      <c r="Q379" s="97"/>
      <c r="R379" s="97"/>
      <c r="S379" s="114"/>
      <c r="T379" s="97"/>
      <c r="U379" s="97"/>
      <c r="V379" s="114"/>
      <c r="W379" s="97"/>
      <c r="X379" s="97"/>
    </row>
    <row r="380">
      <c r="D380" s="97"/>
      <c r="Q380" s="97"/>
      <c r="R380" s="97"/>
      <c r="S380" s="114"/>
      <c r="T380" s="97"/>
      <c r="U380" s="97"/>
      <c r="V380" s="114"/>
      <c r="W380" s="97"/>
      <c r="X380" s="97"/>
    </row>
    <row r="381">
      <c r="D381" s="97"/>
      <c r="Q381" s="97"/>
      <c r="R381" s="97"/>
      <c r="S381" s="114"/>
      <c r="T381" s="97"/>
      <c r="U381" s="97"/>
      <c r="V381" s="114"/>
      <c r="W381" s="97"/>
      <c r="X381" s="97"/>
    </row>
    <row r="382">
      <c r="D382" s="97"/>
      <c r="Q382" s="97"/>
      <c r="R382" s="97"/>
      <c r="S382" s="114"/>
      <c r="T382" s="97"/>
      <c r="U382" s="97"/>
      <c r="V382" s="114"/>
      <c r="W382" s="97"/>
      <c r="X382" s="97"/>
    </row>
    <row r="383">
      <c r="D383" s="97"/>
      <c r="Q383" s="97"/>
      <c r="R383" s="97"/>
      <c r="S383" s="114"/>
      <c r="T383" s="97"/>
      <c r="U383" s="97"/>
      <c r="V383" s="114"/>
      <c r="W383" s="97"/>
      <c r="X383" s="97"/>
    </row>
    <row r="384">
      <c r="D384" s="97"/>
      <c r="Q384" s="97"/>
      <c r="R384" s="97"/>
      <c r="S384" s="114"/>
      <c r="T384" s="97"/>
      <c r="U384" s="97"/>
      <c r="V384" s="114"/>
      <c r="W384" s="97"/>
      <c r="X384" s="97"/>
    </row>
    <row r="385">
      <c r="D385" s="97"/>
      <c r="Q385" s="97"/>
      <c r="R385" s="97"/>
      <c r="S385" s="114"/>
      <c r="T385" s="97"/>
      <c r="U385" s="97"/>
      <c r="V385" s="114"/>
      <c r="W385" s="97"/>
      <c r="X385" s="97"/>
    </row>
    <row r="386">
      <c r="D386" s="97"/>
      <c r="Q386" s="97"/>
      <c r="R386" s="97"/>
      <c r="S386" s="114"/>
      <c r="T386" s="97"/>
      <c r="U386" s="97"/>
      <c r="V386" s="114"/>
      <c r="W386" s="97"/>
      <c r="X386" s="97"/>
    </row>
    <row r="387">
      <c r="D387" s="97"/>
      <c r="Q387" s="97"/>
      <c r="R387" s="97"/>
      <c r="S387" s="114"/>
      <c r="T387" s="97"/>
      <c r="U387" s="97"/>
      <c r="V387" s="114"/>
      <c r="W387" s="97"/>
      <c r="X387" s="97"/>
    </row>
    <row r="388">
      <c r="D388" s="97"/>
      <c r="Q388" s="97"/>
      <c r="R388" s="97"/>
      <c r="S388" s="114"/>
      <c r="T388" s="97"/>
      <c r="U388" s="97"/>
      <c r="V388" s="114"/>
      <c r="W388" s="97"/>
      <c r="X388" s="97"/>
    </row>
    <row r="389">
      <c r="D389" s="97"/>
      <c r="Q389" s="97"/>
      <c r="R389" s="97"/>
      <c r="S389" s="114"/>
      <c r="T389" s="97"/>
      <c r="U389" s="97"/>
      <c r="V389" s="114"/>
      <c r="W389" s="97"/>
      <c r="X389" s="97"/>
    </row>
    <row r="390">
      <c r="D390" s="97"/>
      <c r="Q390" s="97"/>
      <c r="R390" s="97"/>
      <c r="S390" s="114"/>
      <c r="T390" s="97"/>
      <c r="U390" s="97"/>
      <c r="V390" s="114"/>
      <c r="W390" s="97"/>
      <c r="X390" s="97"/>
    </row>
    <row r="391">
      <c r="D391" s="97"/>
      <c r="Q391" s="97"/>
      <c r="R391" s="97"/>
      <c r="S391" s="114"/>
      <c r="T391" s="97"/>
      <c r="U391" s="97"/>
      <c r="V391" s="114"/>
      <c r="W391" s="97"/>
      <c r="X391" s="97"/>
    </row>
    <row r="392">
      <c r="D392" s="97"/>
      <c r="Q392" s="97"/>
      <c r="R392" s="97"/>
      <c r="S392" s="114"/>
      <c r="T392" s="97"/>
      <c r="U392" s="97"/>
      <c r="V392" s="114"/>
      <c r="W392" s="97"/>
      <c r="X392" s="97"/>
    </row>
    <row r="393">
      <c r="D393" s="97"/>
      <c r="Q393" s="97"/>
      <c r="R393" s="97"/>
      <c r="S393" s="114"/>
      <c r="T393" s="97"/>
      <c r="U393" s="97"/>
      <c r="V393" s="114"/>
      <c r="W393" s="97"/>
      <c r="X393" s="97"/>
    </row>
    <row r="394">
      <c r="D394" s="97"/>
      <c r="Q394" s="97"/>
      <c r="R394" s="97"/>
      <c r="S394" s="114"/>
      <c r="T394" s="97"/>
      <c r="U394" s="97"/>
      <c r="V394" s="114"/>
      <c r="W394" s="97"/>
      <c r="X394" s="97"/>
    </row>
    <row r="395">
      <c r="D395" s="97"/>
      <c r="Q395" s="97"/>
      <c r="R395" s="97"/>
      <c r="S395" s="114"/>
      <c r="T395" s="97"/>
      <c r="U395" s="97"/>
      <c r="V395" s="114"/>
      <c r="W395" s="97"/>
      <c r="X395" s="97"/>
    </row>
    <row r="396">
      <c r="D396" s="97"/>
      <c r="Q396" s="97"/>
      <c r="R396" s="97"/>
      <c r="S396" s="114"/>
      <c r="T396" s="97"/>
      <c r="U396" s="97"/>
      <c r="V396" s="114"/>
      <c r="W396" s="97"/>
      <c r="X396" s="97"/>
    </row>
    <row r="397">
      <c r="D397" s="97"/>
      <c r="Q397" s="97"/>
      <c r="R397" s="97"/>
      <c r="S397" s="114"/>
      <c r="T397" s="97"/>
      <c r="U397" s="97"/>
      <c r="V397" s="114"/>
      <c r="W397" s="97"/>
      <c r="X397" s="97"/>
    </row>
    <row r="398">
      <c r="D398" s="97"/>
      <c r="Q398" s="97"/>
      <c r="R398" s="97"/>
      <c r="S398" s="114"/>
      <c r="T398" s="97"/>
      <c r="U398" s="97"/>
      <c r="V398" s="114"/>
      <c r="W398" s="97"/>
      <c r="X398" s="97"/>
    </row>
    <row r="399">
      <c r="D399" s="97"/>
      <c r="Q399" s="97"/>
      <c r="R399" s="97"/>
      <c r="S399" s="114"/>
      <c r="T399" s="97"/>
      <c r="U399" s="97"/>
      <c r="V399" s="114"/>
      <c r="W399" s="97"/>
      <c r="X399" s="97"/>
    </row>
    <row r="400">
      <c r="D400" s="97"/>
      <c r="Q400" s="97"/>
      <c r="R400" s="97"/>
      <c r="S400" s="114"/>
      <c r="T400" s="97"/>
      <c r="U400" s="97"/>
      <c r="V400" s="114"/>
      <c r="W400" s="97"/>
      <c r="X400" s="97"/>
    </row>
    <row r="401">
      <c r="D401" s="97"/>
      <c r="Q401" s="97"/>
      <c r="R401" s="97"/>
      <c r="S401" s="114"/>
      <c r="T401" s="97"/>
      <c r="U401" s="97"/>
      <c r="V401" s="114"/>
      <c r="W401" s="97"/>
      <c r="X401" s="97"/>
    </row>
    <row r="402">
      <c r="D402" s="97"/>
      <c r="Q402" s="97"/>
      <c r="R402" s="97"/>
      <c r="S402" s="114"/>
      <c r="T402" s="97"/>
      <c r="U402" s="97"/>
      <c r="V402" s="114"/>
      <c r="W402" s="97"/>
      <c r="X402" s="97"/>
    </row>
    <row r="403">
      <c r="D403" s="97"/>
      <c r="Q403" s="97"/>
      <c r="R403" s="97"/>
      <c r="S403" s="114"/>
      <c r="T403" s="97"/>
      <c r="U403" s="97"/>
      <c r="V403" s="114"/>
      <c r="W403" s="97"/>
      <c r="X403" s="97"/>
    </row>
    <row r="404">
      <c r="D404" s="97"/>
      <c r="Q404" s="97"/>
      <c r="R404" s="97"/>
      <c r="S404" s="114"/>
      <c r="T404" s="97"/>
      <c r="U404" s="97"/>
      <c r="V404" s="114"/>
      <c r="W404" s="97"/>
      <c r="X404" s="97"/>
    </row>
    <row r="405">
      <c r="D405" s="97"/>
      <c r="Q405" s="97"/>
      <c r="R405" s="97"/>
      <c r="S405" s="114"/>
      <c r="T405" s="97"/>
      <c r="U405" s="97"/>
      <c r="V405" s="114"/>
      <c r="W405" s="97"/>
      <c r="X405" s="97"/>
    </row>
    <row r="406">
      <c r="D406" s="97"/>
      <c r="Q406" s="97"/>
      <c r="R406" s="97"/>
      <c r="S406" s="114"/>
      <c r="T406" s="97"/>
      <c r="U406" s="97"/>
      <c r="V406" s="114"/>
      <c r="W406" s="97"/>
      <c r="X406" s="97"/>
    </row>
    <row r="407">
      <c r="D407" s="97"/>
      <c r="Q407" s="97"/>
      <c r="R407" s="97"/>
      <c r="S407" s="114"/>
      <c r="T407" s="97"/>
      <c r="U407" s="97"/>
      <c r="V407" s="114"/>
      <c r="W407" s="97"/>
      <c r="X407" s="97"/>
    </row>
    <row r="408">
      <c r="D408" s="97"/>
      <c r="Q408" s="97"/>
      <c r="R408" s="97"/>
      <c r="S408" s="114"/>
      <c r="T408" s="97"/>
      <c r="U408" s="97"/>
      <c r="V408" s="114"/>
      <c r="W408" s="97"/>
      <c r="X408" s="97"/>
    </row>
    <row r="409">
      <c r="D409" s="97"/>
      <c r="Q409" s="97"/>
      <c r="R409" s="97"/>
      <c r="S409" s="114"/>
      <c r="T409" s="97"/>
      <c r="U409" s="97"/>
      <c r="V409" s="114"/>
      <c r="W409" s="97"/>
      <c r="X409" s="97"/>
    </row>
    <row r="410">
      <c r="D410" s="97"/>
      <c r="Q410" s="97"/>
      <c r="R410" s="97"/>
      <c r="S410" s="114"/>
      <c r="T410" s="97"/>
      <c r="U410" s="97"/>
      <c r="V410" s="114"/>
      <c r="W410" s="97"/>
      <c r="X410" s="97"/>
    </row>
    <row r="411">
      <c r="D411" s="97"/>
      <c r="Q411" s="97"/>
      <c r="R411" s="97"/>
      <c r="S411" s="114"/>
      <c r="T411" s="97"/>
      <c r="U411" s="97"/>
      <c r="V411" s="114"/>
      <c r="W411" s="97"/>
      <c r="X411" s="97"/>
    </row>
    <row r="412">
      <c r="D412" s="97"/>
      <c r="Q412" s="97"/>
      <c r="R412" s="97"/>
      <c r="S412" s="114"/>
      <c r="T412" s="97"/>
      <c r="U412" s="97"/>
      <c r="V412" s="114"/>
      <c r="W412" s="97"/>
      <c r="X412" s="97"/>
    </row>
    <row r="413">
      <c r="D413" s="97"/>
      <c r="Q413" s="97"/>
      <c r="R413" s="97"/>
      <c r="S413" s="114"/>
      <c r="T413" s="97"/>
      <c r="U413" s="97"/>
      <c r="V413" s="114"/>
      <c r="W413" s="97"/>
      <c r="X413" s="97"/>
    </row>
    <row r="414">
      <c r="D414" s="97"/>
      <c r="Q414" s="97"/>
      <c r="R414" s="97"/>
      <c r="S414" s="114"/>
      <c r="T414" s="97"/>
      <c r="U414" s="97"/>
      <c r="V414" s="114"/>
      <c r="W414" s="97"/>
      <c r="X414" s="97"/>
    </row>
    <row r="415">
      <c r="D415" s="97"/>
      <c r="Q415" s="97"/>
      <c r="R415" s="97"/>
      <c r="S415" s="114"/>
      <c r="T415" s="97"/>
      <c r="U415" s="97"/>
      <c r="V415" s="114"/>
      <c r="W415" s="97"/>
      <c r="X415" s="97"/>
    </row>
    <row r="416">
      <c r="D416" s="97"/>
      <c r="Q416" s="97"/>
      <c r="R416" s="97"/>
      <c r="S416" s="114"/>
      <c r="T416" s="97"/>
      <c r="U416" s="97"/>
      <c r="V416" s="114"/>
      <c r="W416" s="97"/>
      <c r="X416" s="97"/>
    </row>
    <row r="417">
      <c r="D417" s="97"/>
      <c r="Q417" s="97"/>
      <c r="R417" s="97"/>
      <c r="S417" s="114"/>
      <c r="T417" s="97"/>
      <c r="U417" s="97"/>
      <c r="V417" s="114"/>
      <c r="W417" s="97"/>
      <c r="X417" s="97"/>
    </row>
    <row r="418">
      <c r="D418" s="97"/>
      <c r="Q418" s="97"/>
      <c r="R418" s="97"/>
      <c r="S418" s="114"/>
      <c r="T418" s="97"/>
      <c r="U418" s="97"/>
      <c r="V418" s="114"/>
      <c r="W418" s="97"/>
      <c r="X418" s="97"/>
    </row>
    <row r="419">
      <c r="D419" s="97"/>
      <c r="Q419" s="97"/>
      <c r="R419" s="97"/>
      <c r="S419" s="114"/>
      <c r="T419" s="97"/>
      <c r="U419" s="97"/>
      <c r="V419" s="114"/>
      <c r="W419" s="97"/>
      <c r="X419" s="97"/>
    </row>
    <row r="420">
      <c r="D420" s="97"/>
      <c r="Q420" s="97"/>
      <c r="R420" s="97"/>
      <c r="S420" s="114"/>
      <c r="T420" s="97"/>
      <c r="U420" s="97"/>
      <c r="V420" s="114"/>
      <c r="W420" s="97"/>
      <c r="X420" s="97"/>
    </row>
    <row r="421">
      <c r="D421" s="97"/>
      <c r="Q421" s="97"/>
      <c r="R421" s="97"/>
      <c r="S421" s="114"/>
      <c r="T421" s="97"/>
      <c r="U421" s="97"/>
      <c r="V421" s="114"/>
      <c r="W421" s="97"/>
      <c r="X421" s="97"/>
    </row>
    <row r="422">
      <c r="D422" s="97"/>
      <c r="Q422" s="97"/>
      <c r="R422" s="97"/>
      <c r="S422" s="114"/>
      <c r="T422" s="97"/>
      <c r="U422" s="97"/>
      <c r="V422" s="114"/>
      <c r="W422" s="97"/>
      <c r="X422" s="97"/>
    </row>
    <row r="423">
      <c r="D423" s="97"/>
      <c r="Q423" s="97"/>
      <c r="R423" s="97"/>
      <c r="S423" s="114"/>
      <c r="T423" s="97"/>
      <c r="U423" s="97"/>
      <c r="V423" s="114"/>
      <c r="W423" s="97"/>
      <c r="X423" s="97"/>
    </row>
    <row r="424">
      <c r="D424" s="97"/>
      <c r="Q424" s="97"/>
      <c r="R424" s="97"/>
      <c r="S424" s="114"/>
      <c r="T424" s="97"/>
      <c r="U424" s="97"/>
      <c r="V424" s="114"/>
      <c r="W424" s="97"/>
      <c r="X424" s="97"/>
    </row>
    <row r="425">
      <c r="D425" s="97"/>
      <c r="Q425" s="97"/>
      <c r="R425" s="97"/>
      <c r="S425" s="114"/>
      <c r="T425" s="97"/>
      <c r="U425" s="97"/>
      <c r="V425" s="114"/>
      <c r="W425" s="97"/>
      <c r="X425" s="97"/>
    </row>
    <row r="426">
      <c r="D426" s="97"/>
      <c r="Q426" s="97"/>
      <c r="R426" s="97"/>
      <c r="S426" s="114"/>
      <c r="T426" s="97"/>
      <c r="U426" s="97"/>
      <c r="V426" s="114"/>
      <c r="W426" s="97"/>
      <c r="X426" s="97"/>
    </row>
    <row r="427">
      <c r="D427" s="97"/>
      <c r="Q427" s="97"/>
      <c r="R427" s="97"/>
      <c r="S427" s="114"/>
      <c r="T427" s="97"/>
      <c r="U427" s="97"/>
      <c r="V427" s="114"/>
      <c r="W427" s="97"/>
      <c r="X427" s="97"/>
    </row>
    <row r="428">
      <c r="D428" s="97"/>
      <c r="Q428" s="97"/>
      <c r="R428" s="97"/>
      <c r="S428" s="114"/>
      <c r="T428" s="97"/>
      <c r="U428" s="97"/>
      <c r="V428" s="114"/>
      <c r="W428" s="97"/>
      <c r="X428" s="97"/>
    </row>
    <row r="429">
      <c r="D429" s="97"/>
      <c r="Q429" s="97"/>
      <c r="R429" s="97"/>
      <c r="S429" s="114"/>
      <c r="T429" s="97"/>
      <c r="U429" s="97"/>
      <c r="V429" s="114"/>
      <c r="W429" s="97"/>
      <c r="X429" s="97"/>
    </row>
    <row r="430">
      <c r="D430" s="97"/>
      <c r="Q430" s="97"/>
      <c r="R430" s="97"/>
      <c r="S430" s="114"/>
      <c r="T430" s="97"/>
      <c r="U430" s="97"/>
      <c r="V430" s="114"/>
      <c r="W430" s="97"/>
      <c r="X430" s="97"/>
    </row>
    <row r="431">
      <c r="D431" s="97"/>
      <c r="Q431" s="97"/>
      <c r="R431" s="97"/>
      <c r="S431" s="114"/>
      <c r="T431" s="97"/>
      <c r="U431" s="97"/>
      <c r="V431" s="114"/>
      <c r="W431" s="97"/>
      <c r="X431" s="97"/>
    </row>
    <row r="432">
      <c r="D432" s="97"/>
      <c r="Q432" s="97"/>
      <c r="R432" s="97"/>
      <c r="S432" s="114"/>
      <c r="T432" s="97"/>
      <c r="U432" s="97"/>
      <c r="V432" s="114"/>
      <c r="W432" s="97"/>
      <c r="X432" s="97"/>
    </row>
    <row r="433">
      <c r="D433" s="97"/>
      <c r="Q433" s="97"/>
      <c r="R433" s="97"/>
      <c r="S433" s="114"/>
      <c r="T433" s="97"/>
      <c r="U433" s="97"/>
      <c r="V433" s="114"/>
      <c r="W433" s="97"/>
      <c r="X433" s="97"/>
    </row>
    <row r="434">
      <c r="D434" s="97"/>
      <c r="Q434" s="97"/>
      <c r="R434" s="97"/>
      <c r="S434" s="114"/>
      <c r="T434" s="97"/>
      <c r="U434" s="97"/>
      <c r="V434" s="114"/>
      <c r="W434" s="97"/>
      <c r="X434" s="97"/>
    </row>
    <row r="435">
      <c r="D435" s="97"/>
      <c r="Q435" s="97"/>
      <c r="R435" s="97"/>
      <c r="S435" s="114"/>
      <c r="T435" s="97"/>
      <c r="U435" s="97"/>
      <c r="V435" s="114"/>
      <c r="W435" s="97"/>
      <c r="X435" s="97"/>
    </row>
    <row r="436">
      <c r="D436" s="97"/>
      <c r="Q436" s="97"/>
      <c r="R436" s="97"/>
      <c r="S436" s="114"/>
      <c r="T436" s="97"/>
      <c r="U436" s="97"/>
      <c r="V436" s="114"/>
      <c r="W436" s="97"/>
      <c r="X436" s="97"/>
    </row>
    <row r="437">
      <c r="D437" s="97"/>
      <c r="Q437" s="97"/>
      <c r="R437" s="97"/>
      <c r="S437" s="114"/>
      <c r="T437" s="97"/>
      <c r="U437" s="97"/>
      <c r="V437" s="114"/>
      <c r="W437" s="97"/>
      <c r="X437" s="97"/>
    </row>
    <row r="438">
      <c r="D438" s="97"/>
      <c r="Q438" s="97"/>
      <c r="R438" s="97"/>
      <c r="S438" s="114"/>
      <c r="T438" s="97"/>
      <c r="U438" s="97"/>
      <c r="V438" s="114"/>
      <c r="W438" s="97"/>
      <c r="X438" s="97"/>
    </row>
    <row r="439">
      <c r="D439" s="97"/>
      <c r="Q439" s="97"/>
      <c r="R439" s="97"/>
      <c r="S439" s="114"/>
      <c r="T439" s="97"/>
      <c r="U439" s="97"/>
      <c r="V439" s="114"/>
      <c r="W439" s="97"/>
      <c r="X439" s="97"/>
    </row>
    <row r="440">
      <c r="D440" s="97"/>
      <c r="Q440" s="97"/>
      <c r="R440" s="97"/>
      <c r="S440" s="114"/>
      <c r="T440" s="97"/>
      <c r="U440" s="97"/>
      <c r="V440" s="114"/>
      <c r="W440" s="97"/>
      <c r="X440" s="97"/>
    </row>
    <row r="441">
      <c r="D441" s="97"/>
      <c r="Q441" s="97"/>
      <c r="R441" s="97"/>
      <c r="S441" s="114"/>
      <c r="T441" s="97"/>
      <c r="U441" s="97"/>
      <c r="V441" s="114"/>
      <c r="W441" s="97"/>
      <c r="X441" s="97"/>
    </row>
    <row r="442">
      <c r="D442" s="97"/>
      <c r="Q442" s="97"/>
      <c r="R442" s="97"/>
      <c r="S442" s="114"/>
      <c r="T442" s="97"/>
      <c r="U442" s="97"/>
      <c r="V442" s="114"/>
      <c r="W442" s="97"/>
      <c r="X442" s="97"/>
    </row>
    <row r="443">
      <c r="D443" s="97"/>
      <c r="Q443" s="97"/>
      <c r="R443" s="97"/>
      <c r="S443" s="114"/>
      <c r="T443" s="97"/>
      <c r="U443" s="97"/>
      <c r="V443" s="114"/>
      <c r="W443" s="97"/>
      <c r="X443" s="97"/>
    </row>
    <row r="444">
      <c r="D444" s="97"/>
      <c r="Q444" s="97"/>
      <c r="R444" s="97"/>
      <c r="S444" s="114"/>
      <c r="T444" s="97"/>
      <c r="U444" s="97"/>
      <c r="V444" s="114"/>
      <c r="W444" s="97"/>
      <c r="X444" s="97"/>
    </row>
    <row r="445">
      <c r="D445" s="97"/>
      <c r="Q445" s="97"/>
      <c r="R445" s="97"/>
      <c r="S445" s="114"/>
      <c r="T445" s="97"/>
      <c r="U445" s="97"/>
      <c r="V445" s="114"/>
      <c r="W445" s="97"/>
      <c r="X445" s="97"/>
    </row>
    <row r="446">
      <c r="D446" s="97"/>
      <c r="Q446" s="97"/>
      <c r="R446" s="97"/>
      <c r="S446" s="114"/>
      <c r="T446" s="97"/>
      <c r="U446" s="97"/>
      <c r="V446" s="114"/>
      <c r="W446" s="97"/>
      <c r="X446" s="97"/>
    </row>
    <row r="447">
      <c r="D447" s="97"/>
      <c r="Q447" s="97"/>
      <c r="R447" s="97"/>
      <c r="S447" s="114"/>
      <c r="T447" s="97"/>
      <c r="U447" s="97"/>
      <c r="V447" s="114"/>
      <c r="W447" s="97"/>
      <c r="X447" s="97"/>
    </row>
    <row r="448">
      <c r="D448" s="97"/>
      <c r="Q448" s="97"/>
      <c r="R448" s="97"/>
      <c r="S448" s="114"/>
      <c r="T448" s="97"/>
      <c r="U448" s="97"/>
      <c r="V448" s="114"/>
      <c r="W448" s="97"/>
      <c r="X448" s="97"/>
    </row>
    <row r="449">
      <c r="D449" s="97"/>
      <c r="Q449" s="97"/>
      <c r="R449" s="97"/>
      <c r="S449" s="114"/>
      <c r="T449" s="97"/>
      <c r="U449" s="97"/>
      <c r="V449" s="114"/>
      <c r="W449" s="97"/>
      <c r="X449" s="97"/>
    </row>
    <row r="450">
      <c r="D450" s="97"/>
      <c r="Q450" s="97"/>
      <c r="R450" s="97"/>
      <c r="S450" s="114"/>
      <c r="T450" s="97"/>
      <c r="U450" s="97"/>
      <c r="V450" s="114"/>
      <c r="W450" s="97"/>
      <c r="X450" s="97"/>
    </row>
    <row r="451">
      <c r="D451" s="97"/>
      <c r="Q451" s="97"/>
      <c r="R451" s="97"/>
      <c r="S451" s="114"/>
      <c r="T451" s="97"/>
      <c r="U451" s="97"/>
      <c r="V451" s="114"/>
      <c r="W451" s="97"/>
      <c r="X451" s="97"/>
    </row>
    <row r="452">
      <c r="D452" s="97"/>
      <c r="Q452" s="97"/>
      <c r="R452" s="97"/>
      <c r="S452" s="114"/>
      <c r="T452" s="97"/>
      <c r="U452" s="97"/>
      <c r="V452" s="114"/>
      <c r="W452" s="97"/>
      <c r="X452" s="97"/>
    </row>
    <row r="453">
      <c r="D453" s="97"/>
      <c r="Q453" s="97"/>
      <c r="R453" s="97"/>
      <c r="S453" s="114"/>
      <c r="T453" s="97"/>
      <c r="U453" s="97"/>
      <c r="V453" s="114"/>
      <c r="W453" s="97"/>
      <c r="X453" s="97"/>
    </row>
    <row r="454">
      <c r="D454" s="97"/>
      <c r="Q454" s="97"/>
      <c r="R454" s="97"/>
      <c r="S454" s="114"/>
      <c r="T454" s="97"/>
      <c r="U454" s="97"/>
      <c r="V454" s="114"/>
      <c r="W454" s="97"/>
      <c r="X454" s="97"/>
    </row>
    <row r="455">
      <c r="D455" s="97"/>
      <c r="Q455" s="97"/>
      <c r="R455" s="97"/>
      <c r="S455" s="114"/>
      <c r="T455" s="97"/>
      <c r="U455" s="97"/>
      <c r="V455" s="114"/>
      <c r="W455" s="97"/>
      <c r="X455" s="97"/>
    </row>
    <row r="456">
      <c r="D456" s="97"/>
      <c r="Q456" s="97"/>
      <c r="R456" s="97"/>
      <c r="S456" s="114"/>
      <c r="T456" s="97"/>
      <c r="U456" s="97"/>
      <c r="V456" s="114"/>
      <c r="W456" s="97"/>
      <c r="X456" s="97"/>
    </row>
    <row r="457">
      <c r="D457" s="97"/>
      <c r="Q457" s="97"/>
      <c r="R457" s="97"/>
      <c r="S457" s="114"/>
      <c r="T457" s="97"/>
      <c r="U457" s="97"/>
      <c r="V457" s="114"/>
      <c r="W457" s="97"/>
      <c r="X457" s="97"/>
    </row>
    <row r="458">
      <c r="D458" s="97"/>
      <c r="Q458" s="97"/>
      <c r="R458" s="97"/>
      <c r="S458" s="114"/>
      <c r="T458" s="97"/>
      <c r="U458" s="97"/>
      <c r="V458" s="114"/>
      <c r="W458" s="97"/>
      <c r="X458" s="97"/>
    </row>
    <row r="459">
      <c r="D459" s="97"/>
      <c r="Q459" s="97"/>
      <c r="R459" s="97"/>
      <c r="S459" s="114"/>
      <c r="T459" s="97"/>
      <c r="U459" s="97"/>
      <c r="V459" s="114"/>
      <c r="W459" s="97"/>
      <c r="X459" s="97"/>
    </row>
    <row r="460">
      <c r="D460" s="97"/>
      <c r="Q460" s="97"/>
      <c r="R460" s="97"/>
      <c r="S460" s="114"/>
      <c r="T460" s="97"/>
      <c r="U460" s="97"/>
      <c r="V460" s="114"/>
      <c r="W460" s="97"/>
      <c r="X460" s="97"/>
    </row>
    <row r="461">
      <c r="D461" s="97"/>
      <c r="Q461" s="97"/>
      <c r="R461" s="97"/>
      <c r="S461" s="114"/>
      <c r="T461" s="97"/>
      <c r="U461" s="97"/>
      <c r="V461" s="114"/>
      <c r="W461" s="97"/>
      <c r="X461" s="97"/>
    </row>
    <row r="462">
      <c r="D462" s="97"/>
      <c r="Q462" s="97"/>
      <c r="R462" s="97"/>
      <c r="S462" s="114"/>
      <c r="T462" s="97"/>
      <c r="U462" s="97"/>
      <c r="V462" s="114"/>
      <c r="W462" s="97"/>
      <c r="X462" s="97"/>
    </row>
    <row r="463">
      <c r="D463" s="97"/>
      <c r="Q463" s="97"/>
      <c r="R463" s="97"/>
      <c r="S463" s="114"/>
      <c r="T463" s="97"/>
      <c r="U463" s="97"/>
      <c r="V463" s="114"/>
      <c r="W463" s="97"/>
      <c r="X463" s="97"/>
    </row>
    <row r="464">
      <c r="D464" s="97"/>
      <c r="Q464" s="97"/>
      <c r="R464" s="97"/>
      <c r="S464" s="114"/>
      <c r="T464" s="97"/>
      <c r="U464" s="97"/>
      <c r="V464" s="114"/>
      <c r="W464" s="97"/>
      <c r="X464" s="97"/>
    </row>
    <row r="465">
      <c r="D465" s="97"/>
      <c r="Q465" s="97"/>
      <c r="R465" s="97"/>
      <c r="S465" s="114"/>
      <c r="T465" s="97"/>
      <c r="U465" s="97"/>
      <c r="V465" s="114"/>
      <c r="W465" s="97"/>
      <c r="X465" s="97"/>
    </row>
    <row r="466">
      <c r="D466" s="97"/>
      <c r="Q466" s="97"/>
      <c r="R466" s="97"/>
      <c r="S466" s="114"/>
      <c r="T466" s="97"/>
      <c r="U466" s="97"/>
      <c r="V466" s="114"/>
      <c r="W466" s="97"/>
      <c r="X466" s="97"/>
    </row>
    <row r="467">
      <c r="D467" s="97"/>
      <c r="Q467" s="97"/>
      <c r="R467" s="97"/>
      <c r="S467" s="114"/>
      <c r="T467" s="97"/>
      <c r="U467" s="97"/>
      <c r="V467" s="114"/>
      <c r="W467" s="97"/>
      <c r="X467" s="97"/>
    </row>
    <row r="468">
      <c r="D468" s="97"/>
      <c r="Q468" s="97"/>
      <c r="R468" s="97"/>
      <c r="S468" s="114"/>
      <c r="T468" s="97"/>
      <c r="U468" s="97"/>
      <c r="V468" s="114"/>
      <c r="W468" s="97"/>
      <c r="X468" s="97"/>
    </row>
    <row r="469">
      <c r="D469" s="97"/>
      <c r="Q469" s="97"/>
      <c r="R469" s="97"/>
      <c r="S469" s="114"/>
      <c r="T469" s="97"/>
      <c r="U469" s="97"/>
      <c r="V469" s="114"/>
      <c r="W469" s="97"/>
      <c r="X469" s="97"/>
    </row>
    <row r="470">
      <c r="D470" s="97"/>
      <c r="Q470" s="97"/>
      <c r="R470" s="97"/>
      <c r="S470" s="114"/>
      <c r="T470" s="97"/>
      <c r="U470" s="97"/>
      <c r="V470" s="114"/>
      <c r="W470" s="97"/>
      <c r="X470" s="97"/>
    </row>
    <row r="471">
      <c r="D471" s="97"/>
      <c r="Q471" s="97"/>
      <c r="R471" s="97"/>
      <c r="S471" s="114"/>
      <c r="T471" s="97"/>
      <c r="U471" s="97"/>
      <c r="V471" s="114"/>
      <c r="W471" s="97"/>
      <c r="X471" s="97"/>
    </row>
    <row r="472">
      <c r="D472" s="97"/>
      <c r="Q472" s="97"/>
      <c r="R472" s="97"/>
      <c r="S472" s="114"/>
      <c r="T472" s="97"/>
      <c r="U472" s="97"/>
      <c r="V472" s="114"/>
      <c r="W472" s="97"/>
      <c r="X472" s="97"/>
    </row>
    <row r="473">
      <c r="D473" s="97"/>
      <c r="Q473" s="97"/>
      <c r="R473" s="97"/>
      <c r="S473" s="114"/>
      <c r="T473" s="97"/>
      <c r="U473" s="97"/>
      <c r="V473" s="114"/>
      <c r="W473" s="97"/>
      <c r="X473" s="97"/>
    </row>
    <row r="474">
      <c r="D474" s="97"/>
      <c r="Q474" s="97"/>
      <c r="R474" s="97"/>
      <c r="S474" s="114"/>
      <c r="T474" s="97"/>
      <c r="U474" s="97"/>
      <c r="V474" s="114"/>
      <c r="W474" s="97"/>
      <c r="X474" s="97"/>
    </row>
    <row r="475">
      <c r="D475" s="97"/>
      <c r="Q475" s="97"/>
      <c r="R475" s="97"/>
      <c r="S475" s="114"/>
      <c r="T475" s="97"/>
      <c r="U475" s="97"/>
      <c r="V475" s="114"/>
      <c r="W475" s="97"/>
      <c r="X475" s="97"/>
    </row>
    <row r="476">
      <c r="D476" s="97"/>
      <c r="Q476" s="97"/>
      <c r="R476" s="97"/>
      <c r="S476" s="114"/>
      <c r="T476" s="97"/>
      <c r="U476" s="97"/>
      <c r="V476" s="114"/>
      <c r="W476" s="97"/>
      <c r="X476" s="97"/>
    </row>
    <row r="477">
      <c r="D477" s="97"/>
      <c r="Q477" s="97"/>
      <c r="R477" s="97"/>
      <c r="S477" s="114"/>
      <c r="T477" s="97"/>
      <c r="U477" s="97"/>
      <c r="V477" s="114"/>
      <c r="W477" s="97"/>
      <c r="X477" s="97"/>
    </row>
    <row r="478">
      <c r="D478" s="97"/>
      <c r="Q478" s="97"/>
      <c r="R478" s="97"/>
      <c r="S478" s="114"/>
      <c r="T478" s="97"/>
      <c r="U478" s="97"/>
      <c r="V478" s="114"/>
      <c r="W478" s="97"/>
      <c r="X478" s="97"/>
    </row>
    <row r="479">
      <c r="D479" s="97"/>
      <c r="Q479" s="97"/>
      <c r="R479" s="97"/>
      <c r="S479" s="114"/>
      <c r="T479" s="97"/>
      <c r="U479" s="97"/>
      <c r="V479" s="114"/>
      <c r="W479" s="97"/>
      <c r="X479" s="97"/>
    </row>
    <row r="480">
      <c r="D480" s="97"/>
      <c r="Q480" s="97"/>
      <c r="R480" s="97"/>
      <c r="S480" s="114"/>
      <c r="T480" s="97"/>
      <c r="U480" s="97"/>
      <c r="V480" s="114"/>
      <c r="W480" s="97"/>
      <c r="X480" s="97"/>
    </row>
    <row r="481">
      <c r="D481" s="97"/>
      <c r="Q481" s="97"/>
      <c r="R481" s="97"/>
      <c r="S481" s="114"/>
      <c r="T481" s="97"/>
      <c r="U481" s="97"/>
      <c r="V481" s="114"/>
      <c r="W481" s="97"/>
      <c r="X481" s="97"/>
    </row>
    <row r="482">
      <c r="D482" s="97"/>
      <c r="Q482" s="97"/>
      <c r="R482" s="97"/>
      <c r="S482" s="114"/>
      <c r="T482" s="97"/>
      <c r="U482" s="97"/>
      <c r="V482" s="114"/>
      <c r="W482" s="97"/>
      <c r="X482" s="97"/>
    </row>
    <row r="483">
      <c r="D483" s="97"/>
      <c r="Q483" s="97"/>
      <c r="R483" s="97"/>
      <c r="S483" s="114"/>
      <c r="T483" s="97"/>
      <c r="U483" s="97"/>
      <c r="V483" s="114"/>
      <c r="W483" s="97"/>
      <c r="X483" s="97"/>
    </row>
    <row r="484">
      <c r="D484" s="97"/>
      <c r="Q484" s="97"/>
      <c r="R484" s="97"/>
      <c r="S484" s="114"/>
      <c r="T484" s="97"/>
      <c r="U484" s="97"/>
      <c r="V484" s="114"/>
      <c r="W484" s="97"/>
      <c r="X484" s="97"/>
    </row>
    <row r="485">
      <c r="D485" s="97"/>
      <c r="Q485" s="97"/>
      <c r="R485" s="97"/>
      <c r="S485" s="114"/>
      <c r="T485" s="97"/>
      <c r="U485" s="97"/>
      <c r="V485" s="114"/>
      <c r="W485" s="97"/>
      <c r="X485" s="97"/>
    </row>
    <row r="486">
      <c r="D486" s="97"/>
      <c r="Q486" s="97"/>
      <c r="R486" s="97"/>
      <c r="S486" s="114"/>
      <c r="T486" s="97"/>
      <c r="U486" s="97"/>
      <c r="V486" s="114"/>
      <c r="W486" s="97"/>
      <c r="X486" s="97"/>
    </row>
    <row r="487">
      <c r="D487" s="97"/>
      <c r="Q487" s="97"/>
      <c r="R487" s="97"/>
      <c r="S487" s="114"/>
      <c r="T487" s="97"/>
      <c r="U487" s="97"/>
      <c r="V487" s="114"/>
      <c r="W487" s="97"/>
      <c r="X487" s="97"/>
    </row>
    <row r="488">
      <c r="D488" s="97"/>
      <c r="Q488" s="97"/>
      <c r="R488" s="97"/>
      <c r="S488" s="114"/>
      <c r="T488" s="97"/>
      <c r="U488" s="97"/>
      <c r="V488" s="114"/>
      <c r="W488" s="97"/>
      <c r="X488" s="97"/>
    </row>
    <row r="489">
      <c r="D489" s="97"/>
      <c r="Q489" s="97"/>
      <c r="R489" s="97"/>
      <c r="S489" s="114"/>
      <c r="T489" s="97"/>
      <c r="U489" s="97"/>
      <c r="V489" s="114"/>
      <c r="W489" s="97"/>
      <c r="X489" s="97"/>
    </row>
    <row r="490">
      <c r="D490" s="97"/>
      <c r="Q490" s="97"/>
      <c r="R490" s="97"/>
      <c r="S490" s="114"/>
      <c r="T490" s="97"/>
      <c r="U490" s="97"/>
      <c r="V490" s="114"/>
      <c r="W490" s="97"/>
      <c r="X490" s="97"/>
    </row>
    <row r="491">
      <c r="D491" s="97"/>
      <c r="Q491" s="97"/>
      <c r="R491" s="97"/>
      <c r="S491" s="114"/>
      <c r="T491" s="97"/>
      <c r="U491" s="97"/>
      <c r="V491" s="114"/>
      <c r="W491" s="97"/>
      <c r="X491" s="97"/>
    </row>
    <row r="492">
      <c r="D492" s="97"/>
      <c r="Q492" s="97"/>
      <c r="R492" s="97"/>
      <c r="S492" s="114"/>
      <c r="T492" s="97"/>
      <c r="U492" s="97"/>
      <c r="V492" s="114"/>
      <c r="W492" s="97"/>
      <c r="X492" s="97"/>
    </row>
    <row r="493">
      <c r="D493" s="97"/>
      <c r="Q493" s="97"/>
      <c r="R493" s="97"/>
      <c r="S493" s="114"/>
      <c r="T493" s="97"/>
      <c r="U493" s="97"/>
      <c r="V493" s="114"/>
      <c r="W493" s="97"/>
      <c r="X493" s="97"/>
    </row>
    <row r="494">
      <c r="D494" s="97"/>
      <c r="Q494" s="97"/>
      <c r="R494" s="97"/>
      <c r="S494" s="114"/>
      <c r="T494" s="97"/>
      <c r="U494" s="97"/>
      <c r="V494" s="114"/>
      <c r="W494" s="97"/>
      <c r="X494" s="97"/>
    </row>
    <row r="495">
      <c r="D495" s="97"/>
      <c r="Q495" s="97"/>
      <c r="R495" s="97"/>
      <c r="S495" s="114"/>
      <c r="T495" s="97"/>
      <c r="U495" s="97"/>
      <c r="V495" s="114"/>
      <c r="W495" s="97"/>
      <c r="X495" s="97"/>
    </row>
    <row r="496">
      <c r="D496" s="97"/>
      <c r="Q496" s="97"/>
      <c r="R496" s="97"/>
      <c r="S496" s="114"/>
      <c r="T496" s="97"/>
      <c r="U496" s="97"/>
      <c r="V496" s="114"/>
      <c r="W496" s="97"/>
      <c r="X496" s="97"/>
    </row>
    <row r="497">
      <c r="D497" s="97"/>
      <c r="Q497" s="97"/>
      <c r="R497" s="97"/>
      <c r="S497" s="114"/>
      <c r="T497" s="97"/>
      <c r="U497" s="97"/>
      <c r="V497" s="114"/>
      <c r="W497" s="97"/>
      <c r="X497" s="97"/>
    </row>
    <row r="498">
      <c r="D498" s="97"/>
      <c r="Q498" s="97"/>
      <c r="R498" s="97"/>
      <c r="S498" s="114"/>
      <c r="T498" s="97"/>
      <c r="U498" s="97"/>
      <c r="V498" s="114"/>
      <c r="W498" s="97"/>
      <c r="X498" s="97"/>
    </row>
    <row r="499">
      <c r="D499" s="97"/>
      <c r="Q499" s="97"/>
      <c r="R499" s="97"/>
      <c r="S499" s="114"/>
      <c r="T499" s="97"/>
      <c r="U499" s="97"/>
      <c r="V499" s="114"/>
      <c r="W499" s="97"/>
      <c r="X499" s="97"/>
    </row>
    <row r="500">
      <c r="D500" s="97"/>
      <c r="Q500" s="97"/>
      <c r="R500" s="97"/>
      <c r="S500" s="114"/>
      <c r="T500" s="97"/>
      <c r="U500" s="97"/>
      <c r="V500" s="114"/>
      <c r="W500" s="97"/>
      <c r="X500" s="97"/>
    </row>
    <row r="501">
      <c r="D501" s="97"/>
      <c r="Q501" s="97"/>
      <c r="R501" s="97"/>
      <c r="S501" s="114"/>
      <c r="T501" s="97"/>
      <c r="U501" s="97"/>
      <c r="V501" s="114"/>
      <c r="W501" s="97"/>
      <c r="X501" s="97"/>
    </row>
    <row r="502">
      <c r="D502" s="97"/>
      <c r="Q502" s="97"/>
      <c r="R502" s="97"/>
      <c r="S502" s="114"/>
      <c r="T502" s="97"/>
      <c r="U502" s="97"/>
      <c r="V502" s="114"/>
      <c r="W502" s="97"/>
      <c r="X502" s="97"/>
    </row>
    <row r="503">
      <c r="D503" s="97"/>
      <c r="Q503" s="97"/>
      <c r="R503" s="97"/>
      <c r="S503" s="114"/>
      <c r="T503" s="97"/>
      <c r="U503" s="97"/>
      <c r="V503" s="114"/>
      <c r="W503" s="97"/>
      <c r="X503" s="97"/>
    </row>
    <row r="504">
      <c r="D504" s="97"/>
      <c r="Q504" s="97"/>
      <c r="R504" s="97"/>
      <c r="S504" s="114"/>
      <c r="T504" s="97"/>
      <c r="U504" s="97"/>
      <c r="V504" s="114"/>
      <c r="W504" s="97"/>
      <c r="X504" s="97"/>
    </row>
    <row r="505">
      <c r="D505" s="97"/>
      <c r="Q505" s="97"/>
      <c r="R505" s="97"/>
      <c r="S505" s="114"/>
      <c r="T505" s="97"/>
      <c r="U505" s="97"/>
      <c r="V505" s="114"/>
      <c r="W505" s="97"/>
      <c r="X505" s="97"/>
    </row>
    <row r="506">
      <c r="D506" s="97"/>
      <c r="Q506" s="97"/>
      <c r="R506" s="97"/>
      <c r="S506" s="114"/>
      <c r="T506" s="97"/>
      <c r="U506" s="97"/>
      <c r="V506" s="114"/>
      <c r="W506" s="97"/>
      <c r="X506" s="97"/>
    </row>
    <row r="507">
      <c r="D507" s="97"/>
      <c r="Q507" s="97"/>
      <c r="R507" s="97"/>
      <c r="S507" s="114"/>
      <c r="T507" s="97"/>
      <c r="U507" s="97"/>
      <c r="V507" s="114"/>
      <c r="W507" s="97"/>
      <c r="X507" s="97"/>
    </row>
    <row r="508">
      <c r="D508" s="97"/>
      <c r="Q508" s="97"/>
      <c r="R508" s="97"/>
      <c r="S508" s="114"/>
      <c r="T508" s="97"/>
      <c r="U508" s="97"/>
      <c r="V508" s="114"/>
      <c r="W508" s="97"/>
      <c r="X508" s="97"/>
    </row>
    <row r="509">
      <c r="D509" s="97"/>
      <c r="Q509" s="97"/>
      <c r="R509" s="97"/>
      <c r="S509" s="114"/>
      <c r="T509" s="97"/>
      <c r="U509" s="97"/>
      <c r="V509" s="114"/>
      <c r="W509" s="97"/>
      <c r="X509" s="97"/>
    </row>
    <row r="510">
      <c r="D510" s="97"/>
      <c r="Q510" s="97"/>
      <c r="R510" s="97"/>
      <c r="S510" s="114"/>
      <c r="T510" s="97"/>
      <c r="U510" s="97"/>
      <c r="V510" s="114"/>
      <c r="W510" s="97"/>
      <c r="X510" s="97"/>
    </row>
    <row r="511">
      <c r="D511" s="97"/>
      <c r="Q511" s="97"/>
      <c r="R511" s="97"/>
      <c r="S511" s="114"/>
      <c r="T511" s="97"/>
      <c r="U511" s="97"/>
      <c r="V511" s="114"/>
      <c r="W511" s="97"/>
      <c r="X511" s="97"/>
    </row>
    <row r="512">
      <c r="D512" s="97"/>
      <c r="Q512" s="97"/>
      <c r="R512" s="97"/>
      <c r="S512" s="114"/>
      <c r="T512" s="97"/>
      <c r="U512" s="97"/>
      <c r="V512" s="114"/>
      <c r="W512" s="97"/>
      <c r="X512" s="97"/>
    </row>
    <row r="513">
      <c r="D513" s="97"/>
      <c r="Q513" s="97"/>
      <c r="R513" s="97"/>
      <c r="S513" s="114"/>
      <c r="T513" s="97"/>
      <c r="U513" s="97"/>
      <c r="V513" s="114"/>
      <c r="W513" s="97"/>
      <c r="X513" s="97"/>
    </row>
    <row r="514">
      <c r="D514" s="97"/>
      <c r="Q514" s="97"/>
      <c r="R514" s="97"/>
      <c r="S514" s="114"/>
      <c r="T514" s="97"/>
      <c r="U514" s="97"/>
      <c r="V514" s="114"/>
      <c r="W514" s="97"/>
      <c r="X514" s="97"/>
    </row>
    <row r="515">
      <c r="D515" s="97"/>
      <c r="Q515" s="97"/>
      <c r="R515" s="97"/>
      <c r="S515" s="114"/>
      <c r="T515" s="97"/>
      <c r="U515" s="97"/>
      <c r="V515" s="114"/>
      <c r="W515" s="97"/>
      <c r="X515" s="97"/>
    </row>
    <row r="516">
      <c r="D516" s="97"/>
      <c r="Q516" s="97"/>
      <c r="R516" s="97"/>
      <c r="S516" s="114"/>
      <c r="T516" s="97"/>
      <c r="U516" s="97"/>
      <c r="V516" s="114"/>
      <c r="W516" s="97"/>
      <c r="X516" s="97"/>
    </row>
    <row r="517">
      <c r="D517" s="97"/>
      <c r="Q517" s="97"/>
      <c r="R517" s="97"/>
      <c r="S517" s="114"/>
      <c r="T517" s="97"/>
      <c r="U517" s="97"/>
      <c r="V517" s="114"/>
      <c r="W517" s="97"/>
      <c r="X517" s="97"/>
    </row>
    <row r="518">
      <c r="D518" s="97"/>
      <c r="Q518" s="97"/>
      <c r="R518" s="97"/>
      <c r="S518" s="114"/>
      <c r="T518" s="97"/>
      <c r="U518" s="97"/>
      <c r="V518" s="114"/>
      <c r="W518" s="97"/>
      <c r="X518" s="97"/>
    </row>
    <row r="519">
      <c r="D519" s="97"/>
      <c r="Q519" s="97"/>
      <c r="R519" s="97"/>
      <c r="S519" s="114"/>
      <c r="T519" s="97"/>
      <c r="U519" s="97"/>
      <c r="V519" s="114"/>
      <c r="W519" s="97"/>
      <c r="X519" s="97"/>
    </row>
    <row r="520">
      <c r="D520" s="97"/>
      <c r="Q520" s="97"/>
      <c r="R520" s="97"/>
      <c r="S520" s="114"/>
      <c r="T520" s="97"/>
      <c r="U520" s="97"/>
      <c r="V520" s="114"/>
      <c r="W520" s="97"/>
      <c r="X520" s="97"/>
    </row>
    <row r="521">
      <c r="D521" s="97"/>
      <c r="Q521" s="97"/>
      <c r="R521" s="97"/>
      <c r="S521" s="114"/>
      <c r="T521" s="97"/>
      <c r="U521" s="97"/>
      <c r="V521" s="114"/>
      <c r="W521" s="97"/>
      <c r="X521" s="97"/>
    </row>
    <row r="522">
      <c r="D522" s="97"/>
      <c r="Q522" s="97"/>
      <c r="R522" s="97"/>
      <c r="S522" s="114"/>
      <c r="T522" s="97"/>
      <c r="U522" s="97"/>
      <c r="V522" s="114"/>
      <c r="W522" s="97"/>
      <c r="X522" s="97"/>
    </row>
    <row r="523">
      <c r="D523" s="97"/>
      <c r="Q523" s="97"/>
      <c r="R523" s="97"/>
      <c r="S523" s="114"/>
      <c r="T523" s="97"/>
      <c r="U523" s="97"/>
      <c r="V523" s="114"/>
      <c r="W523" s="97"/>
      <c r="X523" s="97"/>
    </row>
    <row r="524">
      <c r="D524" s="97"/>
      <c r="Q524" s="97"/>
      <c r="R524" s="97"/>
      <c r="S524" s="114"/>
      <c r="T524" s="97"/>
      <c r="U524" s="97"/>
      <c r="V524" s="114"/>
      <c r="W524" s="97"/>
      <c r="X524" s="97"/>
    </row>
    <row r="525">
      <c r="D525" s="97"/>
      <c r="Q525" s="97"/>
      <c r="R525" s="97"/>
      <c r="S525" s="114"/>
      <c r="T525" s="97"/>
      <c r="U525" s="97"/>
      <c r="V525" s="114"/>
      <c r="W525" s="97"/>
      <c r="X525" s="97"/>
    </row>
    <row r="526">
      <c r="D526" s="97"/>
      <c r="Q526" s="97"/>
      <c r="R526" s="97"/>
      <c r="S526" s="114"/>
      <c r="T526" s="97"/>
      <c r="U526" s="97"/>
      <c r="V526" s="114"/>
      <c r="W526" s="97"/>
      <c r="X526" s="97"/>
    </row>
    <row r="527">
      <c r="D527" s="97"/>
      <c r="Q527" s="97"/>
      <c r="R527" s="97"/>
      <c r="S527" s="114"/>
      <c r="T527" s="97"/>
      <c r="U527" s="97"/>
      <c r="V527" s="114"/>
      <c r="W527" s="97"/>
      <c r="X527" s="97"/>
    </row>
    <row r="528">
      <c r="D528" s="97"/>
      <c r="Q528" s="97"/>
      <c r="R528" s="97"/>
      <c r="S528" s="114"/>
      <c r="T528" s="97"/>
      <c r="U528" s="97"/>
      <c r="V528" s="114"/>
      <c r="W528" s="97"/>
      <c r="X528" s="97"/>
    </row>
    <row r="529">
      <c r="D529" s="97"/>
      <c r="Q529" s="97"/>
      <c r="R529" s="97"/>
      <c r="S529" s="114"/>
      <c r="T529" s="97"/>
      <c r="U529" s="97"/>
      <c r="V529" s="114"/>
      <c r="W529" s="97"/>
      <c r="X529" s="97"/>
    </row>
    <row r="530">
      <c r="D530" s="97"/>
      <c r="Q530" s="97"/>
      <c r="R530" s="97"/>
      <c r="S530" s="114"/>
      <c r="T530" s="97"/>
      <c r="U530" s="97"/>
      <c r="V530" s="114"/>
      <c r="W530" s="97"/>
      <c r="X530" s="97"/>
    </row>
    <row r="531">
      <c r="D531" s="97"/>
      <c r="Q531" s="97"/>
      <c r="R531" s="97"/>
      <c r="S531" s="114"/>
      <c r="T531" s="97"/>
      <c r="U531" s="97"/>
      <c r="V531" s="114"/>
      <c r="W531" s="97"/>
      <c r="X531" s="97"/>
    </row>
    <row r="532">
      <c r="D532" s="97"/>
      <c r="Q532" s="97"/>
      <c r="R532" s="97"/>
      <c r="S532" s="114"/>
      <c r="T532" s="97"/>
      <c r="U532" s="97"/>
      <c r="V532" s="114"/>
      <c r="W532" s="97"/>
      <c r="X532" s="97"/>
    </row>
    <row r="533">
      <c r="D533" s="97"/>
      <c r="Q533" s="97"/>
      <c r="R533" s="97"/>
      <c r="S533" s="114"/>
      <c r="T533" s="97"/>
      <c r="U533" s="97"/>
      <c r="V533" s="114"/>
      <c r="W533" s="97"/>
      <c r="X533" s="97"/>
    </row>
    <row r="534">
      <c r="D534" s="97"/>
      <c r="Q534" s="97"/>
      <c r="R534" s="97"/>
      <c r="S534" s="114"/>
      <c r="T534" s="97"/>
      <c r="U534" s="97"/>
      <c r="V534" s="114"/>
      <c r="W534" s="97"/>
      <c r="X534" s="97"/>
    </row>
    <row r="535">
      <c r="D535" s="97"/>
      <c r="Q535" s="97"/>
      <c r="R535" s="97"/>
      <c r="S535" s="114"/>
      <c r="T535" s="97"/>
      <c r="U535" s="97"/>
      <c r="V535" s="114"/>
      <c r="W535" s="97"/>
      <c r="X535" s="97"/>
    </row>
    <row r="536">
      <c r="D536" s="97"/>
      <c r="Q536" s="97"/>
      <c r="R536" s="97"/>
      <c r="S536" s="114"/>
      <c r="T536" s="97"/>
      <c r="U536" s="97"/>
      <c r="V536" s="114"/>
      <c r="W536" s="97"/>
      <c r="X536" s="97"/>
    </row>
    <row r="537">
      <c r="D537" s="97"/>
      <c r="Q537" s="97"/>
      <c r="R537" s="97"/>
      <c r="S537" s="114"/>
      <c r="T537" s="97"/>
      <c r="U537" s="97"/>
      <c r="V537" s="114"/>
      <c r="W537" s="97"/>
      <c r="X537" s="97"/>
    </row>
    <row r="538">
      <c r="D538" s="97"/>
      <c r="Q538" s="97"/>
      <c r="R538" s="97"/>
      <c r="S538" s="114"/>
      <c r="T538" s="97"/>
      <c r="U538" s="97"/>
      <c r="V538" s="114"/>
      <c r="W538" s="97"/>
      <c r="X538" s="97"/>
    </row>
    <row r="539">
      <c r="D539" s="97"/>
      <c r="Q539" s="97"/>
      <c r="R539" s="97"/>
      <c r="S539" s="114"/>
      <c r="T539" s="97"/>
      <c r="U539" s="97"/>
      <c r="V539" s="114"/>
      <c r="W539" s="97"/>
      <c r="X539" s="97"/>
    </row>
    <row r="540">
      <c r="D540" s="97"/>
      <c r="Q540" s="97"/>
      <c r="R540" s="97"/>
      <c r="S540" s="114"/>
      <c r="T540" s="97"/>
      <c r="U540" s="97"/>
      <c r="V540" s="114"/>
      <c r="W540" s="97"/>
      <c r="X540" s="97"/>
    </row>
    <row r="541">
      <c r="D541" s="97"/>
      <c r="Q541" s="97"/>
      <c r="R541" s="97"/>
      <c r="S541" s="114"/>
      <c r="T541" s="97"/>
      <c r="U541" s="97"/>
      <c r="V541" s="114"/>
      <c r="W541" s="97"/>
      <c r="X541" s="97"/>
    </row>
    <row r="542">
      <c r="D542" s="97"/>
      <c r="Q542" s="97"/>
      <c r="R542" s="97"/>
      <c r="S542" s="114"/>
      <c r="T542" s="97"/>
      <c r="U542" s="97"/>
      <c r="V542" s="114"/>
      <c r="W542" s="97"/>
      <c r="X542" s="97"/>
    </row>
    <row r="543">
      <c r="D543" s="97"/>
      <c r="Q543" s="97"/>
      <c r="R543" s="97"/>
      <c r="S543" s="114"/>
      <c r="T543" s="97"/>
      <c r="U543" s="97"/>
      <c r="V543" s="114"/>
      <c r="W543" s="97"/>
      <c r="X543" s="97"/>
    </row>
    <row r="544">
      <c r="D544" s="97"/>
      <c r="Q544" s="97"/>
      <c r="R544" s="97"/>
      <c r="S544" s="114"/>
      <c r="T544" s="97"/>
      <c r="U544" s="97"/>
      <c r="V544" s="114"/>
      <c r="W544" s="97"/>
      <c r="X544" s="97"/>
    </row>
    <row r="545">
      <c r="D545" s="97"/>
      <c r="Q545" s="97"/>
      <c r="R545" s="97"/>
      <c r="S545" s="114"/>
      <c r="T545" s="97"/>
      <c r="U545" s="97"/>
      <c r="V545" s="114"/>
      <c r="W545" s="97"/>
      <c r="X545" s="97"/>
    </row>
    <row r="546">
      <c r="D546" s="97"/>
      <c r="Q546" s="97"/>
      <c r="R546" s="97"/>
      <c r="S546" s="114"/>
      <c r="T546" s="97"/>
      <c r="U546" s="97"/>
      <c r="V546" s="114"/>
      <c r="W546" s="97"/>
      <c r="X546" s="97"/>
    </row>
    <row r="547">
      <c r="D547" s="97"/>
      <c r="Q547" s="97"/>
      <c r="R547" s="97"/>
      <c r="S547" s="114"/>
      <c r="T547" s="97"/>
      <c r="U547" s="97"/>
      <c r="V547" s="114"/>
      <c r="W547" s="97"/>
      <c r="X547" s="97"/>
    </row>
    <row r="548">
      <c r="D548" s="97"/>
      <c r="Q548" s="97"/>
      <c r="R548" s="97"/>
      <c r="S548" s="114"/>
      <c r="T548" s="97"/>
      <c r="U548" s="97"/>
      <c r="V548" s="114"/>
      <c r="W548" s="97"/>
      <c r="X548" s="97"/>
    </row>
    <row r="549">
      <c r="D549" s="97"/>
      <c r="Q549" s="97"/>
      <c r="R549" s="97"/>
      <c r="S549" s="114"/>
      <c r="T549" s="97"/>
      <c r="U549" s="97"/>
      <c r="V549" s="114"/>
      <c r="W549" s="97"/>
      <c r="X549" s="97"/>
    </row>
    <row r="550">
      <c r="D550" s="97"/>
      <c r="Q550" s="97"/>
      <c r="R550" s="97"/>
      <c r="S550" s="114"/>
      <c r="T550" s="97"/>
      <c r="U550" s="97"/>
      <c r="V550" s="114"/>
      <c r="W550" s="97"/>
      <c r="X550" s="97"/>
    </row>
    <row r="551">
      <c r="D551" s="97"/>
      <c r="Q551" s="97"/>
      <c r="R551" s="97"/>
      <c r="S551" s="114"/>
      <c r="T551" s="97"/>
      <c r="U551" s="97"/>
      <c r="V551" s="114"/>
      <c r="W551" s="97"/>
      <c r="X551" s="97"/>
    </row>
    <row r="552">
      <c r="D552" s="97"/>
      <c r="Q552" s="97"/>
      <c r="R552" s="97"/>
      <c r="S552" s="114"/>
      <c r="T552" s="97"/>
      <c r="U552" s="97"/>
      <c r="V552" s="114"/>
      <c r="W552" s="97"/>
      <c r="X552" s="97"/>
    </row>
    <row r="553">
      <c r="D553" s="97"/>
      <c r="Q553" s="97"/>
      <c r="R553" s="97"/>
      <c r="S553" s="114"/>
      <c r="T553" s="97"/>
      <c r="U553" s="97"/>
      <c r="V553" s="114"/>
      <c r="W553" s="97"/>
      <c r="X553" s="97"/>
    </row>
    <row r="554">
      <c r="D554" s="97"/>
      <c r="Q554" s="97"/>
      <c r="R554" s="97"/>
      <c r="S554" s="114"/>
      <c r="T554" s="97"/>
      <c r="U554" s="97"/>
      <c r="V554" s="114"/>
      <c r="W554" s="97"/>
      <c r="X554" s="97"/>
    </row>
    <row r="555">
      <c r="D555" s="97"/>
      <c r="Q555" s="97"/>
      <c r="R555" s="97"/>
      <c r="S555" s="114"/>
      <c r="T555" s="97"/>
      <c r="U555" s="97"/>
      <c r="V555" s="114"/>
      <c r="W555" s="97"/>
      <c r="X555" s="97"/>
    </row>
    <row r="556">
      <c r="D556" s="97"/>
      <c r="Q556" s="97"/>
      <c r="R556" s="97"/>
      <c r="S556" s="114"/>
      <c r="T556" s="97"/>
      <c r="U556" s="97"/>
      <c r="V556" s="114"/>
      <c r="W556" s="97"/>
      <c r="X556" s="97"/>
    </row>
    <row r="557">
      <c r="D557" s="97"/>
      <c r="Q557" s="97"/>
      <c r="R557" s="97"/>
      <c r="S557" s="114"/>
      <c r="T557" s="97"/>
      <c r="U557" s="97"/>
      <c r="V557" s="114"/>
      <c r="W557" s="97"/>
      <c r="X557" s="97"/>
    </row>
    <row r="558">
      <c r="D558" s="97"/>
      <c r="Q558" s="97"/>
      <c r="R558" s="97"/>
      <c r="S558" s="114"/>
      <c r="T558" s="97"/>
      <c r="U558" s="97"/>
      <c r="V558" s="114"/>
      <c r="W558" s="97"/>
      <c r="X558" s="97"/>
    </row>
    <row r="559">
      <c r="D559" s="97"/>
      <c r="Q559" s="97"/>
      <c r="R559" s="97"/>
      <c r="S559" s="114"/>
      <c r="T559" s="97"/>
      <c r="U559" s="97"/>
      <c r="V559" s="114"/>
      <c r="W559" s="97"/>
      <c r="X559" s="97"/>
    </row>
    <row r="560">
      <c r="D560" s="97"/>
      <c r="Q560" s="97"/>
      <c r="R560" s="97"/>
      <c r="S560" s="114"/>
      <c r="T560" s="97"/>
      <c r="U560" s="97"/>
      <c r="V560" s="114"/>
      <c r="W560" s="97"/>
      <c r="X560" s="97"/>
    </row>
    <row r="561">
      <c r="D561" s="97"/>
      <c r="Q561" s="97"/>
      <c r="R561" s="97"/>
      <c r="S561" s="114"/>
      <c r="T561" s="97"/>
      <c r="U561" s="97"/>
      <c r="V561" s="114"/>
      <c r="W561" s="97"/>
      <c r="X561" s="97"/>
    </row>
    <row r="562">
      <c r="D562" s="97"/>
      <c r="Q562" s="97"/>
      <c r="R562" s="97"/>
      <c r="S562" s="114"/>
      <c r="T562" s="97"/>
      <c r="U562" s="97"/>
      <c r="V562" s="114"/>
      <c r="W562" s="97"/>
      <c r="X562" s="97"/>
    </row>
    <row r="563">
      <c r="D563" s="97"/>
      <c r="Q563" s="97"/>
      <c r="R563" s="97"/>
      <c r="S563" s="114"/>
      <c r="T563" s="97"/>
      <c r="U563" s="97"/>
      <c r="V563" s="114"/>
      <c r="W563" s="97"/>
      <c r="X563" s="97"/>
    </row>
    <row r="564">
      <c r="D564" s="97"/>
      <c r="Q564" s="97"/>
      <c r="R564" s="97"/>
      <c r="S564" s="114"/>
      <c r="T564" s="97"/>
      <c r="U564" s="97"/>
      <c r="V564" s="114"/>
      <c r="W564" s="97"/>
      <c r="X564" s="97"/>
    </row>
    <row r="565">
      <c r="D565" s="97"/>
      <c r="Q565" s="97"/>
      <c r="R565" s="97"/>
      <c r="S565" s="114"/>
      <c r="T565" s="97"/>
      <c r="U565" s="97"/>
      <c r="V565" s="114"/>
      <c r="W565" s="97"/>
      <c r="X565" s="97"/>
    </row>
    <row r="566">
      <c r="D566" s="97"/>
      <c r="Q566" s="97"/>
      <c r="R566" s="97"/>
      <c r="S566" s="114"/>
      <c r="T566" s="97"/>
      <c r="U566" s="97"/>
      <c r="V566" s="114"/>
      <c r="W566" s="97"/>
      <c r="X566" s="97"/>
    </row>
    <row r="567">
      <c r="D567" s="97"/>
      <c r="Q567" s="97"/>
      <c r="R567" s="97"/>
      <c r="S567" s="114"/>
      <c r="T567" s="97"/>
      <c r="U567" s="97"/>
      <c r="V567" s="114"/>
      <c r="W567" s="97"/>
      <c r="X567" s="97"/>
    </row>
    <row r="568">
      <c r="D568" s="97"/>
      <c r="Q568" s="97"/>
      <c r="R568" s="97"/>
      <c r="S568" s="114"/>
      <c r="T568" s="97"/>
      <c r="U568" s="97"/>
      <c r="V568" s="114"/>
      <c r="W568" s="97"/>
      <c r="X568" s="97"/>
    </row>
    <row r="569">
      <c r="D569" s="97"/>
      <c r="Q569" s="97"/>
      <c r="R569" s="97"/>
      <c r="S569" s="114"/>
      <c r="T569" s="97"/>
      <c r="U569" s="97"/>
      <c r="V569" s="114"/>
      <c r="W569" s="97"/>
      <c r="X569" s="97"/>
    </row>
    <row r="570">
      <c r="D570" s="97"/>
      <c r="Q570" s="97"/>
      <c r="R570" s="97"/>
      <c r="S570" s="114"/>
      <c r="T570" s="97"/>
      <c r="U570" s="97"/>
      <c r="V570" s="114"/>
      <c r="W570" s="97"/>
      <c r="X570" s="97"/>
    </row>
    <row r="571">
      <c r="D571" s="97"/>
      <c r="Q571" s="97"/>
      <c r="R571" s="97"/>
      <c r="S571" s="114"/>
      <c r="T571" s="97"/>
      <c r="U571" s="97"/>
      <c r="V571" s="114"/>
      <c r="W571" s="97"/>
      <c r="X571" s="97"/>
    </row>
    <row r="572">
      <c r="D572" s="97"/>
      <c r="Q572" s="97"/>
      <c r="R572" s="97"/>
      <c r="S572" s="114"/>
      <c r="T572" s="97"/>
      <c r="U572" s="97"/>
      <c r="V572" s="114"/>
      <c r="W572" s="97"/>
      <c r="X572" s="97"/>
    </row>
    <row r="573">
      <c r="D573" s="97"/>
      <c r="Q573" s="97"/>
      <c r="R573" s="97"/>
      <c r="S573" s="114"/>
      <c r="T573" s="97"/>
      <c r="U573" s="97"/>
      <c r="V573" s="114"/>
      <c r="W573" s="97"/>
      <c r="X573" s="97"/>
    </row>
    <row r="574">
      <c r="D574" s="97"/>
      <c r="Q574" s="97"/>
      <c r="R574" s="97"/>
      <c r="S574" s="114"/>
      <c r="T574" s="97"/>
      <c r="U574" s="97"/>
      <c r="V574" s="114"/>
      <c r="W574" s="97"/>
      <c r="X574" s="97"/>
    </row>
    <row r="575">
      <c r="D575" s="97"/>
      <c r="Q575" s="97"/>
      <c r="R575" s="97"/>
      <c r="S575" s="114"/>
      <c r="T575" s="97"/>
      <c r="U575" s="97"/>
      <c r="V575" s="114"/>
      <c r="W575" s="97"/>
      <c r="X575" s="97"/>
    </row>
    <row r="576">
      <c r="D576" s="97"/>
      <c r="Q576" s="97"/>
      <c r="R576" s="97"/>
      <c r="S576" s="114"/>
      <c r="T576" s="97"/>
      <c r="U576" s="97"/>
      <c r="V576" s="114"/>
      <c r="W576" s="97"/>
      <c r="X576" s="97"/>
    </row>
    <row r="577">
      <c r="D577" s="97"/>
      <c r="Q577" s="97"/>
      <c r="R577" s="97"/>
      <c r="S577" s="114"/>
      <c r="T577" s="97"/>
      <c r="U577" s="97"/>
      <c r="V577" s="114"/>
      <c r="W577" s="97"/>
      <c r="X577" s="97"/>
    </row>
    <row r="578">
      <c r="D578" s="97"/>
      <c r="Q578" s="97"/>
      <c r="R578" s="97"/>
      <c r="S578" s="114"/>
      <c r="T578" s="97"/>
      <c r="U578" s="97"/>
      <c r="V578" s="114"/>
      <c r="W578" s="97"/>
      <c r="X578" s="97"/>
    </row>
    <row r="579">
      <c r="D579" s="97"/>
      <c r="Q579" s="97"/>
      <c r="R579" s="97"/>
      <c r="S579" s="114"/>
      <c r="T579" s="97"/>
      <c r="U579" s="97"/>
      <c r="V579" s="114"/>
      <c r="W579" s="97"/>
      <c r="X579" s="97"/>
    </row>
    <row r="580">
      <c r="D580" s="97"/>
      <c r="Q580" s="97"/>
      <c r="R580" s="97"/>
      <c r="S580" s="114"/>
      <c r="T580" s="97"/>
      <c r="U580" s="97"/>
      <c r="V580" s="114"/>
      <c r="W580" s="97"/>
      <c r="X580" s="97"/>
    </row>
    <row r="581">
      <c r="D581" s="97"/>
      <c r="Q581" s="97"/>
      <c r="R581" s="97"/>
      <c r="S581" s="114"/>
      <c r="T581" s="97"/>
      <c r="U581" s="97"/>
      <c r="V581" s="114"/>
      <c r="W581" s="97"/>
      <c r="X581" s="97"/>
    </row>
    <row r="582">
      <c r="D582" s="97"/>
      <c r="Q582" s="97"/>
      <c r="R582" s="97"/>
      <c r="S582" s="114"/>
      <c r="T582" s="97"/>
      <c r="U582" s="97"/>
      <c r="V582" s="114"/>
      <c r="W582" s="97"/>
      <c r="X582" s="97"/>
    </row>
    <row r="583">
      <c r="D583" s="97"/>
      <c r="Q583" s="97"/>
      <c r="R583" s="97"/>
      <c r="S583" s="114"/>
      <c r="T583" s="97"/>
      <c r="U583" s="97"/>
      <c r="V583" s="114"/>
      <c r="W583" s="97"/>
      <c r="X583" s="97"/>
    </row>
    <row r="584">
      <c r="D584" s="97"/>
      <c r="Q584" s="97"/>
      <c r="R584" s="97"/>
      <c r="S584" s="114"/>
      <c r="T584" s="97"/>
      <c r="U584" s="97"/>
      <c r="V584" s="114"/>
      <c r="W584" s="97"/>
      <c r="X584" s="97"/>
    </row>
    <row r="585">
      <c r="D585" s="97"/>
      <c r="Q585" s="97"/>
      <c r="R585" s="97"/>
      <c r="S585" s="114"/>
      <c r="T585" s="97"/>
      <c r="U585" s="97"/>
      <c r="V585" s="114"/>
      <c r="W585" s="97"/>
      <c r="X585" s="97"/>
    </row>
    <row r="586">
      <c r="D586" s="97"/>
      <c r="Q586" s="97"/>
      <c r="R586" s="97"/>
      <c r="S586" s="114"/>
      <c r="T586" s="97"/>
      <c r="U586" s="97"/>
      <c r="V586" s="114"/>
      <c r="W586" s="97"/>
      <c r="X586" s="97"/>
    </row>
    <row r="587">
      <c r="D587" s="97"/>
      <c r="Q587" s="97"/>
      <c r="R587" s="97"/>
      <c r="S587" s="114"/>
      <c r="T587" s="97"/>
      <c r="U587" s="97"/>
      <c r="V587" s="114"/>
      <c r="W587" s="97"/>
      <c r="X587" s="97"/>
    </row>
    <row r="588">
      <c r="D588" s="97"/>
      <c r="Q588" s="97"/>
      <c r="R588" s="97"/>
      <c r="S588" s="114"/>
      <c r="T588" s="97"/>
      <c r="U588" s="97"/>
      <c r="V588" s="114"/>
      <c r="W588" s="97"/>
      <c r="X588" s="97"/>
    </row>
    <row r="589">
      <c r="D589" s="97"/>
      <c r="Q589" s="97"/>
      <c r="R589" s="97"/>
      <c r="S589" s="114"/>
      <c r="T589" s="97"/>
      <c r="U589" s="97"/>
      <c r="V589" s="114"/>
      <c r="W589" s="97"/>
      <c r="X589" s="97"/>
    </row>
    <row r="590">
      <c r="D590" s="97"/>
      <c r="Q590" s="97"/>
      <c r="R590" s="97"/>
      <c r="S590" s="114"/>
      <c r="T590" s="97"/>
      <c r="U590" s="97"/>
      <c r="V590" s="114"/>
      <c r="W590" s="97"/>
      <c r="X590" s="97"/>
    </row>
    <row r="591">
      <c r="D591" s="97"/>
      <c r="Q591" s="97"/>
      <c r="R591" s="97"/>
      <c r="S591" s="114"/>
      <c r="T591" s="97"/>
      <c r="U591" s="97"/>
      <c r="V591" s="114"/>
      <c r="W591" s="97"/>
      <c r="X591" s="97"/>
    </row>
    <row r="592">
      <c r="D592" s="97"/>
      <c r="Q592" s="97"/>
      <c r="R592" s="97"/>
      <c r="S592" s="114"/>
      <c r="T592" s="97"/>
      <c r="U592" s="97"/>
      <c r="V592" s="114"/>
      <c r="W592" s="97"/>
      <c r="X592" s="97"/>
    </row>
    <row r="593">
      <c r="D593" s="97"/>
      <c r="Q593" s="97"/>
      <c r="R593" s="97"/>
      <c r="S593" s="114"/>
      <c r="T593" s="97"/>
      <c r="U593" s="97"/>
      <c r="V593" s="114"/>
      <c r="W593" s="97"/>
      <c r="X593" s="97"/>
    </row>
    <row r="594">
      <c r="D594" s="97"/>
      <c r="Q594" s="97"/>
      <c r="R594" s="97"/>
      <c r="S594" s="114"/>
      <c r="T594" s="97"/>
      <c r="U594" s="97"/>
      <c r="V594" s="114"/>
      <c r="W594" s="97"/>
      <c r="X594" s="97"/>
    </row>
    <row r="595">
      <c r="D595" s="97"/>
      <c r="Q595" s="97"/>
      <c r="R595" s="97"/>
      <c r="S595" s="114"/>
      <c r="T595" s="97"/>
      <c r="U595" s="97"/>
      <c r="V595" s="114"/>
      <c r="W595" s="97"/>
      <c r="X595" s="97"/>
    </row>
    <row r="596">
      <c r="D596" s="97"/>
      <c r="Q596" s="97"/>
      <c r="R596" s="97"/>
      <c r="S596" s="114"/>
      <c r="T596" s="97"/>
      <c r="U596" s="97"/>
      <c r="V596" s="114"/>
      <c r="W596" s="97"/>
      <c r="X596" s="97"/>
    </row>
    <row r="597">
      <c r="D597" s="97"/>
      <c r="Q597" s="97"/>
      <c r="R597" s="97"/>
      <c r="S597" s="114"/>
      <c r="T597" s="97"/>
      <c r="U597" s="97"/>
      <c r="V597" s="114"/>
      <c r="W597" s="97"/>
      <c r="X597" s="97"/>
    </row>
    <row r="598">
      <c r="D598" s="97"/>
      <c r="Q598" s="97"/>
      <c r="R598" s="97"/>
      <c r="S598" s="114"/>
      <c r="T598" s="97"/>
      <c r="U598" s="97"/>
      <c r="V598" s="114"/>
      <c r="W598" s="97"/>
      <c r="X598" s="97"/>
    </row>
    <row r="599">
      <c r="D599" s="97"/>
      <c r="Q599" s="97"/>
      <c r="R599" s="97"/>
      <c r="S599" s="114"/>
      <c r="T599" s="97"/>
      <c r="U599" s="97"/>
      <c r="V599" s="114"/>
      <c r="W599" s="97"/>
      <c r="X599" s="97"/>
    </row>
    <row r="600">
      <c r="D600" s="97"/>
      <c r="Q600" s="97"/>
      <c r="R600" s="97"/>
      <c r="S600" s="114"/>
      <c r="T600" s="97"/>
      <c r="U600" s="97"/>
      <c r="V600" s="114"/>
      <c r="W600" s="97"/>
      <c r="X600" s="97"/>
    </row>
    <row r="601">
      <c r="D601" s="97"/>
      <c r="Q601" s="97"/>
      <c r="R601" s="97"/>
      <c r="S601" s="114"/>
      <c r="T601" s="97"/>
      <c r="U601" s="97"/>
      <c r="V601" s="114"/>
      <c r="W601" s="97"/>
      <c r="X601" s="97"/>
    </row>
    <row r="602">
      <c r="D602" s="97"/>
      <c r="Q602" s="97"/>
      <c r="R602" s="97"/>
      <c r="S602" s="114"/>
      <c r="T602" s="97"/>
      <c r="U602" s="97"/>
      <c r="V602" s="114"/>
      <c r="W602" s="97"/>
      <c r="X602" s="97"/>
    </row>
    <row r="603">
      <c r="D603" s="97"/>
      <c r="Q603" s="97"/>
      <c r="R603" s="97"/>
      <c r="S603" s="114"/>
      <c r="T603" s="97"/>
      <c r="U603" s="97"/>
      <c r="V603" s="114"/>
      <c r="W603" s="97"/>
      <c r="X603" s="97"/>
    </row>
    <row r="604">
      <c r="D604" s="97"/>
      <c r="Q604" s="97"/>
      <c r="R604" s="97"/>
      <c r="S604" s="114"/>
      <c r="T604" s="97"/>
      <c r="U604" s="97"/>
      <c r="V604" s="114"/>
      <c r="W604" s="97"/>
      <c r="X604" s="97"/>
    </row>
    <row r="605">
      <c r="D605" s="97"/>
      <c r="Q605" s="97"/>
      <c r="R605" s="97"/>
      <c r="S605" s="114"/>
      <c r="T605" s="97"/>
      <c r="U605" s="97"/>
      <c r="V605" s="114"/>
      <c r="W605" s="97"/>
      <c r="X605" s="97"/>
    </row>
    <row r="606">
      <c r="D606" s="97"/>
      <c r="Q606" s="97"/>
      <c r="R606" s="97"/>
      <c r="S606" s="114"/>
      <c r="T606" s="97"/>
      <c r="U606" s="97"/>
      <c r="V606" s="114"/>
      <c r="W606" s="97"/>
      <c r="X606" s="97"/>
    </row>
    <row r="607">
      <c r="D607" s="97"/>
      <c r="Q607" s="97"/>
      <c r="R607" s="97"/>
      <c r="S607" s="114"/>
      <c r="T607" s="97"/>
      <c r="U607" s="97"/>
      <c r="V607" s="114"/>
      <c r="W607" s="97"/>
      <c r="X607" s="97"/>
    </row>
    <row r="608">
      <c r="D608" s="97"/>
      <c r="Q608" s="97"/>
      <c r="R608" s="97"/>
      <c r="S608" s="114"/>
      <c r="T608" s="97"/>
      <c r="U608" s="97"/>
      <c r="V608" s="114"/>
      <c r="W608" s="97"/>
      <c r="X608" s="97"/>
    </row>
    <row r="609">
      <c r="D609" s="97"/>
      <c r="Q609" s="97"/>
      <c r="R609" s="97"/>
      <c r="S609" s="114"/>
      <c r="T609" s="97"/>
      <c r="U609" s="97"/>
      <c r="V609" s="114"/>
      <c r="W609" s="97"/>
      <c r="X609" s="97"/>
    </row>
    <row r="610">
      <c r="D610" s="97"/>
      <c r="Q610" s="97"/>
      <c r="R610" s="97"/>
      <c r="S610" s="114"/>
      <c r="T610" s="97"/>
      <c r="U610" s="97"/>
      <c r="V610" s="114"/>
      <c r="W610" s="97"/>
      <c r="X610" s="97"/>
    </row>
    <row r="611">
      <c r="D611" s="97"/>
      <c r="Q611" s="97"/>
      <c r="R611" s="97"/>
      <c r="S611" s="114"/>
      <c r="T611" s="97"/>
      <c r="U611" s="97"/>
      <c r="V611" s="114"/>
      <c r="W611" s="97"/>
      <c r="X611" s="97"/>
    </row>
    <row r="612">
      <c r="D612" s="97"/>
      <c r="Q612" s="97"/>
      <c r="R612" s="97"/>
      <c r="S612" s="114"/>
      <c r="T612" s="97"/>
      <c r="U612" s="97"/>
      <c r="V612" s="114"/>
      <c r="W612" s="97"/>
      <c r="X612" s="97"/>
    </row>
    <row r="613">
      <c r="D613" s="97"/>
      <c r="Q613" s="97"/>
      <c r="R613" s="97"/>
      <c r="S613" s="114"/>
      <c r="T613" s="97"/>
      <c r="U613" s="97"/>
      <c r="V613" s="114"/>
      <c r="W613" s="97"/>
      <c r="X613" s="97"/>
    </row>
    <row r="614">
      <c r="D614" s="97"/>
      <c r="Q614" s="97"/>
      <c r="R614" s="97"/>
      <c r="S614" s="114"/>
      <c r="T614" s="97"/>
      <c r="U614" s="97"/>
      <c r="V614" s="114"/>
      <c r="W614" s="97"/>
      <c r="X614" s="97"/>
    </row>
    <row r="615">
      <c r="D615" s="97"/>
      <c r="Q615" s="97"/>
      <c r="R615" s="97"/>
      <c r="S615" s="114"/>
      <c r="T615" s="97"/>
      <c r="U615" s="97"/>
      <c r="V615" s="114"/>
      <c r="W615" s="97"/>
      <c r="X615" s="97"/>
    </row>
    <row r="616">
      <c r="D616" s="97"/>
      <c r="Q616" s="97"/>
      <c r="R616" s="97"/>
      <c r="S616" s="114"/>
      <c r="T616" s="97"/>
      <c r="U616" s="97"/>
      <c r="V616" s="114"/>
      <c r="W616" s="97"/>
      <c r="X616" s="97"/>
    </row>
    <row r="617">
      <c r="D617" s="97"/>
      <c r="Q617" s="97"/>
      <c r="R617" s="97"/>
      <c r="S617" s="114"/>
      <c r="T617" s="97"/>
      <c r="U617" s="97"/>
      <c r="V617" s="114"/>
      <c r="W617" s="97"/>
      <c r="X617" s="97"/>
    </row>
    <row r="618">
      <c r="D618" s="97"/>
      <c r="Q618" s="97"/>
      <c r="R618" s="97"/>
      <c r="S618" s="114"/>
      <c r="T618" s="97"/>
      <c r="U618" s="97"/>
      <c r="V618" s="114"/>
      <c r="W618" s="97"/>
      <c r="X618" s="97"/>
    </row>
    <row r="619">
      <c r="D619" s="97"/>
      <c r="Q619" s="97"/>
      <c r="R619" s="97"/>
      <c r="S619" s="114"/>
      <c r="T619" s="97"/>
      <c r="U619" s="97"/>
      <c r="V619" s="114"/>
      <c r="W619" s="97"/>
      <c r="X619" s="97"/>
    </row>
    <row r="620">
      <c r="D620" s="97"/>
      <c r="Q620" s="97"/>
      <c r="R620" s="97"/>
      <c r="S620" s="114"/>
      <c r="T620" s="97"/>
      <c r="U620" s="97"/>
      <c r="V620" s="114"/>
      <c r="W620" s="97"/>
      <c r="X620" s="97"/>
    </row>
    <row r="621">
      <c r="D621" s="97"/>
      <c r="Q621" s="97"/>
      <c r="R621" s="97"/>
      <c r="S621" s="114"/>
      <c r="T621" s="97"/>
      <c r="U621" s="97"/>
      <c r="V621" s="114"/>
      <c r="W621" s="97"/>
      <c r="X621" s="97"/>
    </row>
    <row r="622">
      <c r="D622" s="97"/>
      <c r="Q622" s="97"/>
      <c r="R622" s="97"/>
      <c r="S622" s="114"/>
      <c r="T622" s="97"/>
      <c r="U622" s="97"/>
      <c r="V622" s="114"/>
      <c r="W622" s="97"/>
      <c r="X622" s="97"/>
    </row>
    <row r="623">
      <c r="D623" s="97"/>
      <c r="Q623" s="97"/>
      <c r="R623" s="97"/>
      <c r="S623" s="114"/>
      <c r="T623" s="97"/>
      <c r="U623" s="97"/>
      <c r="V623" s="114"/>
      <c r="W623" s="97"/>
      <c r="X623" s="97"/>
    </row>
    <row r="624">
      <c r="D624" s="97"/>
      <c r="Q624" s="97"/>
      <c r="R624" s="97"/>
      <c r="S624" s="114"/>
      <c r="T624" s="97"/>
      <c r="U624" s="97"/>
      <c r="V624" s="114"/>
      <c r="W624" s="97"/>
      <c r="X624" s="97"/>
    </row>
    <row r="625">
      <c r="D625" s="97"/>
      <c r="Q625" s="97"/>
      <c r="R625" s="97"/>
      <c r="S625" s="114"/>
      <c r="T625" s="97"/>
      <c r="U625" s="97"/>
      <c r="V625" s="114"/>
      <c r="W625" s="97"/>
      <c r="X625" s="97"/>
    </row>
    <row r="626">
      <c r="D626" s="97"/>
      <c r="Q626" s="97"/>
      <c r="R626" s="97"/>
      <c r="S626" s="114"/>
      <c r="T626" s="97"/>
      <c r="U626" s="97"/>
      <c r="V626" s="114"/>
      <c r="W626" s="97"/>
      <c r="X626" s="97"/>
    </row>
    <row r="627">
      <c r="D627" s="97"/>
      <c r="Q627" s="97"/>
      <c r="R627" s="97"/>
      <c r="S627" s="114"/>
      <c r="T627" s="97"/>
      <c r="U627" s="97"/>
      <c r="V627" s="114"/>
      <c r="W627" s="97"/>
      <c r="X627" s="97"/>
    </row>
    <row r="628">
      <c r="D628" s="97"/>
      <c r="Q628" s="97"/>
      <c r="R628" s="97"/>
      <c r="S628" s="114"/>
      <c r="T628" s="97"/>
      <c r="U628" s="97"/>
      <c r="V628" s="114"/>
      <c r="W628" s="97"/>
      <c r="X628" s="97"/>
    </row>
    <row r="629">
      <c r="D629" s="97"/>
      <c r="Q629" s="97"/>
      <c r="R629" s="97"/>
      <c r="S629" s="114"/>
      <c r="T629" s="97"/>
      <c r="U629" s="97"/>
      <c r="V629" s="114"/>
      <c r="W629" s="97"/>
      <c r="X629" s="97"/>
    </row>
    <row r="630">
      <c r="D630" s="97"/>
      <c r="Q630" s="97"/>
      <c r="R630" s="97"/>
      <c r="S630" s="114"/>
      <c r="T630" s="97"/>
      <c r="U630" s="97"/>
      <c r="V630" s="114"/>
      <c r="W630" s="97"/>
      <c r="X630" s="97"/>
    </row>
    <row r="631">
      <c r="D631" s="97"/>
      <c r="Q631" s="97"/>
      <c r="R631" s="97"/>
      <c r="S631" s="114"/>
      <c r="T631" s="97"/>
      <c r="U631" s="97"/>
      <c r="V631" s="114"/>
      <c r="W631" s="97"/>
      <c r="X631" s="97"/>
    </row>
    <row r="632">
      <c r="D632" s="97"/>
      <c r="Q632" s="97"/>
      <c r="R632" s="97"/>
      <c r="S632" s="114"/>
      <c r="T632" s="97"/>
      <c r="U632" s="97"/>
      <c r="V632" s="114"/>
      <c r="W632" s="97"/>
      <c r="X632" s="97"/>
    </row>
    <row r="633">
      <c r="D633" s="97"/>
      <c r="Q633" s="97"/>
      <c r="R633" s="97"/>
      <c r="S633" s="114"/>
      <c r="T633" s="97"/>
      <c r="U633" s="97"/>
      <c r="V633" s="114"/>
      <c r="W633" s="97"/>
      <c r="X633" s="97"/>
    </row>
    <row r="634">
      <c r="D634" s="97"/>
      <c r="Q634" s="97"/>
      <c r="R634" s="97"/>
      <c r="S634" s="114"/>
      <c r="T634" s="97"/>
      <c r="U634" s="97"/>
      <c r="V634" s="114"/>
      <c r="W634" s="97"/>
      <c r="X634" s="97"/>
    </row>
    <row r="635">
      <c r="D635" s="97"/>
      <c r="Q635" s="97"/>
      <c r="R635" s="97"/>
      <c r="S635" s="114"/>
      <c r="T635" s="97"/>
      <c r="U635" s="97"/>
      <c r="V635" s="114"/>
      <c r="W635" s="97"/>
      <c r="X635" s="97"/>
    </row>
    <row r="636">
      <c r="D636" s="97"/>
      <c r="Q636" s="97"/>
      <c r="R636" s="97"/>
      <c r="S636" s="114"/>
      <c r="T636" s="97"/>
      <c r="U636" s="97"/>
      <c r="V636" s="114"/>
      <c r="W636" s="97"/>
      <c r="X636" s="97"/>
    </row>
    <row r="637">
      <c r="D637" s="97"/>
      <c r="Q637" s="97"/>
      <c r="R637" s="97"/>
      <c r="S637" s="114"/>
      <c r="T637" s="97"/>
      <c r="U637" s="97"/>
      <c r="V637" s="114"/>
      <c r="W637" s="97"/>
      <c r="X637" s="97"/>
    </row>
    <row r="638">
      <c r="D638" s="97"/>
      <c r="Q638" s="97"/>
      <c r="R638" s="97"/>
      <c r="S638" s="114"/>
      <c r="T638" s="97"/>
      <c r="U638" s="97"/>
      <c r="V638" s="114"/>
      <c r="W638" s="97"/>
      <c r="X638" s="97"/>
    </row>
    <row r="639">
      <c r="D639" s="97"/>
      <c r="Q639" s="97"/>
      <c r="R639" s="97"/>
      <c r="S639" s="114"/>
      <c r="T639" s="97"/>
      <c r="U639" s="97"/>
      <c r="V639" s="114"/>
      <c r="W639" s="97"/>
      <c r="X639" s="97"/>
    </row>
    <row r="640">
      <c r="D640" s="97"/>
      <c r="Q640" s="97"/>
      <c r="R640" s="97"/>
      <c r="S640" s="114"/>
      <c r="T640" s="97"/>
      <c r="U640" s="97"/>
      <c r="V640" s="114"/>
      <c r="W640" s="97"/>
      <c r="X640" s="97"/>
    </row>
    <row r="641">
      <c r="D641" s="97"/>
      <c r="Q641" s="97"/>
      <c r="R641" s="97"/>
      <c r="S641" s="114"/>
      <c r="T641" s="97"/>
      <c r="U641" s="97"/>
      <c r="V641" s="114"/>
      <c r="W641" s="97"/>
      <c r="X641" s="97"/>
    </row>
    <row r="642">
      <c r="D642" s="97"/>
      <c r="Q642" s="97"/>
      <c r="R642" s="97"/>
      <c r="S642" s="114"/>
      <c r="T642" s="97"/>
      <c r="U642" s="97"/>
      <c r="V642" s="114"/>
      <c r="W642" s="97"/>
      <c r="X642" s="97"/>
    </row>
    <row r="643">
      <c r="D643" s="97"/>
      <c r="Q643" s="97"/>
      <c r="R643" s="97"/>
      <c r="S643" s="114"/>
      <c r="T643" s="97"/>
      <c r="U643" s="97"/>
      <c r="V643" s="114"/>
      <c r="W643" s="97"/>
      <c r="X643" s="97"/>
    </row>
    <row r="644">
      <c r="D644" s="97"/>
      <c r="Q644" s="97"/>
      <c r="R644" s="97"/>
      <c r="S644" s="114"/>
      <c r="T644" s="97"/>
      <c r="U644" s="97"/>
      <c r="V644" s="114"/>
      <c r="W644" s="97"/>
      <c r="X644" s="97"/>
    </row>
    <row r="645">
      <c r="D645" s="97"/>
      <c r="Q645" s="97"/>
      <c r="R645" s="97"/>
      <c r="S645" s="114"/>
      <c r="T645" s="97"/>
      <c r="U645" s="97"/>
      <c r="V645" s="114"/>
      <c r="W645" s="97"/>
      <c r="X645" s="97"/>
    </row>
    <row r="646">
      <c r="D646" s="97"/>
      <c r="Q646" s="97"/>
      <c r="R646" s="97"/>
      <c r="S646" s="114"/>
      <c r="T646" s="97"/>
      <c r="U646" s="97"/>
      <c r="V646" s="114"/>
      <c r="W646" s="97"/>
      <c r="X646" s="97"/>
    </row>
    <row r="647">
      <c r="D647" s="97"/>
      <c r="Q647" s="97"/>
      <c r="R647" s="97"/>
      <c r="S647" s="114"/>
      <c r="T647" s="97"/>
      <c r="U647" s="97"/>
      <c r="V647" s="114"/>
      <c r="W647" s="97"/>
      <c r="X647" s="97"/>
    </row>
    <row r="648">
      <c r="D648" s="97"/>
      <c r="Q648" s="97"/>
      <c r="R648" s="97"/>
      <c r="S648" s="114"/>
      <c r="T648" s="97"/>
      <c r="U648" s="97"/>
      <c r="V648" s="114"/>
      <c r="W648" s="97"/>
      <c r="X648" s="97"/>
    </row>
    <row r="649">
      <c r="D649" s="97"/>
      <c r="Q649" s="97"/>
      <c r="R649" s="97"/>
      <c r="S649" s="114"/>
      <c r="T649" s="97"/>
      <c r="U649" s="97"/>
      <c r="V649" s="114"/>
      <c r="W649" s="97"/>
      <c r="X649" s="97"/>
    </row>
    <row r="650">
      <c r="D650" s="97"/>
      <c r="Q650" s="97"/>
      <c r="R650" s="97"/>
      <c r="S650" s="114"/>
      <c r="T650" s="97"/>
      <c r="U650" s="97"/>
      <c r="V650" s="114"/>
      <c r="W650" s="97"/>
      <c r="X650" s="97"/>
    </row>
    <row r="651">
      <c r="D651" s="97"/>
      <c r="Q651" s="97"/>
      <c r="R651" s="97"/>
      <c r="S651" s="114"/>
      <c r="T651" s="97"/>
      <c r="U651" s="97"/>
      <c r="V651" s="114"/>
      <c r="W651" s="97"/>
      <c r="X651" s="97"/>
    </row>
    <row r="652">
      <c r="D652" s="97"/>
      <c r="Q652" s="97"/>
      <c r="R652" s="97"/>
      <c r="S652" s="114"/>
      <c r="T652" s="97"/>
      <c r="U652" s="97"/>
      <c r="V652" s="114"/>
      <c r="W652" s="97"/>
      <c r="X652" s="97"/>
    </row>
    <row r="653">
      <c r="D653" s="97"/>
      <c r="Q653" s="97"/>
      <c r="R653" s="97"/>
      <c r="S653" s="114"/>
      <c r="T653" s="97"/>
      <c r="U653" s="97"/>
      <c r="V653" s="114"/>
      <c r="W653" s="97"/>
      <c r="X653" s="97"/>
    </row>
    <row r="654">
      <c r="D654" s="97"/>
      <c r="Q654" s="97"/>
      <c r="R654" s="97"/>
      <c r="S654" s="114"/>
      <c r="T654" s="97"/>
      <c r="U654" s="97"/>
      <c r="V654" s="114"/>
      <c r="W654" s="97"/>
      <c r="X654" s="97"/>
    </row>
    <row r="655">
      <c r="D655" s="97"/>
      <c r="Q655" s="97"/>
      <c r="R655" s="97"/>
      <c r="S655" s="114"/>
      <c r="T655" s="97"/>
      <c r="U655" s="97"/>
      <c r="V655" s="114"/>
      <c r="W655" s="97"/>
      <c r="X655" s="97"/>
    </row>
    <row r="656">
      <c r="D656" s="97"/>
      <c r="Q656" s="97"/>
      <c r="R656" s="97"/>
      <c r="S656" s="114"/>
      <c r="T656" s="97"/>
      <c r="U656" s="97"/>
      <c r="V656" s="114"/>
      <c r="W656" s="97"/>
      <c r="X656" s="97"/>
    </row>
    <row r="657">
      <c r="D657" s="97"/>
      <c r="Q657" s="97"/>
      <c r="R657" s="97"/>
      <c r="S657" s="114"/>
      <c r="T657" s="97"/>
      <c r="U657" s="97"/>
      <c r="V657" s="114"/>
      <c r="W657" s="97"/>
      <c r="X657" s="97"/>
    </row>
    <row r="658">
      <c r="D658" s="97"/>
      <c r="Q658" s="97"/>
      <c r="R658" s="97"/>
      <c r="S658" s="114"/>
      <c r="T658" s="97"/>
      <c r="U658" s="97"/>
      <c r="V658" s="114"/>
      <c r="W658" s="97"/>
      <c r="X658" s="97"/>
    </row>
    <row r="659">
      <c r="D659" s="97"/>
      <c r="Q659" s="97"/>
      <c r="R659" s="97"/>
      <c r="S659" s="114"/>
      <c r="T659" s="97"/>
      <c r="U659" s="97"/>
      <c r="V659" s="114"/>
      <c r="W659" s="97"/>
      <c r="X659" s="97"/>
    </row>
    <row r="660">
      <c r="D660" s="97"/>
      <c r="Q660" s="97"/>
      <c r="R660" s="97"/>
      <c r="S660" s="114"/>
      <c r="T660" s="97"/>
      <c r="U660" s="97"/>
      <c r="V660" s="114"/>
      <c r="W660" s="97"/>
      <c r="X660" s="97"/>
    </row>
    <row r="661">
      <c r="D661" s="97"/>
      <c r="Q661" s="97"/>
      <c r="R661" s="97"/>
      <c r="S661" s="114"/>
      <c r="T661" s="97"/>
      <c r="U661" s="97"/>
      <c r="V661" s="114"/>
      <c r="W661" s="97"/>
      <c r="X661" s="97"/>
    </row>
    <row r="662">
      <c r="D662" s="97"/>
      <c r="Q662" s="97"/>
      <c r="R662" s="97"/>
      <c r="S662" s="114"/>
      <c r="T662" s="97"/>
      <c r="U662" s="97"/>
      <c r="V662" s="114"/>
      <c r="W662" s="97"/>
      <c r="X662" s="97"/>
    </row>
    <row r="663">
      <c r="D663" s="97"/>
      <c r="Q663" s="97"/>
      <c r="R663" s="97"/>
      <c r="S663" s="114"/>
      <c r="T663" s="97"/>
      <c r="U663" s="97"/>
      <c r="V663" s="114"/>
      <c r="W663" s="97"/>
      <c r="X663" s="97"/>
    </row>
    <row r="664">
      <c r="D664" s="97"/>
      <c r="Q664" s="97"/>
      <c r="R664" s="97"/>
      <c r="S664" s="114"/>
      <c r="T664" s="97"/>
      <c r="U664" s="97"/>
      <c r="V664" s="114"/>
      <c r="W664" s="97"/>
      <c r="X664" s="97"/>
    </row>
    <row r="665">
      <c r="D665" s="97"/>
      <c r="Q665" s="97"/>
      <c r="R665" s="97"/>
      <c r="S665" s="114"/>
      <c r="T665" s="97"/>
      <c r="U665" s="97"/>
      <c r="V665" s="114"/>
      <c r="W665" s="97"/>
      <c r="X665" s="97"/>
    </row>
    <row r="666">
      <c r="D666" s="97"/>
      <c r="Q666" s="97"/>
      <c r="R666" s="97"/>
      <c r="S666" s="114"/>
      <c r="T666" s="97"/>
      <c r="U666" s="97"/>
      <c r="V666" s="114"/>
      <c r="W666" s="97"/>
      <c r="X666" s="97"/>
    </row>
    <row r="667">
      <c r="D667" s="97"/>
      <c r="Q667" s="97"/>
      <c r="R667" s="97"/>
      <c r="S667" s="114"/>
      <c r="T667" s="97"/>
      <c r="U667" s="97"/>
      <c r="V667" s="114"/>
      <c r="W667" s="97"/>
      <c r="X667" s="97"/>
    </row>
    <row r="668">
      <c r="D668" s="97"/>
      <c r="Q668" s="97"/>
      <c r="R668" s="97"/>
      <c r="S668" s="114"/>
      <c r="T668" s="97"/>
      <c r="U668" s="97"/>
      <c r="V668" s="114"/>
      <c r="W668" s="97"/>
      <c r="X668" s="97"/>
    </row>
    <row r="669">
      <c r="D669" s="97"/>
      <c r="Q669" s="97"/>
      <c r="R669" s="97"/>
      <c r="S669" s="114"/>
      <c r="T669" s="97"/>
      <c r="U669" s="97"/>
      <c r="V669" s="114"/>
      <c r="W669" s="97"/>
      <c r="X669" s="97"/>
    </row>
    <row r="670">
      <c r="D670" s="97"/>
      <c r="Q670" s="97"/>
      <c r="R670" s="97"/>
      <c r="S670" s="114"/>
      <c r="T670" s="97"/>
      <c r="U670" s="97"/>
      <c r="V670" s="114"/>
      <c r="W670" s="97"/>
      <c r="X670" s="97"/>
    </row>
    <row r="671">
      <c r="D671" s="97"/>
      <c r="Q671" s="97"/>
      <c r="R671" s="97"/>
      <c r="S671" s="114"/>
      <c r="T671" s="97"/>
      <c r="U671" s="97"/>
      <c r="V671" s="114"/>
      <c r="W671" s="97"/>
      <c r="X671" s="97"/>
    </row>
    <row r="672">
      <c r="D672" s="97"/>
      <c r="Q672" s="97"/>
      <c r="R672" s="97"/>
      <c r="S672" s="114"/>
      <c r="T672" s="97"/>
      <c r="U672" s="97"/>
      <c r="V672" s="114"/>
      <c r="W672" s="97"/>
      <c r="X672" s="97"/>
    </row>
    <row r="673">
      <c r="D673" s="97"/>
      <c r="Q673" s="97"/>
      <c r="R673" s="97"/>
      <c r="S673" s="114"/>
      <c r="T673" s="97"/>
      <c r="U673" s="97"/>
      <c r="V673" s="114"/>
      <c r="W673" s="97"/>
      <c r="X673" s="97"/>
    </row>
    <row r="674">
      <c r="D674" s="97"/>
      <c r="Q674" s="97"/>
      <c r="R674" s="97"/>
      <c r="S674" s="114"/>
      <c r="T674" s="97"/>
      <c r="U674" s="97"/>
      <c r="V674" s="114"/>
      <c r="W674" s="97"/>
      <c r="X674" s="97"/>
    </row>
    <row r="675">
      <c r="D675" s="97"/>
      <c r="Q675" s="97"/>
      <c r="R675" s="97"/>
      <c r="S675" s="114"/>
      <c r="T675" s="97"/>
      <c r="U675" s="97"/>
      <c r="V675" s="114"/>
      <c r="W675" s="97"/>
      <c r="X675" s="97"/>
    </row>
    <row r="676">
      <c r="D676" s="97"/>
      <c r="Q676" s="97"/>
      <c r="R676" s="97"/>
      <c r="S676" s="114"/>
      <c r="T676" s="97"/>
      <c r="U676" s="97"/>
      <c r="V676" s="114"/>
      <c r="W676" s="97"/>
      <c r="X676" s="97"/>
    </row>
    <row r="677">
      <c r="D677" s="97"/>
      <c r="Q677" s="97"/>
      <c r="R677" s="97"/>
      <c r="S677" s="114"/>
      <c r="T677" s="97"/>
      <c r="U677" s="97"/>
      <c r="V677" s="114"/>
      <c r="W677" s="97"/>
      <c r="X677" s="97"/>
    </row>
    <row r="678">
      <c r="D678" s="97"/>
      <c r="Q678" s="97"/>
      <c r="R678" s="97"/>
      <c r="S678" s="114"/>
      <c r="T678" s="97"/>
      <c r="U678" s="97"/>
      <c r="V678" s="114"/>
      <c r="W678" s="97"/>
      <c r="X678" s="97"/>
    </row>
    <row r="679">
      <c r="D679" s="97"/>
      <c r="Q679" s="97"/>
      <c r="R679" s="97"/>
      <c r="S679" s="114"/>
      <c r="T679" s="97"/>
      <c r="U679" s="97"/>
      <c r="V679" s="114"/>
      <c r="W679" s="97"/>
      <c r="X679" s="97"/>
    </row>
    <row r="680">
      <c r="D680" s="97"/>
      <c r="Q680" s="97"/>
      <c r="R680" s="97"/>
      <c r="S680" s="114"/>
      <c r="T680" s="97"/>
      <c r="U680" s="97"/>
      <c r="V680" s="114"/>
      <c r="W680" s="97"/>
      <c r="X680" s="97"/>
    </row>
    <row r="681">
      <c r="D681" s="97"/>
      <c r="Q681" s="97"/>
      <c r="R681" s="97"/>
      <c r="S681" s="114"/>
      <c r="T681" s="97"/>
      <c r="U681" s="97"/>
      <c r="V681" s="114"/>
      <c r="W681" s="97"/>
      <c r="X681" s="97"/>
    </row>
    <row r="682">
      <c r="D682" s="97"/>
      <c r="Q682" s="97"/>
      <c r="R682" s="97"/>
      <c r="S682" s="114"/>
      <c r="T682" s="97"/>
      <c r="U682" s="97"/>
      <c r="V682" s="114"/>
      <c r="W682" s="97"/>
      <c r="X682" s="97"/>
    </row>
    <row r="683">
      <c r="D683" s="97"/>
      <c r="Q683" s="97"/>
      <c r="R683" s="97"/>
      <c r="S683" s="114"/>
      <c r="T683" s="97"/>
      <c r="U683" s="97"/>
      <c r="V683" s="114"/>
      <c r="W683" s="97"/>
      <c r="X683" s="97"/>
    </row>
    <row r="684">
      <c r="D684" s="97"/>
      <c r="Q684" s="97"/>
      <c r="R684" s="97"/>
      <c r="S684" s="114"/>
      <c r="T684" s="97"/>
      <c r="U684" s="97"/>
      <c r="V684" s="114"/>
      <c r="W684" s="97"/>
      <c r="X684" s="97"/>
    </row>
    <row r="685">
      <c r="D685" s="97"/>
      <c r="Q685" s="97"/>
      <c r="R685" s="97"/>
      <c r="S685" s="114"/>
      <c r="T685" s="97"/>
      <c r="U685" s="97"/>
      <c r="V685" s="114"/>
      <c r="W685" s="97"/>
      <c r="X685" s="97"/>
    </row>
    <row r="686">
      <c r="D686" s="97"/>
      <c r="Q686" s="97"/>
      <c r="R686" s="97"/>
      <c r="S686" s="114"/>
      <c r="T686" s="97"/>
      <c r="U686" s="97"/>
      <c r="V686" s="114"/>
      <c r="W686" s="97"/>
      <c r="X686" s="97"/>
    </row>
    <row r="687">
      <c r="D687" s="97"/>
      <c r="Q687" s="97"/>
      <c r="R687" s="97"/>
      <c r="S687" s="114"/>
      <c r="T687" s="97"/>
      <c r="U687" s="97"/>
      <c r="V687" s="114"/>
      <c r="W687" s="97"/>
      <c r="X687" s="97"/>
    </row>
    <row r="688">
      <c r="D688" s="97"/>
      <c r="Q688" s="97"/>
      <c r="R688" s="97"/>
      <c r="S688" s="114"/>
      <c r="T688" s="97"/>
      <c r="U688" s="97"/>
      <c r="V688" s="114"/>
      <c r="W688" s="97"/>
      <c r="X688" s="97"/>
    </row>
    <row r="689">
      <c r="D689" s="97"/>
      <c r="Q689" s="97"/>
      <c r="R689" s="97"/>
      <c r="S689" s="114"/>
      <c r="T689" s="97"/>
      <c r="U689" s="97"/>
      <c r="V689" s="114"/>
      <c r="W689" s="97"/>
      <c r="X689" s="97"/>
    </row>
    <row r="690">
      <c r="D690" s="97"/>
      <c r="Q690" s="97"/>
      <c r="R690" s="97"/>
      <c r="S690" s="114"/>
      <c r="T690" s="97"/>
      <c r="U690" s="97"/>
      <c r="V690" s="114"/>
      <c r="W690" s="97"/>
      <c r="X690" s="97"/>
    </row>
    <row r="691">
      <c r="D691" s="97"/>
      <c r="Q691" s="97"/>
      <c r="R691" s="97"/>
      <c r="S691" s="114"/>
      <c r="T691" s="97"/>
      <c r="U691" s="97"/>
      <c r="V691" s="114"/>
      <c r="W691" s="97"/>
      <c r="X691" s="97"/>
    </row>
    <row r="692">
      <c r="D692" s="97"/>
      <c r="Q692" s="97"/>
      <c r="R692" s="97"/>
      <c r="S692" s="114"/>
      <c r="T692" s="97"/>
      <c r="U692" s="97"/>
      <c r="V692" s="114"/>
      <c r="W692" s="97"/>
      <c r="X692" s="97"/>
    </row>
    <row r="693">
      <c r="D693" s="97"/>
      <c r="Q693" s="97"/>
      <c r="R693" s="97"/>
      <c r="S693" s="114"/>
      <c r="T693" s="97"/>
      <c r="U693" s="97"/>
      <c r="V693" s="114"/>
      <c r="W693" s="97"/>
      <c r="X693" s="97"/>
    </row>
    <row r="694">
      <c r="D694" s="97"/>
      <c r="Q694" s="97"/>
      <c r="R694" s="97"/>
      <c r="S694" s="114"/>
      <c r="T694" s="97"/>
      <c r="U694" s="97"/>
      <c r="V694" s="114"/>
      <c r="W694" s="97"/>
      <c r="X694" s="97"/>
    </row>
    <row r="695">
      <c r="D695" s="97"/>
      <c r="Q695" s="97"/>
      <c r="R695" s="97"/>
      <c r="S695" s="114"/>
      <c r="T695" s="97"/>
      <c r="U695" s="97"/>
      <c r="V695" s="114"/>
      <c r="W695" s="97"/>
      <c r="X695" s="97"/>
    </row>
    <row r="696">
      <c r="D696" s="97"/>
      <c r="Q696" s="97"/>
      <c r="R696" s="97"/>
      <c r="S696" s="114"/>
      <c r="T696" s="97"/>
      <c r="U696" s="97"/>
      <c r="V696" s="114"/>
      <c r="W696" s="97"/>
      <c r="X696" s="97"/>
    </row>
    <row r="697">
      <c r="D697" s="97"/>
      <c r="Q697" s="97"/>
      <c r="R697" s="97"/>
      <c r="S697" s="114"/>
      <c r="T697" s="97"/>
      <c r="U697" s="97"/>
      <c r="V697" s="114"/>
      <c r="W697" s="97"/>
      <c r="X697" s="97"/>
    </row>
    <row r="698">
      <c r="D698" s="97"/>
      <c r="Q698" s="97"/>
      <c r="R698" s="97"/>
      <c r="S698" s="114"/>
      <c r="T698" s="97"/>
      <c r="U698" s="97"/>
      <c r="V698" s="114"/>
      <c r="W698" s="97"/>
      <c r="X698" s="97"/>
    </row>
    <row r="699">
      <c r="D699" s="97"/>
      <c r="Q699" s="97"/>
      <c r="R699" s="97"/>
      <c r="S699" s="114"/>
      <c r="T699" s="97"/>
      <c r="U699" s="97"/>
      <c r="V699" s="114"/>
      <c r="W699" s="97"/>
      <c r="X699" s="97"/>
    </row>
    <row r="700">
      <c r="D700" s="97"/>
      <c r="Q700" s="97"/>
      <c r="R700" s="97"/>
      <c r="S700" s="114"/>
      <c r="T700" s="97"/>
      <c r="U700" s="97"/>
      <c r="V700" s="114"/>
      <c r="W700" s="97"/>
      <c r="X700" s="97"/>
    </row>
    <row r="701">
      <c r="D701" s="97"/>
      <c r="Q701" s="97"/>
      <c r="R701" s="97"/>
      <c r="S701" s="114"/>
      <c r="T701" s="97"/>
      <c r="U701" s="97"/>
      <c r="V701" s="114"/>
      <c r="W701" s="97"/>
      <c r="X701" s="97"/>
    </row>
    <row r="702">
      <c r="D702" s="97"/>
      <c r="Q702" s="97"/>
      <c r="R702" s="97"/>
      <c r="S702" s="114"/>
      <c r="T702" s="97"/>
      <c r="U702" s="97"/>
      <c r="V702" s="114"/>
      <c r="W702" s="97"/>
      <c r="X702" s="97"/>
    </row>
    <row r="703">
      <c r="D703" s="97"/>
      <c r="Q703" s="97"/>
      <c r="R703" s="97"/>
      <c r="S703" s="114"/>
      <c r="T703" s="97"/>
      <c r="U703" s="97"/>
      <c r="V703" s="114"/>
      <c r="W703" s="97"/>
      <c r="X703" s="97"/>
    </row>
    <row r="704">
      <c r="D704" s="97"/>
      <c r="Q704" s="97"/>
      <c r="R704" s="97"/>
      <c r="S704" s="114"/>
      <c r="T704" s="97"/>
      <c r="U704" s="97"/>
      <c r="V704" s="114"/>
      <c r="W704" s="97"/>
      <c r="X704" s="97"/>
    </row>
    <row r="705">
      <c r="D705" s="97"/>
      <c r="Q705" s="97"/>
      <c r="R705" s="97"/>
      <c r="S705" s="114"/>
      <c r="T705" s="97"/>
      <c r="U705" s="97"/>
      <c r="V705" s="114"/>
      <c r="W705" s="97"/>
      <c r="X705" s="97"/>
    </row>
    <row r="706">
      <c r="D706" s="97"/>
      <c r="Q706" s="97"/>
      <c r="R706" s="97"/>
      <c r="S706" s="114"/>
      <c r="T706" s="97"/>
      <c r="U706" s="97"/>
      <c r="V706" s="114"/>
      <c r="W706" s="97"/>
      <c r="X706" s="97"/>
    </row>
    <row r="707">
      <c r="D707" s="97"/>
      <c r="Q707" s="97"/>
      <c r="R707" s="97"/>
      <c r="S707" s="114"/>
      <c r="T707" s="97"/>
      <c r="U707" s="97"/>
      <c r="V707" s="114"/>
      <c r="W707" s="97"/>
      <c r="X707" s="97"/>
    </row>
    <row r="708">
      <c r="D708" s="97"/>
      <c r="Q708" s="97"/>
      <c r="R708" s="97"/>
      <c r="S708" s="114"/>
      <c r="T708" s="97"/>
      <c r="U708" s="97"/>
      <c r="V708" s="114"/>
      <c r="W708" s="97"/>
      <c r="X708" s="97"/>
    </row>
    <row r="709">
      <c r="D709" s="97"/>
      <c r="Q709" s="97"/>
      <c r="R709" s="97"/>
      <c r="S709" s="114"/>
      <c r="T709" s="97"/>
      <c r="U709" s="97"/>
      <c r="V709" s="114"/>
      <c r="W709" s="97"/>
      <c r="X709" s="97"/>
    </row>
    <row r="710">
      <c r="D710" s="97"/>
      <c r="Q710" s="97"/>
      <c r="R710" s="97"/>
      <c r="S710" s="114"/>
      <c r="T710" s="97"/>
      <c r="U710" s="97"/>
      <c r="V710" s="114"/>
      <c r="W710" s="97"/>
      <c r="X710" s="97"/>
    </row>
    <row r="711">
      <c r="D711" s="97"/>
      <c r="Q711" s="97"/>
      <c r="R711" s="97"/>
      <c r="S711" s="114"/>
      <c r="T711" s="97"/>
      <c r="U711" s="97"/>
      <c r="V711" s="114"/>
      <c r="W711" s="97"/>
      <c r="X711" s="97"/>
    </row>
    <row r="712">
      <c r="D712" s="97"/>
      <c r="Q712" s="97"/>
      <c r="R712" s="97"/>
      <c r="S712" s="114"/>
      <c r="T712" s="97"/>
      <c r="U712" s="97"/>
      <c r="V712" s="114"/>
      <c r="W712" s="97"/>
      <c r="X712" s="97"/>
    </row>
    <row r="713">
      <c r="D713" s="97"/>
      <c r="Q713" s="97"/>
      <c r="R713" s="97"/>
      <c r="S713" s="114"/>
      <c r="T713" s="97"/>
      <c r="U713" s="97"/>
      <c r="V713" s="114"/>
      <c r="W713" s="97"/>
      <c r="X713" s="97"/>
    </row>
    <row r="714">
      <c r="D714" s="97"/>
      <c r="Q714" s="97"/>
      <c r="R714" s="97"/>
      <c r="S714" s="114"/>
      <c r="T714" s="97"/>
      <c r="U714" s="97"/>
      <c r="V714" s="114"/>
      <c r="W714" s="97"/>
      <c r="X714" s="97"/>
    </row>
    <row r="715">
      <c r="D715" s="97"/>
      <c r="Q715" s="97"/>
      <c r="R715" s="97"/>
      <c r="S715" s="114"/>
      <c r="T715" s="97"/>
      <c r="U715" s="97"/>
      <c r="V715" s="114"/>
      <c r="W715" s="97"/>
      <c r="X715" s="97"/>
    </row>
    <row r="716">
      <c r="D716" s="97"/>
      <c r="Q716" s="97"/>
      <c r="R716" s="97"/>
      <c r="S716" s="114"/>
      <c r="T716" s="97"/>
      <c r="U716" s="97"/>
      <c r="V716" s="114"/>
      <c r="W716" s="97"/>
      <c r="X716" s="97"/>
    </row>
    <row r="717">
      <c r="D717" s="97"/>
      <c r="Q717" s="97"/>
      <c r="R717" s="97"/>
      <c r="S717" s="114"/>
      <c r="T717" s="97"/>
      <c r="U717" s="97"/>
      <c r="V717" s="114"/>
      <c r="W717" s="97"/>
      <c r="X717" s="97"/>
    </row>
    <row r="718">
      <c r="D718" s="97"/>
      <c r="Q718" s="97"/>
      <c r="R718" s="97"/>
      <c r="S718" s="114"/>
      <c r="T718" s="97"/>
      <c r="U718" s="97"/>
      <c r="V718" s="114"/>
      <c r="W718" s="97"/>
      <c r="X718" s="97"/>
    </row>
    <row r="719">
      <c r="D719" s="97"/>
      <c r="Q719" s="97"/>
      <c r="R719" s="97"/>
      <c r="S719" s="114"/>
      <c r="T719" s="97"/>
      <c r="U719" s="97"/>
      <c r="V719" s="114"/>
      <c r="W719" s="97"/>
      <c r="X719" s="97"/>
    </row>
    <row r="720">
      <c r="D720" s="97"/>
      <c r="Q720" s="97"/>
      <c r="R720" s="97"/>
      <c r="S720" s="114"/>
      <c r="T720" s="97"/>
      <c r="U720" s="97"/>
      <c r="V720" s="114"/>
      <c r="W720" s="97"/>
      <c r="X720" s="97"/>
    </row>
    <row r="721">
      <c r="D721" s="97"/>
      <c r="Q721" s="97"/>
      <c r="R721" s="97"/>
      <c r="S721" s="114"/>
      <c r="T721" s="97"/>
      <c r="U721" s="97"/>
      <c r="V721" s="114"/>
      <c r="W721" s="97"/>
      <c r="X721" s="97"/>
    </row>
    <row r="722">
      <c r="D722" s="97"/>
      <c r="Q722" s="97"/>
      <c r="R722" s="97"/>
      <c r="S722" s="114"/>
      <c r="T722" s="97"/>
      <c r="U722" s="97"/>
      <c r="V722" s="114"/>
      <c r="W722" s="97"/>
      <c r="X722" s="97"/>
    </row>
    <row r="723">
      <c r="D723" s="97"/>
      <c r="Q723" s="97"/>
      <c r="R723" s="97"/>
      <c r="S723" s="114"/>
      <c r="T723" s="97"/>
      <c r="U723" s="97"/>
      <c r="V723" s="114"/>
      <c r="W723" s="97"/>
      <c r="X723" s="97"/>
    </row>
    <row r="724">
      <c r="D724" s="97"/>
      <c r="Q724" s="97"/>
      <c r="R724" s="97"/>
      <c r="S724" s="114"/>
      <c r="T724" s="97"/>
      <c r="U724" s="97"/>
      <c r="V724" s="114"/>
      <c r="W724" s="97"/>
      <c r="X724" s="97"/>
    </row>
    <row r="725">
      <c r="D725" s="97"/>
      <c r="Q725" s="97"/>
      <c r="R725" s="97"/>
      <c r="S725" s="114"/>
      <c r="T725" s="97"/>
      <c r="U725" s="97"/>
      <c r="V725" s="114"/>
      <c r="W725" s="97"/>
      <c r="X725" s="97"/>
    </row>
    <row r="726">
      <c r="D726" s="97"/>
      <c r="Q726" s="97"/>
      <c r="R726" s="97"/>
      <c r="S726" s="114"/>
      <c r="T726" s="97"/>
      <c r="U726" s="97"/>
      <c r="V726" s="114"/>
      <c r="W726" s="97"/>
      <c r="X726" s="97"/>
    </row>
    <row r="727">
      <c r="D727" s="97"/>
      <c r="Q727" s="97"/>
      <c r="R727" s="97"/>
      <c r="S727" s="114"/>
      <c r="T727" s="97"/>
      <c r="U727" s="97"/>
      <c r="V727" s="114"/>
      <c r="W727" s="97"/>
      <c r="X727" s="97"/>
    </row>
    <row r="728">
      <c r="D728" s="97"/>
      <c r="Q728" s="97"/>
      <c r="R728" s="97"/>
      <c r="S728" s="114"/>
      <c r="T728" s="97"/>
      <c r="U728" s="97"/>
      <c r="V728" s="114"/>
      <c r="W728" s="97"/>
      <c r="X728" s="97"/>
    </row>
    <row r="729">
      <c r="D729" s="97"/>
      <c r="Q729" s="97"/>
      <c r="R729" s="97"/>
      <c r="S729" s="114"/>
      <c r="T729" s="97"/>
      <c r="U729" s="97"/>
      <c r="V729" s="114"/>
      <c r="W729" s="97"/>
      <c r="X729" s="97"/>
    </row>
    <row r="730">
      <c r="D730" s="97"/>
      <c r="Q730" s="97"/>
      <c r="R730" s="97"/>
      <c r="S730" s="114"/>
      <c r="T730" s="97"/>
      <c r="U730" s="97"/>
      <c r="V730" s="114"/>
      <c r="W730" s="97"/>
      <c r="X730" s="97"/>
    </row>
    <row r="731">
      <c r="D731" s="97"/>
      <c r="Q731" s="97"/>
      <c r="R731" s="97"/>
      <c r="S731" s="114"/>
      <c r="T731" s="97"/>
      <c r="U731" s="97"/>
      <c r="V731" s="114"/>
      <c r="W731" s="97"/>
      <c r="X731" s="97"/>
    </row>
    <row r="732">
      <c r="D732" s="97"/>
      <c r="Q732" s="97"/>
      <c r="R732" s="97"/>
      <c r="S732" s="114"/>
      <c r="T732" s="97"/>
      <c r="U732" s="97"/>
      <c r="V732" s="114"/>
      <c r="W732" s="97"/>
      <c r="X732" s="97"/>
    </row>
    <row r="733">
      <c r="D733" s="97"/>
      <c r="Q733" s="97"/>
      <c r="R733" s="97"/>
      <c r="S733" s="114"/>
      <c r="T733" s="97"/>
      <c r="U733" s="97"/>
      <c r="V733" s="114"/>
      <c r="W733" s="97"/>
      <c r="X733" s="97"/>
    </row>
    <row r="734">
      <c r="D734" s="97"/>
      <c r="Q734" s="97"/>
      <c r="R734" s="97"/>
      <c r="S734" s="114"/>
      <c r="T734" s="97"/>
      <c r="U734" s="97"/>
      <c r="V734" s="114"/>
      <c r="W734" s="97"/>
      <c r="X734" s="97"/>
    </row>
    <row r="735">
      <c r="D735" s="97"/>
      <c r="Q735" s="97"/>
      <c r="R735" s="97"/>
      <c r="S735" s="114"/>
      <c r="T735" s="97"/>
      <c r="U735" s="97"/>
      <c r="V735" s="114"/>
      <c r="W735" s="97"/>
      <c r="X735" s="97"/>
    </row>
    <row r="736">
      <c r="D736" s="97"/>
      <c r="Q736" s="97"/>
      <c r="R736" s="97"/>
      <c r="S736" s="114"/>
      <c r="T736" s="97"/>
      <c r="U736" s="97"/>
      <c r="V736" s="114"/>
      <c r="W736" s="97"/>
      <c r="X736" s="97"/>
    </row>
    <row r="737">
      <c r="D737" s="97"/>
      <c r="Q737" s="97"/>
      <c r="R737" s="97"/>
      <c r="S737" s="114"/>
      <c r="T737" s="97"/>
      <c r="U737" s="97"/>
      <c r="V737" s="114"/>
      <c r="W737" s="97"/>
      <c r="X737" s="97"/>
    </row>
    <row r="738">
      <c r="D738" s="97"/>
      <c r="Q738" s="97"/>
      <c r="R738" s="97"/>
      <c r="S738" s="114"/>
      <c r="T738" s="97"/>
      <c r="U738" s="97"/>
      <c r="V738" s="114"/>
      <c r="W738" s="97"/>
      <c r="X738" s="97"/>
    </row>
    <row r="739">
      <c r="D739" s="97"/>
      <c r="Q739" s="97"/>
      <c r="R739" s="97"/>
      <c r="S739" s="114"/>
      <c r="T739" s="97"/>
      <c r="U739" s="97"/>
      <c r="V739" s="114"/>
      <c r="W739" s="97"/>
      <c r="X739" s="97"/>
    </row>
    <row r="740">
      <c r="D740" s="97"/>
      <c r="Q740" s="97"/>
      <c r="R740" s="97"/>
      <c r="S740" s="114"/>
      <c r="T740" s="97"/>
      <c r="U740" s="97"/>
      <c r="V740" s="114"/>
      <c r="W740" s="97"/>
      <c r="X740" s="97"/>
    </row>
    <row r="741">
      <c r="D741" s="97"/>
      <c r="Q741" s="97"/>
      <c r="R741" s="97"/>
      <c r="S741" s="114"/>
      <c r="T741" s="97"/>
      <c r="U741" s="97"/>
      <c r="V741" s="114"/>
      <c r="W741" s="97"/>
      <c r="X741" s="97"/>
    </row>
    <row r="742">
      <c r="D742" s="97"/>
      <c r="Q742" s="97"/>
      <c r="R742" s="97"/>
      <c r="S742" s="114"/>
      <c r="T742" s="97"/>
      <c r="U742" s="97"/>
      <c r="V742" s="114"/>
      <c r="W742" s="97"/>
      <c r="X742" s="97"/>
    </row>
    <row r="743">
      <c r="D743" s="97"/>
      <c r="Q743" s="97"/>
      <c r="R743" s="97"/>
      <c r="S743" s="114"/>
      <c r="T743" s="97"/>
      <c r="U743" s="97"/>
      <c r="V743" s="114"/>
      <c r="W743" s="97"/>
      <c r="X743" s="97"/>
    </row>
    <row r="744">
      <c r="D744" s="97"/>
      <c r="Q744" s="97"/>
      <c r="R744" s="97"/>
      <c r="S744" s="114"/>
      <c r="T744" s="97"/>
      <c r="U744" s="97"/>
      <c r="V744" s="114"/>
      <c r="W744" s="97"/>
      <c r="X744" s="97"/>
    </row>
    <row r="745">
      <c r="D745" s="97"/>
      <c r="Q745" s="97"/>
      <c r="R745" s="97"/>
      <c r="S745" s="114"/>
      <c r="T745" s="97"/>
      <c r="U745" s="97"/>
      <c r="V745" s="114"/>
      <c r="W745" s="97"/>
      <c r="X745" s="97"/>
    </row>
    <row r="746">
      <c r="D746" s="97"/>
      <c r="Q746" s="97"/>
      <c r="R746" s="97"/>
      <c r="S746" s="114"/>
      <c r="T746" s="97"/>
      <c r="U746" s="97"/>
      <c r="V746" s="114"/>
      <c r="W746" s="97"/>
      <c r="X746" s="97"/>
    </row>
    <row r="747">
      <c r="D747" s="97"/>
      <c r="Q747" s="97"/>
      <c r="R747" s="97"/>
      <c r="S747" s="114"/>
      <c r="T747" s="97"/>
      <c r="U747" s="97"/>
      <c r="V747" s="114"/>
      <c r="W747" s="97"/>
      <c r="X747" s="97"/>
    </row>
    <row r="748">
      <c r="D748" s="97"/>
      <c r="Q748" s="97"/>
      <c r="R748" s="97"/>
      <c r="S748" s="114"/>
      <c r="T748" s="97"/>
      <c r="U748" s="97"/>
      <c r="V748" s="114"/>
      <c r="W748" s="97"/>
      <c r="X748" s="97"/>
    </row>
    <row r="749">
      <c r="D749" s="97"/>
      <c r="Q749" s="97"/>
      <c r="R749" s="97"/>
      <c r="S749" s="114"/>
      <c r="T749" s="97"/>
      <c r="U749" s="97"/>
      <c r="V749" s="114"/>
      <c r="W749" s="97"/>
      <c r="X749" s="97"/>
    </row>
    <row r="750">
      <c r="D750" s="97"/>
      <c r="Q750" s="97"/>
      <c r="R750" s="97"/>
      <c r="S750" s="114"/>
      <c r="T750" s="97"/>
      <c r="U750" s="97"/>
      <c r="V750" s="114"/>
      <c r="W750" s="97"/>
      <c r="X750" s="97"/>
    </row>
    <row r="751">
      <c r="D751" s="97"/>
      <c r="Q751" s="97"/>
      <c r="R751" s="97"/>
      <c r="S751" s="114"/>
      <c r="T751" s="97"/>
      <c r="U751" s="97"/>
      <c r="V751" s="114"/>
      <c r="W751" s="97"/>
      <c r="X751" s="97"/>
    </row>
    <row r="752">
      <c r="D752" s="97"/>
      <c r="Q752" s="97"/>
      <c r="R752" s="97"/>
      <c r="S752" s="114"/>
      <c r="T752" s="97"/>
      <c r="U752" s="97"/>
      <c r="V752" s="114"/>
      <c r="W752" s="97"/>
      <c r="X752" s="97"/>
    </row>
    <row r="753">
      <c r="D753" s="97"/>
      <c r="Q753" s="97"/>
      <c r="R753" s="97"/>
      <c r="S753" s="114"/>
      <c r="T753" s="97"/>
      <c r="U753" s="97"/>
      <c r="V753" s="114"/>
      <c r="W753" s="97"/>
      <c r="X753" s="97"/>
    </row>
    <row r="754">
      <c r="D754" s="97"/>
      <c r="Q754" s="97"/>
      <c r="R754" s="97"/>
      <c r="S754" s="114"/>
      <c r="T754" s="97"/>
      <c r="U754" s="97"/>
      <c r="V754" s="114"/>
      <c r="W754" s="97"/>
      <c r="X754" s="97"/>
    </row>
    <row r="755">
      <c r="D755" s="97"/>
      <c r="Q755" s="97"/>
      <c r="R755" s="97"/>
      <c r="S755" s="114"/>
      <c r="T755" s="97"/>
      <c r="U755" s="97"/>
      <c r="V755" s="114"/>
      <c r="W755" s="97"/>
      <c r="X755" s="97"/>
    </row>
    <row r="756">
      <c r="D756" s="97"/>
      <c r="Q756" s="97"/>
      <c r="R756" s="97"/>
      <c r="S756" s="114"/>
      <c r="T756" s="97"/>
      <c r="U756" s="97"/>
      <c r="V756" s="114"/>
      <c r="W756" s="97"/>
      <c r="X756" s="97"/>
    </row>
    <row r="757">
      <c r="D757" s="97"/>
      <c r="Q757" s="97"/>
      <c r="R757" s="97"/>
      <c r="S757" s="114"/>
      <c r="T757" s="97"/>
      <c r="U757" s="97"/>
      <c r="V757" s="114"/>
      <c r="W757" s="97"/>
      <c r="X757" s="97"/>
    </row>
    <row r="758">
      <c r="D758" s="97"/>
      <c r="Q758" s="97"/>
      <c r="R758" s="97"/>
      <c r="S758" s="114"/>
      <c r="T758" s="97"/>
      <c r="U758" s="97"/>
      <c r="V758" s="114"/>
      <c r="W758" s="97"/>
      <c r="X758" s="97"/>
    </row>
    <row r="759">
      <c r="D759" s="97"/>
      <c r="Q759" s="97"/>
      <c r="R759" s="97"/>
      <c r="S759" s="114"/>
      <c r="T759" s="97"/>
      <c r="U759" s="97"/>
      <c r="V759" s="114"/>
      <c r="W759" s="97"/>
      <c r="X759" s="97"/>
    </row>
    <row r="760">
      <c r="D760" s="97"/>
      <c r="Q760" s="97"/>
      <c r="R760" s="97"/>
      <c r="S760" s="114"/>
      <c r="T760" s="97"/>
      <c r="U760" s="97"/>
      <c r="V760" s="114"/>
      <c r="W760" s="97"/>
      <c r="X760" s="97"/>
    </row>
    <row r="761">
      <c r="D761" s="97"/>
      <c r="Q761" s="97"/>
      <c r="R761" s="97"/>
      <c r="S761" s="114"/>
      <c r="T761" s="97"/>
      <c r="U761" s="97"/>
      <c r="V761" s="114"/>
      <c r="W761" s="97"/>
      <c r="X761" s="97"/>
    </row>
    <row r="762">
      <c r="D762" s="97"/>
      <c r="Q762" s="97"/>
      <c r="R762" s="97"/>
      <c r="S762" s="114"/>
      <c r="T762" s="97"/>
      <c r="U762" s="97"/>
      <c r="V762" s="114"/>
      <c r="W762" s="97"/>
      <c r="X762" s="97"/>
    </row>
    <row r="763">
      <c r="D763" s="97"/>
      <c r="Q763" s="97"/>
      <c r="R763" s="97"/>
      <c r="S763" s="114"/>
      <c r="T763" s="97"/>
      <c r="U763" s="97"/>
      <c r="V763" s="114"/>
      <c r="W763" s="97"/>
      <c r="X763" s="97"/>
    </row>
    <row r="764">
      <c r="D764" s="97"/>
      <c r="Q764" s="97"/>
      <c r="R764" s="97"/>
      <c r="S764" s="114"/>
      <c r="T764" s="97"/>
      <c r="U764" s="97"/>
      <c r="V764" s="114"/>
      <c r="W764" s="97"/>
      <c r="X764" s="97"/>
    </row>
    <row r="765">
      <c r="D765" s="97"/>
      <c r="Q765" s="97"/>
      <c r="R765" s="97"/>
      <c r="S765" s="114"/>
      <c r="T765" s="97"/>
      <c r="U765" s="97"/>
      <c r="V765" s="114"/>
      <c r="W765" s="97"/>
      <c r="X765" s="97"/>
    </row>
    <row r="766">
      <c r="D766" s="97"/>
      <c r="Q766" s="97"/>
      <c r="R766" s="97"/>
      <c r="S766" s="114"/>
      <c r="T766" s="97"/>
      <c r="U766" s="97"/>
      <c r="V766" s="114"/>
      <c r="W766" s="97"/>
      <c r="X766" s="97"/>
    </row>
    <row r="767">
      <c r="D767" s="97"/>
      <c r="Q767" s="97"/>
      <c r="R767" s="97"/>
      <c r="S767" s="114"/>
      <c r="T767" s="97"/>
      <c r="U767" s="97"/>
      <c r="V767" s="114"/>
      <c r="W767" s="97"/>
      <c r="X767" s="97"/>
    </row>
    <row r="768">
      <c r="D768" s="97"/>
      <c r="Q768" s="97"/>
      <c r="R768" s="97"/>
      <c r="S768" s="114"/>
      <c r="T768" s="97"/>
      <c r="U768" s="97"/>
      <c r="V768" s="114"/>
      <c r="W768" s="97"/>
      <c r="X768" s="97"/>
    </row>
    <row r="769">
      <c r="D769" s="97"/>
      <c r="Q769" s="97"/>
      <c r="R769" s="97"/>
      <c r="S769" s="114"/>
      <c r="T769" s="97"/>
      <c r="U769" s="97"/>
      <c r="V769" s="114"/>
      <c r="W769" s="97"/>
      <c r="X769" s="97"/>
    </row>
    <row r="770">
      <c r="D770" s="97"/>
      <c r="Q770" s="97"/>
      <c r="R770" s="97"/>
      <c r="S770" s="114"/>
      <c r="T770" s="97"/>
      <c r="U770" s="97"/>
      <c r="V770" s="114"/>
      <c r="W770" s="97"/>
      <c r="X770" s="97"/>
    </row>
    <row r="771">
      <c r="D771" s="97"/>
      <c r="Q771" s="97"/>
      <c r="R771" s="97"/>
      <c r="S771" s="114"/>
      <c r="T771" s="97"/>
      <c r="U771" s="97"/>
      <c r="V771" s="114"/>
      <c r="W771" s="97"/>
      <c r="X771" s="97"/>
    </row>
    <row r="772">
      <c r="D772" s="97"/>
      <c r="Q772" s="97"/>
      <c r="R772" s="97"/>
      <c r="S772" s="114"/>
      <c r="T772" s="97"/>
      <c r="U772" s="97"/>
      <c r="V772" s="114"/>
      <c r="W772" s="97"/>
      <c r="X772" s="97"/>
    </row>
    <row r="773">
      <c r="D773" s="97"/>
      <c r="Q773" s="97"/>
      <c r="R773" s="97"/>
      <c r="S773" s="114"/>
      <c r="T773" s="97"/>
      <c r="U773" s="97"/>
      <c r="V773" s="114"/>
      <c r="W773" s="97"/>
      <c r="X773" s="97"/>
    </row>
    <row r="774">
      <c r="D774" s="97"/>
      <c r="Q774" s="97"/>
      <c r="R774" s="97"/>
      <c r="S774" s="114"/>
      <c r="T774" s="97"/>
      <c r="U774" s="97"/>
      <c r="V774" s="114"/>
      <c r="W774" s="97"/>
      <c r="X774" s="97"/>
    </row>
    <row r="775">
      <c r="D775" s="97"/>
      <c r="Q775" s="97"/>
      <c r="R775" s="97"/>
      <c r="S775" s="114"/>
      <c r="T775" s="97"/>
      <c r="U775" s="97"/>
      <c r="V775" s="114"/>
      <c r="W775" s="97"/>
      <c r="X775" s="97"/>
    </row>
    <row r="776">
      <c r="D776" s="97"/>
      <c r="Q776" s="97"/>
      <c r="R776" s="97"/>
      <c r="S776" s="114"/>
      <c r="T776" s="97"/>
      <c r="U776" s="97"/>
      <c r="V776" s="114"/>
      <c r="W776" s="97"/>
      <c r="X776" s="97"/>
    </row>
    <row r="777">
      <c r="D777" s="97"/>
      <c r="Q777" s="97"/>
      <c r="R777" s="97"/>
      <c r="S777" s="114"/>
      <c r="T777" s="97"/>
      <c r="U777" s="97"/>
      <c r="V777" s="114"/>
      <c r="W777" s="97"/>
      <c r="X777" s="97"/>
    </row>
    <row r="778">
      <c r="D778" s="97"/>
      <c r="Q778" s="97"/>
      <c r="R778" s="97"/>
      <c r="S778" s="114"/>
      <c r="T778" s="97"/>
      <c r="U778" s="97"/>
      <c r="V778" s="114"/>
      <c r="W778" s="97"/>
      <c r="X778" s="97"/>
    </row>
    <row r="779">
      <c r="D779" s="97"/>
      <c r="Q779" s="97"/>
      <c r="R779" s="97"/>
      <c r="S779" s="114"/>
      <c r="T779" s="97"/>
      <c r="U779" s="97"/>
      <c r="V779" s="114"/>
      <c r="W779" s="97"/>
      <c r="X779" s="97"/>
    </row>
    <row r="780">
      <c r="D780" s="97"/>
      <c r="Q780" s="97"/>
      <c r="R780" s="97"/>
      <c r="S780" s="114"/>
      <c r="T780" s="97"/>
      <c r="U780" s="97"/>
      <c r="V780" s="114"/>
      <c r="W780" s="97"/>
      <c r="X780" s="97"/>
    </row>
    <row r="781">
      <c r="D781" s="97"/>
      <c r="Q781" s="97"/>
      <c r="R781" s="97"/>
      <c r="S781" s="114"/>
      <c r="T781" s="97"/>
      <c r="U781" s="97"/>
      <c r="V781" s="114"/>
      <c r="W781" s="97"/>
      <c r="X781" s="97"/>
    </row>
    <row r="782">
      <c r="D782" s="97"/>
      <c r="Q782" s="97"/>
      <c r="R782" s="97"/>
      <c r="S782" s="114"/>
      <c r="T782" s="97"/>
      <c r="U782" s="97"/>
      <c r="V782" s="114"/>
      <c r="W782" s="97"/>
      <c r="X782" s="97"/>
    </row>
    <row r="783">
      <c r="D783" s="97"/>
      <c r="Q783" s="97"/>
      <c r="R783" s="97"/>
      <c r="S783" s="114"/>
      <c r="T783" s="97"/>
      <c r="U783" s="97"/>
      <c r="V783" s="114"/>
      <c r="W783" s="97"/>
      <c r="X783" s="97"/>
    </row>
    <row r="784">
      <c r="D784" s="97"/>
      <c r="Q784" s="97"/>
      <c r="R784" s="97"/>
      <c r="S784" s="114"/>
      <c r="T784" s="97"/>
      <c r="U784" s="97"/>
      <c r="V784" s="114"/>
      <c r="W784" s="97"/>
      <c r="X784" s="97"/>
    </row>
    <row r="785">
      <c r="D785" s="97"/>
      <c r="Q785" s="97"/>
      <c r="R785" s="97"/>
      <c r="S785" s="114"/>
      <c r="T785" s="97"/>
      <c r="U785" s="97"/>
      <c r="V785" s="114"/>
      <c r="W785" s="97"/>
      <c r="X785" s="97"/>
    </row>
    <row r="786">
      <c r="D786" s="97"/>
      <c r="Q786" s="97"/>
      <c r="R786" s="97"/>
      <c r="S786" s="114"/>
      <c r="T786" s="97"/>
      <c r="U786" s="97"/>
      <c r="V786" s="114"/>
      <c r="W786" s="97"/>
      <c r="X786" s="97"/>
    </row>
    <row r="787">
      <c r="D787" s="97"/>
      <c r="Q787" s="97"/>
      <c r="R787" s="97"/>
      <c r="S787" s="114"/>
      <c r="T787" s="97"/>
      <c r="U787" s="97"/>
      <c r="V787" s="114"/>
      <c r="W787" s="97"/>
      <c r="X787" s="97"/>
    </row>
    <row r="788">
      <c r="D788" s="97"/>
      <c r="Q788" s="97"/>
      <c r="R788" s="97"/>
      <c r="S788" s="114"/>
      <c r="T788" s="97"/>
      <c r="U788" s="97"/>
      <c r="V788" s="114"/>
      <c r="W788" s="97"/>
      <c r="X788" s="97"/>
    </row>
    <row r="789">
      <c r="D789" s="97"/>
      <c r="Q789" s="97"/>
      <c r="R789" s="97"/>
      <c r="S789" s="114"/>
      <c r="T789" s="97"/>
      <c r="U789" s="97"/>
      <c r="V789" s="114"/>
      <c r="W789" s="97"/>
      <c r="X789" s="97"/>
    </row>
    <row r="790">
      <c r="D790" s="97"/>
      <c r="Q790" s="97"/>
      <c r="R790" s="97"/>
      <c r="S790" s="114"/>
      <c r="T790" s="97"/>
      <c r="U790" s="97"/>
      <c r="V790" s="114"/>
      <c r="W790" s="97"/>
      <c r="X790" s="97"/>
    </row>
    <row r="791">
      <c r="D791" s="97"/>
      <c r="Q791" s="97"/>
      <c r="R791" s="97"/>
      <c r="S791" s="114"/>
      <c r="T791" s="97"/>
      <c r="U791" s="97"/>
      <c r="V791" s="114"/>
      <c r="W791" s="97"/>
      <c r="X791" s="97"/>
    </row>
    <row r="792">
      <c r="D792" s="97"/>
      <c r="Q792" s="97"/>
      <c r="R792" s="97"/>
      <c r="S792" s="114"/>
      <c r="T792" s="97"/>
      <c r="U792" s="97"/>
      <c r="V792" s="114"/>
      <c r="W792" s="97"/>
      <c r="X792" s="97"/>
    </row>
    <row r="793">
      <c r="D793" s="97"/>
      <c r="Q793" s="97"/>
      <c r="R793" s="97"/>
      <c r="S793" s="114"/>
      <c r="T793" s="97"/>
      <c r="U793" s="97"/>
      <c r="V793" s="114"/>
      <c r="W793" s="97"/>
      <c r="X793" s="97"/>
    </row>
    <row r="794">
      <c r="D794" s="97"/>
      <c r="Q794" s="97"/>
      <c r="R794" s="97"/>
      <c r="S794" s="114"/>
      <c r="T794" s="97"/>
      <c r="U794" s="97"/>
      <c r="V794" s="114"/>
      <c r="W794" s="97"/>
      <c r="X794" s="97"/>
    </row>
    <row r="795">
      <c r="D795" s="97"/>
      <c r="Q795" s="97"/>
      <c r="R795" s="97"/>
      <c r="S795" s="114"/>
      <c r="T795" s="97"/>
      <c r="U795" s="97"/>
      <c r="V795" s="114"/>
      <c r="W795" s="97"/>
      <c r="X795" s="97"/>
    </row>
    <row r="796">
      <c r="D796" s="97"/>
      <c r="Q796" s="97"/>
      <c r="R796" s="97"/>
      <c r="S796" s="114"/>
      <c r="T796" s="97"/>
      <c r="U796" s="97"/>
      <c r="V796" s="114"/>
      <c r="W796" s="97"/>
      <c r="X796" s="97"/>
    </row>
    <row r="797">
      <c r="D797" s="97"/>
      <c r="Q797" s="97"/>
      <c r="R797" s="97"/>
      <c r="S797" s="114"/>
      <c r="T797" s="97"/>
      <c r="U797" s="97"/>
      <c r="V797" s="114"/>
      <c r="W797" s="97"/>
      <c r="X797" s="97"/>
    </row>
    <row r="798">
      <c r="D798" s="97"/>
      <c r="Q798" s="97"/>
      <c r="R798" s="97"/>
      <c r="S798" s="114"/>
      <c r="T798" s="97"/>
      <c r="U798" s="97"/>
      <c r="V798" s="114"/>
      <c r="W798" s="97"/>
      <c r="X798" s="97"/>
    </row>
    <row r="799">
      <c r="D799" s="97"/>
      <c r="Q799" s="97"/>
      <c r="R799" s="97"/>
      <c r="S799" s="114"/>
      <c r="T799" s="97"/>
      <c r="U799" s="97"/>
      <c r="V799" s="114"/>
      <c r="W799" s="97"/>
      <c r="X799" s="97"/>
    </row>
    <row r="800">
      <c r="D800" s="97"/>
      <c r="Q800" s="97"/>
      <c r="R800" s="97"/>
      <c r="S800" s="114"/>
      <c r="T800" s="97"/>
      <c r="U800" s="97"/>
      <c r="V800" s="114"/>
      <c r="W800" s="97"/>
      <c r="X800" s="97"/>
    </row>
    <row r="801">
      <c r="D801" s="97"/>
      <c r="Q801" s="97"/>
      <c r="R801" s="97"/>
      <c r="S801" s="114"/>
      <c r="T801" s="97"/>
      <c r="U801" s="97"/>
      <c r="V801" s="114"/>
      <c r="W801" s="97"/>
      <c r="X801" s="97"/>
    </row>
    <row r="802">
      <c r="D802" s="97"/>
      <c r="Q802" s="97"/>
      <c r="R802" s="97"/>
      <c r="S802" s="114"/>
      <c r="T802" s="97"/>
      <c r="U802" s="97"/>
      <c r="V802" s="114"/>
      <c r="W802" s="97"/>
      <c r="X802" s="97"/>
    </row>
    <row r="803">
      <c r="D803" s="97"/>
      <c r="Q803" s="97"/>
      <c r="R803" s="97"/>
      <c r="S803" s="114"/>
      <c r="T803" s="97"/>
      <c r="U803" s="97"/>
      <c r="V803" s="114"/>
      <c r="W803" s="97"/>
      <c r="X803" s="97"/>
    </row>
    <row r="804">
      <c r="D804" s="97"/>
      <c r="Q804" s="97"/>
      <c r="R804" s="97"/>
      <c r="S804" s="114"/>
      <c r="T804" s="97"/>
      <c r="U804" s="97"/>
      <c r="V804" s="114"/>
      <c r="W804" s="97"/>
      <c r="X804" s="97"/>
    </row>
    <row r="805">
      <c r="D805" s="97"/>
      <c r="Q805" s="97"/>
      <c r="R805" s="97"/>
      <c r="S805" s="114"/>
      <c r="T805" s="97"/>
      <c r="U805" s="97"/>
      <c r="V805" s="114"/>
      <c r="W805" s="97"/>
      <c r="X805" s="97"/>
    </row>
    <row r="806">
      <c r="D806" s="97"/>
      <c r="Q806" s="97"/>
      <c r="R806" s="97"/>
      <c r="S806" s="114"/>
      <c r="T806" s="97"/>
      <c r="U806" s="97"/>
      <c r="V806" s="114"/>
      <c r="W806" s="97"/>
      <c r="X806" s="97"/>
    </row>
    <row r="807">
      <c r="D807" s="97"/>
      <c r="Q807" s="97"/>
      <c r="R807" s="97"/>
      <c r="S807" s="114"/>
      <c r="T807" s="97"/>
      <c r="U807" s="97"/>
      <c r="V807" s="114"/>
      <c r="W807" s="97"/>
      <c r="X807" s="97"/>
    </row>
    <row r="808">
      <c r="D808" s="97"/>
      <c r="Q808" s="97"/>
      <c r="R808" s="97"/>
      <c r="S808" s="114"/>
      <c r="T808" s="97"/>
      <c r="U808" s="97"/>
      <c r="V808" s="114"/>
      <c r="W808" s="97"/>
      <c r="X808" s="97"/>
    </row>
    <row r="809">
      <c r="D809" s="97"/>
      <c r="Q809" s="97"/>
      <c r="R809" s="97"/>
      <c r="S809" s="114"/>
      <c r="T809" s="97"/>
      <c r="U809" s="97"/>
      <c r="V809" s="114"/>
      <c r="W809" s="97"/>
      <c r="X809" s="97"/>
    </row>
    <row r="810">
      <c r="D810" s="97"/>
      <c r="Q810" s="97"/>
      <c r="R810" s="97"/>
      <c r="S810" s="114"/>
      <c r="T810" s="97"/>
      <c r="U810" s="97"/>
      <c r="V810" s="114"/>
      <c r="W810" s="97"/>
      <c r="X810" s="97"/>
    </row>
    <row r="811">
      <c r="D811" s="97"/>
      <c r="Q811" s="97"/>
      <c r="R811" s="97"/>
      <c r="S811" s="114"/>
      <c r="T811" s="97"/>
      <c r="U811" s="97"/>
      <c r="V811" s="114"/>
      <c r="W811" s="97"/>
      <c r="X811" s="97"/>
    </row>
    <row r="812">
      <c r="D812" s="97"/>
      <c r="Q812" s="97"/>
      <c r="R812" s="97"/>
      <c r="S812" s="114"/>
      <c r="T812" s="97"/>
      <c r="U812" s="97"/>
      <c r="V812" s="114"/>
      <c r="W812" s="97"/>
      <c r="X812" s="97"/>
    </row>
    <row r="813">
      <c r="D813" s="97"/>
      <c r="Q813" s="97"/>
      <c r="R813" s="97"/>
      <c r="S813" s="114"/>
      <c r="T813" s="97"/>
      <c r="U813" s="97"/>
      <c r="V813" s="114"/>
      <c r="W813" s="97"/>
      <c r="X813" s="97"/>
    </row>
    <row r="814">
      <c r="D814" s="97"/>
      <c r="Q814" s="97"/>
      <c r="R814" s="97"/>
      <c r="S814" s="114"/>
      <c r="T814" s="97"/>
      <c r="U814" s="97"/>
      <c r="V814" s="114"/>
      <c r="W814" s="97"/>
      <c r="X814" s="97"/>
    </row>
    <row r="815">
      <c r="D815" s="97"/>
      <c r="Q815" s="97"/>
      <c r="R815" s="97"/>
      <c r="S815" s="114"/>
      <c r="T815" s="97"/>
      <c r="U815" s="97"/>
      <c r="V815" s="114"/>
      <c r="W815" s="97"/>
      <c r="X815" s="97"/>
    </row>
    <row r="816">
      <c r="D816" s="97"/>
      <c r="Q816" s="97"/>
      <c r="R816" s="97"/>
      <c r="S816" s="114"/>
      <c r="T816" s="97"/>
      <c r="U816" s="97"/>
      <c r="V816" s="114"/>
      <c r="W816" s="97"/>
      <c r="X816" s="97"/>
    </row>
    <row r="817">
      <c r="D817" s="97"/>
      <c r="Q817" s="97"/>
      <c r="R817" s="97"/>
      <c r="S817" s="114"/>
      <c r="T817" s="97"/>
      <c r="U817" s="97"/>
      <c r="V817" s="114"/>
      <c r="W817" s="97"/>
      <c r="X817" s="97"/>
    </row>
    <row r="818">
      <c r="D818" s="97"/>
      <c r="Q818" s="97"/>
      <c r="R818" s="97"/>
      <c r="S818" s="114"/>
      <c r="T818" s="97"/>
      <c r="U818" s="97"/>
      <c r="V818" s="114"/>
      <c r="W818" s="97"/>
      <c r="X818" s="97"/>
    </row>
    <row r="819">
      <c r="D819" s="97"/>
      <c r="Q819" s="97"/>
      <c r="R819" s="97"/>
      <c r="S819" s="114"/>
      <c r="T819" s="97"/>
      <c r="U819" s="97"/>
      <c r="V819" s="114"/>
      <c r="W819" s="97"/>
      <c r="X819" s="97"/>
    </row>
    <row r="820">
      <c r="D820" s="97"/>
      <c r="Q820" s="97"/>
      <c r="R820" s="97"/>
      <c r="S820" s="114"/>
      <c r="T820" s="97"/>
      <c r="U820" s="97"/>
      <c r="V820" s="114"/>
      <c r="W820" s="97"/>
      <c r="X820" s="97"/>
    </row>
    <row r="821">
      <c r="D821" s="97"/>
      <c r="Q821" s="97"/>
      <c r="R821" s="97"/>
      <c r="S821" s="114"/>
      <c r="T821" s="97"/>
      <c r="U821" s="97"/>
      <c r="V821" s="114"/>
      <c r="W821" s="97"/>
      <c r="X821" s="97"/>
    </row>
    <row r="822">
      <c r="D822" s="97"/>
      <c r="Q822" s="97"/>
      <c r="R822" s="97"/>
      <c r="S822" s="114"/>
      <c r="T822" s="97"/>
      <c r="U822" s="97"/>
      <c r="V822" s="114"/>
      <c r="W822" s="97"/>
      <c r="X822" s="97"/>
    </row>
    <row r="823">
      <c r="D823" s="97"/>
      <c r="Q823" s="97"/>
      <c r="R823" s="97"/>
      <c r="S823" s="114"/>
      <c r="T823" s="97"/>
      <c r="U823" s="97"/>
      <c r="V823" s="114"/>
      <c r="W823" s="97"/>
      <c r="X823" s="97"/>
    </row>
    <row r="824">
      <c r="D824" s="97"/>
      <c r="Q824" s="97"/>
      <c r="R824" s="97"/>
      <c r="S824" s="114"/>
      <c r="T824" s="97"/>
      <c r="U824" s="97"/>
      <c r="V824" s="114"/>
      <c r="W824" s="97"/>
      <c r="X824" s="97"/>
    </row>
    <row r="825">
      <c r="D825" s="97"/>
      <c r="Q825" s="97"/>
      <c r="R825" s="97"/>
      <c r="S825" s="114"/>
      <c r="T825" s="97"/>
      <c r="U825" s="97"/>
      <c r="V825" s="114"/>
      <c r="W825" s="97"/>
      <c r="X825" s="97"/>
    </row>
    <row r="826">
      <c r="D826" s="97"/>
      <c r="Q826" s="97"/>
      <c r="R826" s="97"/>
      <c r="S826" s="114"/>
      <c r="T826" s="97"/>
      <c r="U826" s="97"/>
      <c r="V826" s="114"/>
      <c r="W826" s="97"/>
      <c r="X826" s="97"/>
    </row>
    <row r="827">
      <c r="D827" s="97"/>
      <c r="Q827" s="97"/>
      <c r="R827" s="97"/>
      <c r="S827" s="114"/>
      <c r="T827" s="97"/>
      <c r="U827" s="97"/>
      <c r="V827" s="114"/>
      <c r="W827" s="97"/>
      <c r="X827" s="97"/>
    </row>
    <row r="828">
      <c r="D828" s="97"/>
      <c r="Q828" s="97"/>
      <c r="R828" s="97"/>
      <c r="S828" s="114"/>
      <c r="T828" s="97"/>
      <c r="U828" s="97"/>
      <c r="V828" s="114"/>
      <c r="W828" s="97"/>
      <c r="X828" s="97"/>
    </row>
    <row r="829">
      <c r="D829" s="97"/>
      <c r="Q829" s="97"/>
      <c r="R829" s="97"/>
      <c r="S829" s="114"/>
      <c r="T829" s="97"/>
      <c r="U829" s="97"/>
      <c r="V829" s="114"/>
      <c r="W829" s="97"/>
      <c r="X829" s="97"/>
    </row>
    <row r="830">
      <c r="D830" s="97"/>
      <c r="Q830" s="97"/>
      <c r="R830" s="97"/>
      <c r="S830" s="114"/>
      <c r="T830" s="97"/>
      <c r="U830" s="97"/>
      <c r="V830" s="114"/>
      <c r="W830" s="97"/>
      <c r="X830" s="97"/>
    </row>
    <row r="831">
      <c r="D831" s="97"/>
      <c r="Q831" s="97"/>
      <c r="R831" s="97"/>
      <c r="S831" s="114"/>
      <c r="T831" s="97"/>
      <c r="U831" s="97"/>
      <c r="V831" s="114"/>
      <c r="W831" s="97"/>
      <c r="X831" s="97"/>
    </row>
    <row r="832">
      <c r="D832" s="97"/>
      <c r="Q832" s="97"/>
      <c r="R832" s="97"/>
      <c r="S832" s="114"/>
      <c r="T832" s="97"/>
      <c r="U832" s="97"/>
      <c r="V832" s="114"/>
      <c r="W832" s="97"/>
      <c r="X832" s="97"/>
    </row>
    <row r="833">
      <c r="D833" s="97"/>
      <c r="Q833" s="97"/>
      <c r="R833" s="97"/>
      <c r="S833" s="114"/>
      <c r="T833" s="97"/>
      <c r="U833" s="97"/>
      <c r="V833" s="114"/>
      <c r="W833" s="97"/>
      <c r="X833" s="97"/>
    </row>
    <row r="834">
      <c r="D834" s="97"/>
      <c r="Q834" s="97"/>
      <c r="R834" s="97"/>
      <c r="S834" s="114"/>
      <c r="T834" s="97"/>
      <c r="U834" s="97"/>
      <c r="V834" s="114"/>
      <c r="W834" s="97"/>
      <c r="X834" s="97"/>
    </row>
    <row r="835">
      <c r="D835" s="97"/>
      <c r="Q835" s="97"/>
      <c r="R835" s="97"/>
      <c r="S835" s="114"/>
      <c r="T835" s="97"/>
      <c r="U835" s="97"/>
      <c r="V835" s="114"/>
      <c r="W835" s="97"/>
      <c r="X835" s="97"/>
    </row>
    <row r="836">
      <c r="D836" s="97"/>
      <c r="Q836" s="97"/>
      <c r="R836" s="97"/>
      <c r="S836" s="114"/>
      <c r="T836" s="97"/>
      <c r="U836" s="97"/>
      <c r="V836" s="114"/>
      <c r="W836" s="97"/>
      <c r="X836" s="97"/>
    </row>
    <row r="837">
      <c r="D837" s="97"/>
      <c r="Q837" s="97"/>
      <c r="R837" s="97"/>
      <c r="S837" s="114"/>
      <c r="T837" s="97"/>
      <c r="U837" s="97"/>
      <c r="V837" s="114"/>
      <c r="W837" s="97"/>
      <c r="X837" s="97"/>
    </row>
    <row r="838">
      <c r="D838" s="97"/>
      <c r="Q838" s="97"/>
      <c r="R838" s="97"/>
      <c r="S838" s="114"/>
      <c r="T838" s="97"/>
      <c r="U838" s="97"/>
      <c r="V838" s="114"/>
      <c r="W838" s="97"/>
      <c r="X838" s="97"/>
    </row>
    <row r="839">
      <c r="D839" s="97"/>
      <c r="Q839" s="97"/>
      <c r="R839" s="97"/>
      <c r="S839" s="114"/>
      <c r="T839" s="97"/>
      <c r="U839" s="97"/>
      <c r="V839" s="114"/>
      <c r="W839" s="97"/>
      <c r="X839" s="97"/>
    </row>
    <row r="840">
      <c r="D840" s="97"/>
      <c r="Q840" s="97"/>
      <c r="R840" s="97"/>
      <c r="S840" s="114"/>
      <c r="T840" s="97"/>
      <c r="U840" s="97"/>
      <c r="V840" s="114"/>
      <c r="W840" s="97"/>
      <c r="X840" s="97"/>
    </row>
    <row r="841">
      <c r="D841" s="97"/>
      <c r="Q841" s="97"/>
      <c r="R841" s="97"/>
      <c r="S841" s="114"/>
      <c r="T841" s="97"/>
      <c r="U841" s="97"/>
      <c r="V841" s="114"/>
      <c r="W841" s="97"/>
      <c r="X841" s="97"/>
    </row>
    <row r="842">
      <c r="D842" s="97"/>
      <c r="Q842" s="97"/>
      <c r="R842" s="97"/>
      <c r="S842" s="114"/>
      <c r="T842" s="97"/>
      <c r="U842" s="97"/>
      <c r="V842" s="114"/>
      <c r="W842" s="97"/>
      <c r="X842" s="97"/>
    </row>
    <row r="843">
      <c r="D843" s="97"/>
      <c r="Q843" s="97"/>
      <c r="R843" s="97"/>
      <c r="S843" s="114"/>
      <c r="T843" s="97"/>
      <c r="U843" s="97"/>
      <c r="V843" s="114"/>
      <c r="W843" s="97"/>
      <c r="X843" s="97"/>
    </row>
    <row r="844">
      <c r="D844" s="97"/>
      <c r="Q844" s="97"/>
      <c r="R844" s="97"/>
      <c r="S844" s="114"/>
      <c r="T844" s="97"/>
      <c r="U844" s="97"/>
      <c r="V844" s="114"/>
      <c r="W844" s="97"/>
      <c r="X844" s="97"/>
    </row>
    <row r="845">
      <c r="D845" s="97"/>
      <c r="Q845" s="97"/>
      <c r="R845" s="97"/>
      <c r="S845" s="114"/>
      <c r="T845" s="97"/>
      <c r="U845" s="97"/>
      <c r="V845" s="114"/>
      <c r="W845" s="97"/>
      <c r="X845" s="97"/>
    </row>
    <row r="846">
      <c r="D846" s="97"/>
      <c r="Q846" s="97"/>
      <c r="R846" s="97"/>
      <c r="S846" s="114"/>
      <c r="T846" s="97"/>
      <c r="U846" s="97"/>
      <c r="V846" s="114"/>
      <c r="W846" s="97"/>
      <c r="X846" s="97"/>
    </row>
    <row r="847">
      <c r="D847" s="97"/>
      <c r="Q847" s="97"/>
      <c r="R847" s="97"/>
      <c r="S847" s="114"/>
      <c r="T847" s="97"/>
      <c r="U847" s="97"/>
      <c r="V847" s="114"/>
      <c r="W847" s="97"/>
      <c r="X847" s="97"/>
    </row>
    <row r="848">
      <c r="D848" s="97"/>
      <c r="Q848" s="97"/>
      <c r="R848" s="97"/>
      <c r="S848" s="114"/>
      <c r="T848" s="97"/>
      <c r="U848" s="97"/>
      <c r="V848" s="114"/>
      <c r="W848" s="97"/>
      <c r="X848" s="97"/>
    </row>
    <row r="849">
      <c r="D849" s="97"/>
      <c r="Q849" s="97"/>
      <c r="R849" s="97"/>
      <c r="S849" s="114"/>
      <c r="T849" s="97"/>
      <c r="U849" s="97"/>
      <c r="V849" s="114"/>
      <c r="W849" s="97"/>
      <c r="X849" s="97"/>
    </row>
    <row r="850">
      <c r="D850" s="97"/>
      <c r="Q850" s="97"/>
      <c r="R850" s="97"/>
      <c r="S850" s="114"/>
      <c r="T850" s="97"/>
      <c r="U850" s="97"/>
      <c r="V850" s="114"/>
      <c r="W850" s="97"/>
      <c r="X850" s="97"/>
    </row>
    <row r="851">
      <c r="D851" s="97"/>
      <c r="Q851" s="97"/>
      <c r="R851" s="97"/>
      <c r="S851" s="114"/>
      <c r="T851" s="97"/>
      <c r="U851" s="97"/>
      <c r="V851" s="114"/>
      <c r="W851" s="97"/>
      <c r="X851" s="97"/>
    </row>
    <row r="852">
      <c r="D852" s="97"/>
      <c r="Q852" s="97"/>
      <c r="R852" s="97"/>
      <c r="S852" s="114"/>
      <c r="T852" s="97"/>
      <c r="U852" s="97"/>
      <c r="V852" s="114"/>
      <c r="W852" s="97"/>
      <c r="X852" s="97"/>
    </row>
    <row r="853">
      <c r="D853" s="97"/>
      <c r="Q853" s="97"/>
      <c r="R853" s="97"/>
      <c r="S853" s="114"/>
      <c r="T853" s="97"/>
      <c r="U853" s="97"/>
      <c r="V853" s="114"/>
      <c r="W853" s="97"/>
      <c r="X853" s="97"/>
    </row>
    <row r="854">
      <c r="D854" s="97"/>
      <c r="Q854" s="97"/>
      <c r="R854" s="97"/>
      <c r="S854" s="114"/>
      <c r="T854" s="97"/>
      <c r="U854" s="97"/>
      <c r="V854" s="114"/>
      <c r="W854" s="97"/>
      <c r="X854" s="97"/>
    </row>
    <row r="855">
      <c r="D855" s="97"/>
      <c r="Q855" s="97"/>
      <c r="R855" s="97"/>
      <c r="S855" s="114"/>
      <c r="T855" s="97"/>
      <c r="U855" s="97"/>
      <c r="V855" s="114"/>
      <c r="W855" s="97"/>
      <c r="X855" s="97"/>
    </row>
    <row r="856">
      <c r="D856" s="97"/>
      <c r="Q856" s="97"/>
      <c r="R856" s="97"/>
      <c r="S856" s="114"/>
      <c r="T856" s="97"/>
      <c r="U856" s="97"/>
      <c r="V856" s="114"/>
      <c r="W856" s="97"/>
      <c r="X856" s="97"/>
    </row>
    <row r="857">
      <c r="D857" s="97"/>
      <c r="Q857" s="97"/>
      <c r="R857" s="97"/>
      <c r="S857" s="114"/>
      <c r="T857" s="97"/>
      <c r="U857" s="97"/>
      <c r="V857" s="114"/>
      <c r="W857" s="97"/>
      <c r="X857" s="97"/>
    </row>
    <row r="858">
      <c r="D858" s="97"/>
      <c r="Q858" s="97"/>
      <c r="R858" s="97"/>
      <c r="S858" s="114"/>
      <c r="T858" s="97"/>
      <c r="U858" s="97"/>
      <c r="V858" s="114"/>
      <c r="W858" s="97"/>
      <c r="X858" s="97"/>
    </row>
    <row r="859">
      <c r="D859" s="97"/>
      <c r="Q859" s="97"/>
      <c r="R859" s="97"/>
      <c r="S859" s="114"/>
      <c r="T859" s="97"/>
      <c r="U859" s="97"/>
      <c r="V859" s="114"/>
      <c r="W859" s="97"/>
      <c r="X859" s="97"/>
    </row>
    <row r="860">
      <c r="D860" s="97"/>
      <c r="Q860" s="97"/>
      <c r="R860" s="97"/>
      <c r="S860" s="114"/>
      <c r="T860" s="97"/>
      <c r="U860" s="97"/>
      <c r="V860" s="114"/>
      <c r="W860" s="97"/>
      <c r="X860" s="97"/>
    </row>
    <row r="861">
      <c r="D861" s="97"/>
      <c r="Q861" s="97"/>
      <c r="R861" s="97"/>
      <c r="S861" s="114"/>
      <c r="T861" s="97"/>
      <c r="U861" s="97"/>
      <c r="V861" s="114"/>
      <c r="W861" s="97"/>
      <c r="X861" s="97"/>
    </row>
    <row r="862">
      <c r="D862" s="97"/>
      <c r="Q862" s="97"/>
      <c r="R862" s="97"/>
      <c r="S862" s="114"/>
      <c r="T862" s="97"/>
      <c r="U862" s="97"/>
      <c r="V862" s="114"/>
      <c r="W862" s="97"/>
      <c r="X862" s="97"/>
    </row>
    <row r="863">
      <c r="D863" s="97"/>
      <c r="Q863" s="97"/>
      <c r="R863" s="97"/>
      <c r="S863" s="114"/>
      <c r="T863" s="97"/>
      <c r="U863" s="97"/>
      <c r="V863" s="114"/>
      <c r="W863" s="97"/>
      <c r="X863" s="97"/>
    </row>
    <row r="864">
      <c r="D864" s="97"/>
      <c r="Q864" s="97"/>
      <c r="R864" s="97"/>
      <c r="S864" s="114"/>
      <c r="T864" s="97"/>
      <c r="U864" s="97"/>
      <c r="V864" s="114"/>
      <c r="W864" s="97"/>
      <c r="X864" s="97"/>
    </row>
    <row r="865">
      <c r="D865" s="97"/>
      <c r="Q865" s="97"/>
      <c r="R865" s="97"/>
      <c r="S865" s="114"/>
      <c r="T865" s="97"/>
      <c r="U865" s="97"/>
      <c r="V865" s="114"/>
      <c r="W865" s="97"/>
      <c r="X865" s="97"/>
    </row>
    <row r="866">
      <c r="D866" s="97"/>
      <c r="Q866" s="97"/>
      <c r="R866" s="97"/>
      <c r="S866" s="114"/>
      <c r="T866" s="97"/>
      <c r="U866" s="97"/>
      <c r="V866" s="114"/>
      <c r="W866" s="97"/>
      <c r="X866" s="97"/>
    </row>
    <row r="867">
      <c r="D867" s="97"/>
      <c r="Q867" s="97"/>
      <c r="R867" s="97"/>
      <c r="S867" s="114"/>
      <c r="T867" s="97"/>
      <c r="U867" s="97"/>
      <c r="V867" s="114"/>
      <c r="W867" s="97"/>
      <c r="X867" s="97"/>
    </row>
    <row r="868">
      <c r="D868" s="97"/>
      <c r="Q868" s="97"/>
      <c r="R868" s="97"/>
      <c r="S868" s="114"/>
      <c r="T868" s="97"/>
      <c r="U868" s="97"/>
      <c r="V868" s="114"/>
      <c r="W868" s="97"/>
      <c r="X868" s="97"/>
    </row>
    <row r="869">
      <c r="D869" s="97"/>
      <c r="Q869" s="97"/>
      <c r="R869" s="97"/>
      <c r="S869" s="114"/>
      <c r="T869" s="97"/>
      <c r="U869" s="97"/>
      <c r="V869" s="114"/>
      <c r="W869" s="97"/>
      <c r="X869" s="97"/>
    </row>
    <row r="870">
      <c r="D870" s="97"/>
      <c r="Q870" s="97"/>
      <c r="R870" s="97"/>
      <c r="S870" s="114"/>
      <c r="T870" s="97"/>
      <c r="U870" s="97"/>
      <c r="V870" s="114"/>
      <c r="W870" s="97"/>
      <c r="X870" s="97"/>
    </row>
    <row r="871">
      <c r="D871" s="97"/>
      <c r="Q871" s="97"/>
      <c r="R871" s="97"/>
      <c r="S871" s="114"/>
      <c r="T871" s="97"/>
      <c r="U871" s="97"/>
      <c r="V871" s="114"/>
      <c r="W871" s="97"/>
      <c r="X871" s="97"/>
    </row>
    <row r="872">
      <c r="D872" s="97"/>
      <c r="Q872" s="97"/>
      <c r="R872" s="97"/>
      <c r="S872" s="114"/>
      <c r="T872" s="97"/>
      <c r="U872" s="97"/>
      <c r="V872" s="114"/>
      <c r="W872" s="97"/>
      <c r="X872" s="97"/>
    </row>
    <row r="873">
      <c r="D873" s="97"/>
      <c r="Q873" s="97"/>
      <c r="R873" s="97"/>
      <c r="S873" s="114"/>
      <c r="T873" s="97"/>
      <c r="U873" s="97"/>
      <c r="V873" s="114"/>
      <c r="W873" s="97"/>
      <c r="X873" s="97"/>
    </row>
    <row r="874">
      <c r="D874" s="97"/>
      <c r="Q874" s="97"/>
      <c r="R874" s="97"/>
      <c r="S874" s="114"/>
      <c r="T874" s="97"/>
      <c r="U874" s="97"/>
      <c r="V874" s="114"/>
      <c r="W874" s="97"/>
      <c r="X874" s="97"/>
    </row>
    <row r="875">
      <c r="D875" s="97"/>
      <c r="Q875" s="97"/>
      <c r="R875" s="97"/>
      <c r="S875" s="114"/>
      <c r="T875" s="97"/>
      <c r="U875" s="97"/>
      <c r="V875" s="114"/>
      <c r="W875" s="97"/>
      <c r="X875" s="97"/>
    </row>
    <row r="876">
      <c r="D876" s="97"/>
      <c r="Q876" s="97"/>
      <c r="R876" s="97"/>
      <c r="S876" s="114"/>
      <c r="T876" s="97"/>
      <c r="U876" s="97"/>
      <c r="V876" s="114"/>
      <c r="W876" s="97"/>
      <c r="X876" s="97"/>
    </row>
    <row r="877">
      <c r="D877" s="97"/>
      <c r="Q877" s="97"/>
      <c r="R877" s="97"/>
      <c r="S877" s="114"/>
      <c r="T877" s="97"/>
      <c r="U877" s="97"/>
      <c r="V877" s="114"/>
      <c r="W877" s="97"/>
      <c r="X877" s="97"/>
    </row>
    <row r="878">
      <c r="D878" s="97"/>
      <c r="Q878" s="97"/>
      <c r="R878" s="97"/>
      <c r="S878" s="114"/>
      <c r="T878" s="97"/>
      <c r="U878" s="97"/>
      <c r="V878" s="114"/>
      <c r="W878" s="97"/>
      <c r="X878" s="97"/>
    </row>
    <row r="879">
      <c r="D879" s="97"/>
      <c r="Q879" s="97"/>
      <c r="R879" s="97"/>
      <c r="S879" s="114"/>
      <c r="T879" s="97"/>
      <c r="U879" s="97"/>
      <c r="V879" s="114"/>
      <c r="W879" s="97"/>
      <c r="X879" s="97"/>
    </row>
    <row r="880">
      <c r="D880" s="97"/>
      <c r="Q880" s="97"/>
      <c r="R880" s="97"/>
      <c r="S880" s="114"/>
      <c r="T880" s="97"/>
      <c r="U880" s="97"/>
      <c r="V880" s="114"/>
      <c r="W880" s="97"/>
      <c r="X880" s="97"/>
    </row>
    <row r="881">
      <c r="D881" s="97"/>
      <c r="Q881" s="97"/>
      <c r="R881" s="97"/>
      <c r="S881" s="114"/>
      <c r="T881" s="97"/>
      <c r="U881" s="97"/>
      <c r="V881" s="114"/>
      <c r="W881" s="97"/>
      <c r="X881" s="97"/>
    </row>
    <row r="882">
      <c r="D882" s="97"/>
      <c r="Q882" s="97"/>
      <c r="R882" s="97"/>
      <c r="S882" s="114"/>
      <c r="T882" s="97"/>
      <c r="U882" s="97"/>
      <c r="V882" s="114"/>
      <c r="W882" s="97"/>
      <c r="X882" s="97"/>
    </row>
    <row r="883">
      <c r="D883" s="97"/>
      <c r="Q883" s="97"/>
      <c r="R883" s="97"/>
      <c r="S883" s="114"/>
      <c r="T883" s="97"/>
      <c r="U883" s="97"/>
      <c r="V883" s="114"/>
      <c r="W883" s="97"/>
      <c r="X883" s="97"/>
    </row>
    <row r="884">
      <c r="D884" s="97"/>
      <c r="Q884" s="97"/>
      <c r="R884" s="97"/>
      <c r="S884" s="114"/>
      <c r="T884" s="97"/>
      <c r="U884" s="97"/>
      <c r="V884" s="114"/>
      <c r="W884" s="97"/>
      <c r="X884" s="97"/>
    </row>
    <row r="885">
      <c r="D885" s="97"/>
      <c r="Q885" s="97"/>
      <c r="R885" s="97"/>
      <c r="S885" s="114"/>
      <c r="T885" s="97"/>
      <c r="U885" s="97"/>
      <c r="V885" s="114"/>
      <c r="W885" s="97"/>
      <c r="X885" s="97"/>
    </row>
    <row r="886">
      <c r="D886" s="97"/>
      <c r="Q886" s="97"/>
      <c r="R886" s="97"/>
      <c r="S886" s="114"/>
      <c r="T886" s="97"/>
      <c r="U886" s="97"/>
      <c r="V886" s="114"/>
      <c r="W886" s="97"/>
      <c r="X886" s="97"/>
    </row>
    <row r="887">
      <c r="D887" s="97"/>
      <c r="Q887" s="97"/>
      <c r="R887" s="97"/>
      <c r="S887" s="114"/>
      <c r="T887" s="97"/>
      <c r="U887" s="97"/>
      <c r="V887" s="114"/>
      <c r="W887" s="97"/>
      <c r="X887" s="97"/>
    </row>
    <row r="888">
      <c r="D888" s="97"/>
      <c r="Q888" s="97"/>
      <c r="R888" s="97"/>
      <c r="S888" s="114"/>
      <c r="T888" s="97"/>
      <c r="U888" s="97"/>
      <c r="V888" s="114"/>
      <c r="W888" s="97"/>
      <c r="X888" s="97"/>
    </row>
    <row r="889">
      <c r="D889" s="97"/>
      <c r="Q889" s="97"/>
      <c r="R889" s="97"/>
      <c r="S889" s="114"/>
      <c r="T889" s="97"/>
      <c r="U889" s="97"/>
      <c r="V889" s="114"/>
      <c r="W889" s="97"/>
      <c r="X889" s="97"/>
    </row>
    <row r="890">
      <c r="D890" s="97"/>
      <c r="Q890" s="97"/>
      <c r="R890" s="97"/>
      <c r="S890" s="114"/>
      <c r="T890" s="97"/>
      <c r="U890" s="97"/>
      <c r="V890" s="114"/>
      <c r="W890" s="97"/>
      <c r="X890" s="97"/>
    </row>
    <row r="891">
      <c r="D891" s="97"/>
      <c r="Q891" s="97"/>
      <c r="R891" s="97"/>
      <c r="S891" s="114"/>
      <c r="T891" s="97"/>
      <c r="U891" s="97"/>
      <c r="V891" s="114"/>
      <c r="W891" s="97"/>
      <c r="X891" s="97"/>
    </row>
    <row r="892">
      <c r="D892" s="97"/>
      <c r="Q892" s="97"/>
      <c r="R892" s="97"/>
      <c r="S892" s="114"/>
      <c r="T892" s="97"/>
      <c r="U892" s="97"/>
      <c r="V892" s="114"/>
      <c r="W892" s="97"/>
      <c r="X892" s="97"/>
    </row>
    <row r="893">
      <c r="D893" s="97"/>
      <c r="Q893" s="97"/>
      <c r="R893" s="97"/>
      <c r="S893" s="114"/>
      <c r="T893" s="97"/>
      <c r="U893" s="97"/>
      <c r="V893" s="114"/>
      <c r="W893" s="97"/>
      <c r="X893" s="97"/>
    </row>
    <row r="894">
      <c r="D894" s="97"/>
      <c r="Q894" s="97"/>
      <c r="R894" s="97"/>
      <c r="S894" s="114"/>
      <c r="T894" s="97"/>
      <c r="U894" s="97"/>
      <c r="V894" s="114"/>
      <c r="W894" s="97"/>
      <c r="X894" s="97"/>
    </row>
    <row r="895">
      <c r="D895" s="97"/>
      <c r="Q895" s="97"/>
      <c r="R895" s="97"/>
      <c r="S895" s="114"/>
      <c r="T895" s="97"/>
      <c r="U895" s="97"/>
      <c r="V895" s="114"/>
      <c r="W895" s="97"/>
      <c r="X895" s="97"/>
    </row>
    <row r="896">
      <c r="D896" s="97"/>
      <c r="Q896" s="97"/>
      <c r="R896" s="97"/>
      <c r="S896" s="114"/>
      <c r="T896" s="97"/>
      <c r="U896" s="97"/>
      <c r="V896" s="114"/>
      <c r="W896" s="97"/>
      <c r="X896" s="97"/>
    </row>
    <row r="897">
      <c r="D897" s="97"/>
      <c r="Q897" s="97"/>
      <c r="R897" s="97"/>
      <c r="S897" s="114"/>
      <c r="T897" s="97"/>
      <c r="U897" s="97"/>
      <c r="V897" s="114"/>
      <c r="W897" s="97"/>
      <c r="X897" s="97"/>
    </row>
    <row r="898">
      <c r="D898" s="97"/>
      <c r="Q898" s="97"/>
      <c r="R898" s="97"/>
      <c r="S898" s="114"/>
      <c r="T898" s="97"/>
      <c r="U898" s="97"/>
      <c r="V898" s="114"/>
      <c r="W898" s="97"/>
      <c r="X898" s="97"/>
    </row>
    <row r="899">
      <c r="D899" s="97"/>
      <c r="Q899" s="97"/>
      <c r="R899" s="97"/>
      <c r="S899" s="114"/>
      <c r="T899" s="97"/>
      <c r="U899" s="97"/>
      <c r="V899" s="114"/>
      <c r="W899" s="97"/>
      <c r="X899" s="97"/>
    </row>
    <row r="900">
      <c r="D900" s="97"/>
      <c r="Q900" s="97"/>
      <c r="R900" s="97"/>
      <c r="S900" s="114"/>
      <c r="T900" s="97"/>
      <c r="U900" s="97"/>
      <c r="V900" s="114"/>
      <c r="W900" s="97"/>
      <c r="X900" s="97"/>
    </row>
    <row r="901">
      <c r="D901" s="97"/>
      <c r="Q901" s="97"/>
      <c r="R901" s="97"/>
      <c r="S901" s="114"/>
      <c r="T901" s="97"/>
      <c r="U901" s="97"/>
      <c r="V901" s="114"/>
      <c r="W901" s="97"/>
      <c r="X901" s="97"/>
    </row>
    <row r="902">
      <c r="D902" s="97"/>
      <c r="Q902" s="97"/>
      <c r="R902" s="97"/>
      <c r="S902" s="114"/>
      <c r="T902" s="97"/>
      <c r="U902" s="97"/>
      <c r="V902" s="114"/>
      <c r="W902" s="97"/>
      <c r="X902" s="97"/>
    </row>
    <row r="903">
      <c r="D903" s="97"/>
      <c r="Q903" s="97"/>
      <c r="R903" s="97"/>
      <c r="S903" s="114"/>
      <c r="T903" s="97"/>
      <c r="U903" s="97"/>
      <c r="V903" s="114"/>
      <c r="W903" s="97"/>
      <c r="X903" s="97"/>
    </row>
    <row r="904">
      <c r="D904" s="97"/>
      <c r="Q904" s="97"/>
      <c r="R904" s="97"/>
      <c r="S904" s="114"/>
      <c r="T904" s="97"/>
      <c r="U904" s="97"/>
      <c r="V904" s="114"/>
      <c r="W904" s="97"/>
      <c r="X904" s="97"/>
    </row>
    <row r="905">
      <c r="D905" s="97"/>
      <c r="Q905" s="97"/>
      <c r="R905" s="97"/>
      <c r="S905" s="114"/>
      <c r="T905" s="97"/>
      <c r="U905" s="97"/>
      <c r="V905" s="114"/>
      <c r="W905" s="97"/>
      <c r="X905" s="97"/>
    </row>
    <row r="906">
      <c r="D906" s="97"/>
      <c r="Q906" s="97"/>
      <c r="R906" s="97"/>
      <c r="S906" s="114"/>
      <c r="T906" s="97"/>
      <c r="U906" s="97"/>
      <c r="V906" s="114"/>
      <c r="W906" s="97"/>
      <c r="X906" s="97"/>
    </row>
    <row r="907">
      <c r="D907" s="97"/>
      <c r="Q907" s="97"/>
      <c r="R907" s="97"/>
      <c r="S907" s="114"/>
      <c r="T907" s="97"/>
      <c r="U907" s="97"/>
      <c r="V907" s="114"/>
      <c r="W907" s="97"/>
      <c r="X907" s="97"/>
    </row>
    <row r="908">
      <c r="D908" s="97"/>
      <c r="Q908" s="97"/>
      <c r="R908" s="97"/>
      <c r="S908" s="114"/>
      <c r="T908" s="97"/>
      <c r="U908" s="97"/>
      <c r="V908" s="114"/>
      <c r="W908" s="97"/>
      <c r="X908" s="97"/>
    </row>
    <row r="909">
      <c r="D909" s="97"/>
      <c r="Q909" s="97"/>
      <c r="R909" s="97"/>
      <c r="S909" s="114"/>
      <c r="T909" s="97"/>
      <c r="U909" s="97"/>
      <c r="V909" s="114"/>
      <c r="W909" s="97"/>
      <c r="X909" s="97"/>
    </row>
    <row r="910">
      <c r="D910" s="97"/>
      <c r="Q910" s="97"/>
      <c r="R910" s="97"/>
      <c r="S910" s="114"/>
      <c r="T910" s="97"/>
      <c r="U910" s="97"/>
      <c r="V910" s="114"/>
      <c r="W910" s="97"/>
      <c r="X910" s="97"/>
    </row>
    <row r="911">
      <c r="D911" s="97"/>
      <c r="Q911" s="97"/>
      <c r="R911" s="97"/>
      <c r="S911" s="114"/>
      <c r="T911" s="97"/>
      <c r="U911" s="97"/>
      <c r="V911" s="114"/>
      <c r="W911" s="97"/>
      <c r="X911" s="97"/>
    </row>
    <row r="912">
      <c r="D912" s="97"/>
      <c r="Q912" s="97"/>
      <c r="R912" s="97"/>
      <c r="S912" s="114"/>
      <c r="T912" s="97"/>
      <c r="U912" s="97"/>
      <c r="V912" s="114"/>
      <c r="W912" s="97"/>
      <c r="X912" s="97"/>
    </row>
    <row r="913">
      <c r="D913" s="97"/>
      <c r="Q913" s="97"/>
      <c r="R913" s="97"/>
      <c r="S913" s="114"/>
      <c r="T913" s="97"/>
      <c r="U913" s="97"/>
      <c r="V913" s="114"/>
      <c r="W913" s="97"/>
      <c r="X913" s="97"/>
    </row>
    <row r="914">
      <c r="D914" s="97"/>
      <c r="Q914" s="97"/>
      <c r="R914" s="97"/>
      <c r="S914" s="114"/>
      <c r="T914" s="97"/>
      <c r="U914" s="97"/>
      <c r="V914" s="114"/>
      <c r="W914" s="97"/>
      <c r="X914" s="97"/>
    </row>
    <row r="915">
      <c r="D915" s="97"/>
      <c r="Q915" s="97"/>
      <c r="R915" s="97"/>
      <c r="S915" s="114"/>
      <c r="T915" s="97"/>
      <c r="U915" s="97"/>
      <c r="V915" s="114"/>
      <c r="W915" s="97"/>
      <c r="X915" s="97"/>
    </row>
    <row r="916">
      <c r="D916" s="97"/>
      <c r="Q916" s="97"/>
      <c r="R916" s="97"/>
      <c r="S916" s="114"/>
      <c r="T916" s="97"/>
      <c r="U916" s="97"/>
      <c r="V916" s="114"/>
      <c r="W916" s="97"/>
      <c r="X916" s="97"/>
    </row>
    <row r="917">
      <c r="D917" s="97"/>
      <c r="Q917" s="97"/>
      <c r="R917" s="97"/>
      <c r="S917" s="114"/>
      <c r="T917" s="97"/>
      <c r="U917" s="97"/>
      <c r="V917" s="114"/>
      <c r="W917" s="97"/>
      <c r="X917" s="97"/>
    </row>
    <row r="918">
      <c r="D918" s="97"/>
      <c r="Q918" s="97"/>
      <c r="R918" s="97"/>
      <c r="S918" s="114"/>
      <c r="T918" s="97"/>
      <c r="U918" s="97"/>
      <c r="V918" s="114"/>
      <c r="W918" s="97"/>
      <c r="X918" s="97"/>
    </row>
    <row r="919">
      <c r="D919" s="97"/>
      <c r="Q919" s="97"/>
      <c r="R919" s="97"/>
      <c r="S919" s="114"/>
      <c r="T919" s="97"/>
      <c r="U919" s="97"/>
      <c r="V919" s="114"/>
      <c r="W919" s="97"/>
      <c r="X919" s="97"/>
    </row>
    <row r="920">
      <c r="D920" s="97"/>
      <c r="Q920" s="97"/>
      <c r="R920" s="97"/>
      <c r="S920" s="114"/>
      <c r="T920" s="97"/>
      <c r="U920" s="97"/>
      <c r="V920" s="114"/>
      <c r="W920" s="97"/>
      <c r="X920" s="97"/>
    </row>
    <row r="921">
      <c r="D921" s="97"/>
      <c r="Q921" s="97"/>
      <c r="R921" s="97"/>
      <c r="S921" s="114"/>
      <c r="T921" s="97"/>
      <c r="U921" s="97"/>
      <c r="V921" s="114"/>
      <c r="W921" s="97"/>
      <c r="X921" s="97"/>
    </row>
    <row r="922">
      <c r="D922" s="97"/>
      <c r="Q922" s="97"/>
      <c r="R922" s="97"/>
      <c r="S922" s="114"/>
      <c r="T922" s="97"/>
      <c r="U922" s="97"/>
      <c r="V922" s="114"/>
      <c r="W922" s="97"/>
      <c r="X922" s="97"/>
    </row>
    <row r="923">
      <c r="D923" s="97"/>
      <c r="Q923" s="97"/>
      <c r="R923" s="97"/>
      <c r="S923" s="114"/>
      <c r="T923" s="97"/>
      <c r="U923" s="97"/>
      <c r="V923" s="114"/>
      <c r="W923" s="97"/>
      <c r="X923" s="97"/>
    </row>
    <row r="924">
      <c r="D924" s="97"/>
      <c r="Q924" s="97"/>
      <c r="R924" s="97"/>
      <c r="S924" s="114"/>
      <c r="T924" s="97"/>
      <c r="U924" s="97"/>
      <c r="V924" s="114"/>
      <c r="W924" s="97"/>
      <c r="X924" s="97"/>
    </row>
    <row r="925">
      <c r="D925" s="97"/>
      <c r="Q925" s="97"/>
      <c r="R925" s="97"/>
      <c r="S925" s="114"/>
      <c r="T925" s="97"/>
      <c r="U925" s="97"/>
      <c r="V925" s="114"/>
      <c r="W925" s="97"/>
      <c r="X925" s="97"/>
    </row>
    <row r="926">
      <c r="D926" s="97"/>
      <c r="Q926" s="97"/>
      <c r="R926" s="97"/>
      <c r="S926" s="114"/>
      <c r="T926" s="97"/>
      <c r="U926" s="97"/>
      <c r="V926" s="114"/>
      <c r="W926" s="97"/>
      <c r="X926" s="97"/>
    </row>
    <row r="927">
      <c r="D927" s="97"/>
      <c r="Q927" s="97"/>
      <c r="R927" s="97"/>
      <c r="S927" s="114"/>
      <c r="T927" s="97"/>
      <c r="U927" s="97"/>
      <c r="V927" s="114"/>
      <c r="W927" s="97"/>
      <c r="X927" s="97"/>
    </row>
    <row r="928">
      <c r="D928" s="97"/>
      <c r="Q928" s="97"/>
      <c r="R928" s="97"/>
      <c r="S928" s="114"/>
      <c r="T928" s="97"/>
      <c r="U928" s="97"/>
      <c r="V928" s="114"/>
      <c r="W928" s="97"/>
      <c r="X928" s="97"/>
    </row>
    <row r="929">
      <c r="D929" s="97"/>
      <c r="Q929" s="97"/>
      <c r="R929" s="97"/>
      <c r="S929" s="114"/>
      <c r="T929" s="97"/>
      <c r="U929" s="97"/>
      <c r="V929" s="114"/>
      <c r="W929" s="97"/>
      <c r="X929" s="97"/>
    </row>
    <row r="930">
      <c r="D930" s="97"/>
      <c r="Q930" s="97"/>
      <c r="R930" s="97"/>
      <c r="S930" s="114"/>
      <c r="T930" s="97"/>
      <c r="U930" s="97"/>
      <c r="V930" s="114"/>
      <c r="W930" s="97"/>
      <c r="X930" s="97"/>
    </row>
    <row r="931">
      <c r="D931" s="97"/>
      <c r="Q931" s="97"/>
      <c r="R931" s="97"/>
      <c r="S931" s="114"/>
      <c r="T931" s="97"/>
      <c r="U931" s="97"/>
      <c r="V931" s="114"/>
      <c r="W931" s="97"/>
      <c r="X931" s="97"/>
    </row>
    <row r="932">
      <c r="D932" s="97"/>
      <c r="Q932" s="97"/>
      <c r="R932" s="97"/>
      <c r="S932" s="114"/>
      <c r="T932" s="97"/>
      <c r="U932" s="97"/>
      <c r="V932" s="114"/>
      <c r="W932" s="97"/>
      <c r="X932" s="97"/>
    </row>
    <row r="933">
      <c r="D933" s="97"/>
      <c r="Q933" s="97"/>
      <c r="R933" s="97"/>
      <c r="S933" s="114"/>
      <c r="T933" s="97"/>
      <c r="U933" s="97"/>
      <c r="V933" s="114"/>
      <c r="W933" s="97"/>
      <c r="X933" s="97"/>
    </row>
    <row r="934">
      <c r="D934" s="97"/>
      <c r="Q934" s="97"/>
      <c r="R934" s="97"/>
      <c r="S934" s="114"/>
      <c r="T934" s="97"/>
      <c r="U934" s="97"/>
      <c r="V934" s="114"/>
      <c r="W934" s="97"/>
      <c r="X934" s="97"/>
    </row>
    <row r="935">
      <c r="D935" s="97"/>
      <c r="Q935" s="97"/>
      <c r="R935" s="97"/>
      <c r="S935" s="114"/>
      <c r="T935" s="97"/>
      <c r="U935" s="97"/>
      <c r="V935" s="114"/>
      <c r="W935" s="97"/>
      <c r="X935" s="97"/>
    </row>
    <row r="936">
      <c r="D936" s="97"/>
      <c r="Q936" s="97"/>
      <c r="R936" s="97"/>
      <c r="S936" s="114"/>
      <c r="T936" s="97"/>
      <c r="U936" s="97"/>
      <c r="V936" s="114"/>
      <c r="W936" s="97"/>
      <c r="X936" s="97"/>
    </row>
    <row r="937">
      <c r="D937" s="97"/>
      <c r="Q937" s="97"/>
      <c r="R937" s="97"/>
      <c r="S937" s="114"/>
      <c r="T937" s="97"/>
      <c r="U937" s="97"/>
      <c r="V937" s="114"/>
      <c r="W937" s="97"/>
      <c r="X937" s="97"/>
    </row>
    <row r="938">
      <c r="D938" s="97"/>
      <c r="Q938" s="97"/>
      <c r="R938" s="97"/>
      <c r="S938" s="114"/>
      <c r="T938" s="97"/>
      <c r="U938" s="97"/>
      <c r="V938" s="114"/>
      <c r="W938" s="97"/>
      <c r="X938" s="97"/>
    </row>
    <row r="939">
      <c r="D939" s="97"/>
      <c r="Q939" s="97"/>
      <c r="R939" s="97"/>
      <c r="S939" s="114"/>
      <c r="T939" s="97"/>
      <c r="U939" s="97"/>
      <c r="V939" s="114"/>
      <c r="W939" s="97"/>
      <c r="X939" s="97"/>
    </row>
    <row r="940">
      <c r="D940" s="97"/>
      <c r="Q940" s="97"/>
      <c r="R940" s="97"/>
      <c r="S940" s="114"/>
      <c r="T940" s="97"/>
      <c r="U940" s="97"/>
      <c r="V940" s="114"/>
      <c r="W940" s="97"/>
      <c r="X940" s="97"/>
    </row>
    <row r="941">
      <c r="D941" s="97"/>
      <c r="Q941" s="97"/>
      <c r="R941" s="97"/>
      <c r="S941" s="114"/>
      <c r="T941" s="97"/>
      <c r="U941" s="97"/>
      <c r="V941" s="114"/>
      <c r="W941" s="97"/>
      <c r="X941" s="97"/>
    </row>
    <row r="942">
      <c r="D942" s="97"/>
      <c r="Q942" s="97"/>
      <c r="R942" s="97"/>
      <c r="S942" s="114"/>
      <c r="T942" s="97"/>
      <c r="U942" s="97"/>
      <c r="V942" s="114"/>
      <c r="W942" s="97"/>
      <c r="X942" s="97"/>
    </row>
    <row r="943">
      <c r="D943" s="97"/>
      <c r="Q943" s="97"/>
      <c r="R943" s="97"/>
      <c r="S943" s="114"/>
      <c r="T943" s="97"/>
      <c r="U943" s="97"/>
      <c r="V943" s="114"/>
      <c r="W943" s="97"/>
      <c r="X943" s="97"/>
    </row>
    <row r="944">
      <c r="D944" s="97"/>
      <c r="Q944" s="97"/>
      <c r="R944" s="97"/>
      <c r="S944" s="114"/>
      <c r="T944" s="97"/>
      <c r="U944" s="97"/>
      <c r="V944" s="114"/>
      <c r="W944" s="97"/>
      <c r="X944" s="97"/>
    </row>
    <row r="945">
      <c r="D945" s="97"/>
      <c r="Q945" s="97"/>
      <c r="R945" s="97"/>
      <c r="S945" s="114"/>
      <c r="T945" s="97"/>
      <c r="U945" s="97"/>
      <c r="V945" s="114"/>
      <c r="W945" s="97"/>
      <c r="X945" s="97"/>
    </row>
    <row r="946">
      <c r="D946" s="97"/>
      <c r="Q946" s="97"/>
      <c r="R946" s="97"/>
      <c r="S946" s="114"/>
      <c r="T946" s="97"/>
      <c r="U946" s="97"/>
      <c r="V946" s="114"/>
      <c r="W946" s="97"/>
      <c r="X946" s="97"/>
    </row>
    <row r="947">
      <c r="D947" s="97"/>
      <c r="Q947" s="97"/>
      <c r="R947" s="97"/>
      <c r="S947" s="114"/>
      <c r="T947" s="97"/>
      <c r="U947" s="97"/>
      <c r="V947" s="114"/>
      <c r="W947" s="97"/>
      <c r="X947" s="97"/>
    </row>
    <row r="948">
      <c r="D948" s="97"/>
      <c r="Q948" s="97"/>
      <c r="R948" s="97"/>
      <c r="S948" s="114"/>
      <c r="T948" s="97"/>
      <c r="U948" s="97"/>
      <c r="V948" s="114"/>
      <c r="W948" s="97"/>
      <c r="X948" s="97"/>
    </row>
    <row r="949">
      <c r="D949" s="97"/>
      <c r="Q949" s="97"/>
      <c r="R949" s="97"/>
      <c r="S949" s="114"/>
      <c r="T949" s="97"/>
      <c r="U949" s="97"/>
      <c r="V949" s="114"/>
      <c r="W949" s="97"/>
      <c r="X949" s="97"/>
    </row>
    <row r="950">
      <c r="D950" s="97"/>
      <c r="Q950" s="97"/>
      <c r="R950" s="97"/>
      <c r="S950" s="114"/>
      <c r="T950" s="97"/>
      <c r="U950" s="97"/>
      <c r="V950" s="114"/>
      <c r="W950" s="97"/>
      <c r="X950" s="97"/>
    </row>
    <row r="951">
      <c r="D951" s="97"/>
      <c r="Q951" s="97"/>
      <c r="R951" s="97"/>
      <c r="S951" s="114"/>
      <c r="T951" s="97"/>
      <c r="U951" s="97"/>
      <c r="V951" s="114"/>
      <c r="W951" s="97"/>
      <c r="X951" s="97"/>
    </row>
    <row r="952">
      <c r="D952" s="97"/>
      <c r="Q952" s="97"/>
      <c r="R952" s="97"/>
      <c r="S952" s="114"/>
      <c r="T952" s="97"/>
      <c r="U952" s="97"/>
      <c r="V952" s="114"/>
      <c r="W952" s="97"/>
      <c r="X952" s="97"/>
    </row>
    <row r="953">
      <c r="D953" s="97"/>
      <c r="Q953" s="97"/>
      <c r="R953" s="97"/>
      <c r="S953" s="114"/>
      <c r="T953" s="97"/>
      <c r="U953" s="97"/>
      <c r="V953" s="114"/>
      <c r="W953" s="97"/>
      <c r="X953" s="97"/>
    </row>
    <row r="954">
      <c r="D954" s="97"/>
      <c r="Q954" s="97"/>
      <c r="R954" s="97"/>
      <c r="S954" s="114"/>
      <c r="T954" s="97"/>
      <c r="U954" s="97"/>
      <c r="V954" s="114"/>
      <c r="W954" s="97"/>
      <c r="X954" s="97"/>
    </row>
    <row r="955">
      <c r="D955" s="97"/>
      <c r="Q955" s="97"/>
      <c r="R955" s="97"/>
      <c r="S955" s="114"/>
      <c r="T955" s="97"/>
      <c r="U955" s="97"/>
      <c r="V955" s="114"/>
      <c r="W955" s="97"/>
      <c r="X955" s="97"/>
    </row>
    <row r="956">
      <c r="D956" s="97"/>
      <c r="Q956" s="97"/>
      <c r="R956" s="97"/>
      <c r="S956" s="114"/>
      <c r="T956" s="97"/>
      <c r="U956" s="97"/>
      <c r="V956" s="114"/>
      <c r="W956" s="97"/>
      <c r="X956" s="97"/>
    </row>
    <row r="957">
      <c r="D957" s="97"/>
      <c r="Q957" s="97"/>
      <c r="R957" s="97"/>
      <c r="S957" s="114"/>
      <c r="T957" s="97"/>
      <c r="U957" s="97"/>
      <c r="V957" s="114"/>
      <c r="W957" s="97"/>
      <c r="X957" s="97"/>
    </row>
    <row r="958">
      <c r="D958" s="97"/>
      <c r="Q958" s="97"/>
      <c r="R958" s="97"/>
      <c r="S958" s="114"/>
      <c r="T958" s="97"/>
      <c r="U958" s="97"/>
      <c r="V958" s="114"/>
      <c r="W958" s="97"/>
      <c r="X958" s="97"/>
    </row>
    <row r="959">
      <c r="D959" s="97"/>
      <c r="Q959" s="97"/>
      <c r="R959" s="97"/>
      <c r="S959" s="114"/>
      <c r="T959" s="97"/>
      <c r="U959" s="97"/>
      <c r="V959" s="114"/>
      <c r="W959" s="97"/>
      <c r="X959" s="97"/>
    </row>
    <row r="960">
      <c r="D960" s="97"/>
      <c r="Q960" s="97"/>
      <c r="R960" s="97"/>
      <c r="S960" s="114"/>
      <c r="T960" s="97"/>
      <c r="U960" s="97"/>
      <c r="V960" s="114"/>
      <c r="W960" s="97"/>
      <c r="X960" s="97"/>
    </row>
    <row r="961">
      <c r="D961" s="97"/>
      <c r="Q961" s="97"/>
      <c r="R961" s="97"/>
      <c r="S961" s="114"/>
      <c r="T961" s="97"/>
      <c r="U961" s="97"/>
      <c r="V961" s="114"/>
      <c r="W961" s="97"/>
      <c r="X961" s="97"/>
    </row>
    <row r="962">
      <c r="D962" s="97"/>
      <c r="Q962" s="97"/>
      <c r="R962" s="97"/>
      <c r="S962" s="114"/>
      <c r="T962" s="97"/>
      <c r="U962" s="97"/>
      <c r="V962" s="114"/>
      <c r="W962" s="97"/>
      <c r="X962" s="97"/>
    </row>
    <row r="963">
      <c r="D963" s="97"/>
      <c r="Q963" s="97"/>
      <c r="R963" s="97"/>
      <c r="S963" s="114"/>
      <c r="T963" s="97"/>
      <c r="U963" s="97"/>
      <c r="V963" s="114"/>
      <c r="W963" s="97"/>
      <c r="X963" s="97"/>
    </row>
    <row r="964">
      <c r="D964" s="97"/>
      <c r="Q964" s="97"/>
      <c r="R964" s="97"/>
      <c r="S964" s="114"/>
      <c r="T964" s="97"/>
      <c r="U964" s="97"/>
      <c r="V964" s="114"/>
      <c r="W964" s="97"/>
      <c r="X964" s="97"/>
    </row>
    <row r="965">
      <c r="D965" s="97"/>
      <c r="Q965" s="97"/>
      <c r="R965" s="97"/>
      <c r="S965" s="114"/>
      <c r="T965" s="97"/>
      <c r="U965" s="97"/>
      <c r="V965" s="114"/>
      <c r="W965" s="97"/>
      <c r="X965" s="97"/>
    </row>
    <row r="966">
      <c r="D966" s="97"/>
      <c r="Q966" s="97"/>
      <c r="R966" s="97"/>
      <c r="S966" s="114"/>
      <c r="T966" s="97"/>
      <c r="U966" s="97"/>
      <c r="V966" s="114"/>
      <c r="W966" s="97"/>
      <c r="X966" s="97"/>
    </row>
    <row r="967">
      <c r="D967" s="97"/>
      <c r="Q967" s="97"/>
      <c r="R967" s="97"/>
      <c r="S967" s="114"/>
      <c r="T967" s="97"/>
      <c r="U967" s="97"/>
      <c r="V967" s="114"/>
      <c r="W967" s="97"/>
      <c r="X967" s="97"/>
    </row>
    <row r="968">
      <c r="D968" s="97"/>
      <c r="Q968" s="97"/>
      <c r="R968" s="97"/>
      <c r="S968" s="114"/>
      <c r="T968" s="97"/>
      <c r="U968" s="97"/>
      <c r="V968" s="114"/>
      <c r="W968" s="97"/>
      <c r="X968" s="97"/>
    </row>
    <row r="969">
      <c r="D969" s="97"/>
      <c r="Q969" s="97"/>
      <c r="R969" s="97"/>
      <c r="S969" s="114"/>
      <c r="T969" s="97"/>
      <c r="U969" s="97"/>
      <c r="V969" s="114"/>
      <c r="W969" s="97"/>
      <c r="X969" s="97"/>
    </row>
    <row r="970">
      <c r="D970" s="97"/>
      <c r="Q970" s="97"/>
      <c r="R970" s="97"/>
      <c r="S970" s="114"/>
      <c r="T970" s="97"/>
      <c r="U970" s="97"/>
      <c r="V970" s="114"/>
      <c r="W970" s="97"/>
      <c r="X970" s="97"/>
    </row>
    <row r="971">
      <c r="D971" s="97"/>
      <c r="Q971" s="97"/>
      <c r="R971" s="97"/>
      <c r="S971" s="114"/>
      <c r="T971" s="97"/>
      <c r="U971" s="97"/>
      <c r="V971" s="114"/>
      <c r="W971" s="97"/>
      <c r="X971" s="97"/>
    </row>
    <row r="972">
      <c r="D972" s="97"/>
      <c r="Q972" s="97"/>
      <c r="R972" s="97"/>
      <c r="S972" s="114"/>
      <c r="T972" s="97"/>
      <c r="U972" s="97"/>
      <c r="V972" s="114"/>
      <c r="W972" s="97"/>
      <c r="X972" s="97"/>
    </row>
    <row r="973">
      <c r="D973" s="97"/>
      <c r="Q973" s="97"/>
      <c r="R973" s="97"/>
      <c r="S973" s="114"/>
      <c r="T973" s="97"/>
      <c r="U973" s="97"/>
      <c r="V973" s="114"/>
      <c r="W973" s="97"/>
      <c r="X973" s="97"/>
    </row>
    <row r="974">
      <c r="D974" s="97"/>
      <c r="Q974" s="97"/>
      <c r="R974" s="97"/>
      <c r="S974" s="114"/>
      <c r="T974" s="97"/>
      <c r="U974" s="97"/>
      <c r="V974" s="114"/>
      <c r="W974" s="97"/>
      <c r="X974" s="97"/>
    </row>
    <row r="975">
      <c r="D975" s="97"/>
      <c r="Q975" s="97"/>
      <c r="R975" s="97"/>
      <c r="S975" s="114"/>
      <c r="T975" s="97"/>
      <c r="U975" s="97"/>
      <c r="V975" s="114"/>
      <c r="W975" s="97"/>
      <c r="X975" s="97"/>
    </row>
    <row r="976">
      <c r="D976" s="97"/>
      <c r="Q976" s="97"/>
      <c r="R976" s="97"/>
      <c r="S976" s="114"/>
      <c r="T976" s="97"/>
      <c r="U976" s="97"/>
      <c r="V976" s="114"/>
      <c r="W976" s="97"/>
      <c r="X976" s="97"/>
    </row>
    <row r="977">
      <c r="D977" s="97"/>
      <c r="Q977" s="97"/>
      <c r="R977" s="97"/>
      <c r="S977" s="114"/>
      <c r="T977" s="97"/>
      <c r="U977" s="97"/>
      <c r="V977" s="114"/>
      <c r="W977" s="97"/>
      <c r="X977" s="97"/>
    </row>
    <row r="978">
      <c r="D978" s="97"/>
      <c r="Q978" s="97"/>
      <c r="R978" s="97"/>
      <c r="S978" s="114"/>
      <c r="T978" s="97"/>
      <c r="U978" s="97"/>
      <c r="V978" s="114"/>
      <c r="W978" s="97"/>
      <c r="X978" s="97"/>
    </row>
    <row r="979">
      <c r="D979" s="97"/>
      <c r="Q979" s="97"/>
      <c r="R979" s="97"/>
      <c r="S979" s="114"/>
      <c r="T979" s="97"/>
      <c r="U979" s="97"/>
      <c r="V979" s="114"/>
      <c r="W979" s="97"/>
      <c r="X979" s="97"/>
    </row>
    <row r="980">
      <c r="D980" s="97"/>
      <c r="Q980" s="97"/>
      <c r="R980" s="97"/>
      <c r="S980" s="114"/>
      <c r="T980" s="97"/>
      <c r="U980" s="97"/>
      <c r="V980" s="114"/>
      <c r="W980" s="97"/>
      <c r="X980" s="97"/>
    </row>
    <row r="981">
      <c r="D981" s="97"/>
      <c r="Q981" s="97"/>
      <c r="R981" s="97"/>
      <c r="S981" s="114"/>
      <c r="T981" s="97"/>
      <c r="U981" s="97"/>
      <c r="V981" s="114"/>
      <c r="W981" s="97"/>
      <c r="X981" s="97"/>
    </row>
    <row r="982">
      <c r="D982" s="97"/>
      <c r="Q982" s="97"/>
      <c r="R982" s="97"/>
      <c r="S982" s="114"/>
      <c r="T982" s="97"/>
      <c r="U982" s="97"/>
      <c r="V982" s="114"/>
      <c r="W982" s="97"/>
      <c r="X982" s="97"/>
    </row>
    <row r="983">
      <c r="D983" s="97"/>
      <c r="Q983" s="97"/>
      <c r="R983" s="97"/>
      <c r="S983" s="114"/>
      <c r="T983" s="97"/>
      <c r="U983" s="97"/>
      <c r="V983" s="114"/>
      <c r="W983" s="97"/>
      <c r="X983" s="97"/>
    </row>
    <row r="984">
      <c r="D984" s="97"/>
      <c r="Q984" s="97"/>
      <c r="R984" s="97"/>
      <c r="S984" s="114"/>
      <c r="T984" s="97"/>
      <c r="U984" s="97"/>
      <c r="V984" s="114"/>
      <c r="W984" s="97"/>
      <c r="X984" s="97"/>
    </row>
    <row r="985">
      <c r="D985" s="97"/>
      <c r="Q985" s="97"/>
      <c r="R985" s="97"/>
      <c r="S985" s="114"/>
      <c r="T985" s="97"/>
      <c r="U985" s="97"/>
      <c r="V985" s="114"/>
      <c r="W985" s="97"/>
      <c r="X985" s="97"/>
    </row>
    <row r="986">
      <c r="D986" s="97"/>
      <c r="Q986" s="97"/>
      <c r="R986" s="97"/>
      <c r="S986" s="114"/>
      <c r="T986" s="97"/>
      <c r="U986" s="97"/>
      <c r="V986" s="114"/>
      <c r="W986" s="97"/>
      <c r="X986" s="97"/>
    </row>
    <row r="987">
      <c r="D987" s="97"/>
      <c r="Q987" s="97"/>
      <c r="R987" s="97"/>
      <c r="S987" s="114"/>
      <c r="T987" s="97"/>
      <c r="U987" s="97"/>
      <c r="V987" s="114"/>
      <c r="W987" s="97"/>
      <c r="X987" s="97"/>
    </row>
    <row r="988">
      <c r="D988" s="97"/>
      <c r="Q988" s="97"/>
      <c r="R988" s="97"/>
      <c r="S988" s="114"/>
      <c r="T988" s="97"/>
      <c r="U988" s="97"/>
      <c r="V988" s="114"/>
      <c r="W988" s="97"/>
      <c r="X988" s="97"/>
    </row>
    <row r="989">
      <c r="D989" s="97"/>
      <c r="Q989" s="97"/>
      <c r="R989" s="97"/>
      <c r="S989" s="114"/>
      <c r="T989" s="97"/>
      <c r="U989" s="97"/>
      <c r="V989" s="114"/>
      <c r="W989" s="97"/>
      <c r="X989" s="97"/>
    </row>
    <row r="990">
      <c r="D990" s="97"/>
      <c r="Q990" s="97"/>
      <c r="R990" s="97"/>
      <c r="S990" s="114"/>
      <c r="T990" s="97"/>
      <c r="U990" s="97"/>
      <c r="V990" s="114"/>
      <c r="W990" s="97"/>
      <c r="X990" s="97"/>
    </row>
    <row r="991">
      <c r="D991" s="97"/>
      <c r="Q991" s="97"/>
      <c r="R991" s="97"/>
      <c r="S991" s="114"/>
      <c r="T991" s="97"/>
      <c r="U991" s="97"/>
      <c r="V991" s="114"/>
      <c r="W991" s="97"/>
      <c r="X991" s="97"/>
    </row>
    <row r="992">
      <c r="D992" s="97"/>
      <c r="Q992" s="97"/>
      <c r="R992" s="97"/>
      <c r="S992" s="114"/>
      <c r="T992" s="97"/>
      <c r="U992" s="97"/>
      <c r="V992" s="114"/>
      <c r="W992" s="97"/>
      <c r="X992" s="97"/>
    </row>
    <row r="993">
      <c r="D993" s="97"/>
      <c r="Q993" s="97"/>
      <c r="R993" s="97"/>
      <c r="S993" s="114"/>
      <c r="T993" s="97"/>
      <c r="U993" s="97"/>
      <c r="V993" s="114"/>
      <c r="W993" s="97"/>
      <c r="X993" s="97"/>
    </row>
    <row r="994">
      <c r="D994" s="97"/>
      <c r="Q994" s="97"/>
      <c r="R994" s="97"/>
      <c r="S994" s="114"/>
      <c r="T994" s="97"/>
      <c r="U994" s="97"/>
      <c r="V994" s="114"/>
      <c r="W994" s="97"/>
      <c r="X994" s="97"/>
    </row>
    <row r="995">
      <c r="D995" s="97"/>
      <c r="Q995" s="97"/>
      <c r="R995" s="97"/>
      <c r="S995" s="114"/>
      <c r="T995" s="97"/>
      <c r="U995" s="97"/>
      <c r="V995" s="114"/>
      <c r="W995" s="97"/>
      <c r="X995" s="97"/>
    </row>
    <row r="996">
      <c r="D996" s="97"/>
      <c r="Q996" s="97"/>
      <c r="R996" s="97"/>
      <c r="S996" s="114"/>
      <c r="T996" s="97"/>
      <c r="U996" s="97"/>
      <c r="V996" s="114"/>
      <c r="W996" s="97"/>
      <c r="X996" s="97"/>
    </row>
    <row r="997">
      <c r="D997" s="97"/>
      <c r="Q997" s="97"/>
      <c r="R997" s="97"/>
      <c r="S997" s="114"/>
      <c r="T997" s="97"/>
      <c r="U997" s="97"/>
      <c r="V997" s="114"/>
      <c r="W997" s="97"/>
      <c r="X997" s="97"/>
    </row>
    <row r="998">
      <c r="D998" s="97"/>
      <c r="Q998" s="97"/>
      <c r="R998" s="97"/>
      <c r="S998" s="114"/>
      <c r="T998" s="97"/>
      <c r="U998" s="97"/>
      <c r="V998" s="114"/>
      <c r="W998" s="97"/>
      <c r="X998" s="97"/>
    </row>
    <row r="999">
      <c r="D999" s="97"/>
      <c r="Q999" s="97"/>
      <c r="R999" s="97"/>
      <c r="S999" s="114"/>
      <c r="T999" s="97"/>
      <c r="U999" s="97"/>
      <c r="V999" s="114"/>
      <c r="W999" s="97"/>
      <c r="X999" s="97"/>
    </row>
    <row r="1000">
      <c r="D1000" s="97"/>
      <c r="Q1000" s="97"/>
      <c r="R1000" s="97"/>
      <c r="S1000" s="114"/>
      <c r="T1000" s="97"/>
      <c r="U1000" s="97"/>
      <c r="V1000" s="114"/>
      <c r="W1000" s="97"/>
      <c r="X1000" s="97"/>
    </row>
    <row r="1001">
      <c r="D1001" s="97"/>
      <c r="Q1001" s="97"/>
      <c r="R1001" s="97"/>
      <c r="S1001" s="114"/>
      <c r="T1001" s="97"/>
      <c r="U1001" s="97"/>
      <c r="V1001" s="114"/>
      <c r="W1001" s="97"/>
      <c r="X1001" s="97"/>
    </row>
    <row r="1002">
      <c r="D1002" s="97"/>
      <c r="Q1002" s="97"/>
      <c r="R1002" s="97"/>
      <c r="S1002" s="114"/>
      <c r="T1002" s="97"/>
      <c r="U1002" s="97"/>
      <c r="V1002" s="114"/>
      <c r="W1002" s="97"/>
      <c r="X1002" s="97"/>
    </row>
    <row r="1003">
      <c r="D1003" s="97"/>
      <c r="Q1003" s="97"/>
      <c r="R1003" s="97"/>
      <c r="S1003" s="114"/>
      <c r="T1003" s="97"/>
      <c r="U1003" s="97"/>
      <c r="V1003" s="114"/>
      <c r="W1003" s="97"/>
      <c r="X1003" s="97"/>
    </row>
    <row r="1004">
      <c r="D1004" s="97"/>
      <c r="Q1004" s="97"/>
      <c r="R1004" s="97"/>
      <c r="S1004" s="114"/>
      <c r="T1004" s="97"/>
      <c r="U1004" s="97"/>
      <c r="V1004" s="114"/>
      <c r="W1004" s="97"/>
      <c r="X1004" s="97"/>
    </row>
    <row r="1005">
      <c r="D1005" s="97"/>
      <c r="Q1005" s="97"/>
      <c r="R1005" s="97"/>
      <c r="S1005" s="114"/>
      <c r="T1005" s="97"/>
      <c r="U1005" s="97"/>
      <c r="V1005" s="114"/>
      <c r="W1005" s="97"/>
      <c r="X1005" s="97"/>
    </row>
    <row r="1006">
      <c r="D1006" s="97"/>
      <c r="Q1006" s="97"/>
      <c r="R1006" s="97"/>
      <c r="S1006" s="114"/>
      <c r="T1006" s="97"/>
      <c r="U1006" s="97"/>
      <c r="V1006" s="114"/>
      <c r="W1006" s="97"/>
      <c r="X1006" s="97"/>
    </row>
    <row r="1007">
      <c r="D1007" s="97"/>
      <c r="Q1007" s="97"/>
      <c r="R1007" s="97"/>
      <c r="S1007" s="114"/>
      <c r="T1007" s="97"/>
      <c r="U1007" s="97"/>
      <c r="V1007" s="114"/>
      <c r="W1007" s="97"/>
      <c r="X1007" s="97"/>
    </row>
    <row r="1008">
      <c r="D1008" s="97"/>
      <c r="Q1008" s="97"/>
      <c r="R1008" s="97"/>
      <c r="S1008" s="114"/>
      <c r="T1008" s="97"/>
      <c r="U1008" s="97"/>
      <c r="V1008" s="114"/>
      <c r="W1008" s="97"/>
      <c r="X1008" s="97"/>
    </row>
    <row r="1009">
      <c r="D1009" s="97"/>
      <c r="Q1009" s="97"/>
      <c r="R1009" s="97"/>
      <c r="S1009" s="114"/>
      <c r="T1009" s="97"/>
      <c r="U1009" s="97"/>
      <c r="V1009" s="114"/>
      <c r="W1009" s="97"/>
      <c r="X1009" s="97"/>
    </row>
    <row r="1010">
      <c r="D1010" s="97"/>
      <c r="Q1010" s="97"/>
      <c r="R1010" s="97"/>
      <c r="S1010" s="114"/>
      <c r="T1010" s="97"/>
      <c r="U1010" s="97"/>
      <c r="V1010" s="114"/>
      <c r="W1010" s="97"/>
      <c r="X1010" s="97"/>
    </row>
  </sheetData>
  <mergeCells count="101">
    <mergeCell ref="G10:G12"/>
    <mergeCell ref="H10:I12"/>
    <mergeCell ref="P10:P12"/>
    <mergeCell ref="V10:X10"/>
    <mergeCell ref="J11:L11"/>
    <mergeCell ref="S11:U11"/>
    <mergeCell ref="G13:I13"/>
    <mergeCell ref="Q10:R12"/>
    <mergeCell ref="P13:R13"/>
    <mergeCell ref="M17:O23"/>
    <mergeCell ref="V17:X23"/>
    <mergeCell ref="J18:L23"/>
    <mergeCell ref="S18:U23"/>
    <mergeCell ref="P20:R23"/>
    <mergeCell ref="P3:R3"/>
    <mergeCell ref="S3:U3"/>
    <mergeCell ref="A1:X1"/>
    <mergeCell ref="A2:F2"/>
    <mergeCell ref="G2:O2"/>
    <mergeCell ref="P2:X2"/>
    <mergeCell ref="A3:C3"/>
    <mergeCell ref="D3:F3"/>
    <mergeCell ref="G3:I3"/>
    <mergeCell ref="V3:X3"/>
    <mergeCell ref="J7:L7"/>
    <mergeCell ref="S7:U7"/>
    <mergeCell ref="J3:L3"/>
    <mergeCell ref="M3:O3"/>
    <mergeCell ref="A4:A7"/>
    <mergeCell ref="B4:C7"/>
    <mergeCell ref="H4:I4"/>
    <mergeCell ref="P4:P6"/>
    <mergeCell ref="Q4:R6"/>
    <mergeCell ref="A8:C8"/>
    <mergeCell ref="G5:G6"/>
    <mergeCell ref="H5:I6"/>
    <mergeCell ref="G7:G9"/>
    <mergeCell ref="H7:I9"/>
    <mergeCell ref="P7:P9"/>
    <mergeCell ref="Q7:R9"/>
    <mergeCell ref="D10:F10"/>
    <mergeCell ref="M10:O10"/>
    <mergeCell ref="P24:R24"/>
    <mergeCell ref="S24:X24"/>
    <mergeCell ref="D25:F25"/>
    <mergeCell ref="G25:I25"/>
    <mergeCell ref="P25:R25"/>
    <mergeCell ref="S25:U25"/>
    <mergeCell ref="V25:X25"/>
    <mergeCell ref="F28:F30"/>
    <mergeCell ref="G32:G34"/>
    <mergeCell ref="E35:E37"/>
    <mergeCell ref="F35:F37"/>
    <mergeCell ref="G35:G37"/>
    <mergeCell ref="H35:I37"/>
    <mergeCell ref="A26:A38"/>
    <mergeCell ref="B26:C38"/>
    <mergeCell ref="E26:E27"/>
    <mergeCell ref="F26:F27"/>
    <mergeCell ref="H26:I28"/>
    <mergeCell ref="H29:I31"/>
    <mergeCell ref="H32:I34"/>
    <mergeCell ref="A16:C16"/>
    <mergeCell ref="D17:F17"/>
    <mergeCell ref="A20:C20"/>
    <mergeCell ref="G21:I23"/>
    <mergeCell ref="A24:F24"/>
    <mergeCell ref="G24:O24"/>
    <mergeCell ref="A25:C25"/>
    <mergeCell ref="D28:D30"/>
    <mergeCell ref="E28:E30"/>
    <mergeCell ref="G26:G28"/>
    <mergeCell ref="G29:G31"/>
    <mergeCell ref="G38:G40"/>
    <mergeCell ref="H38:I40"/>
    <mergeCell ref="G41:G43"/>
    <mergeCell ref="H41:I43"/>
    <mergeCell ref="M29:O29"/>
    <mergeCell ref="J32:L32"/>
    <mergeCell ref="M33:O33"/>
    <mergeCell ref="J36:L36"/>
    <mergeCell ref="M37:O37"/>
    <mergeCell ref="J40:L40"/>
    <mergeCell ref="S30:U30"/>
    <mergeCell ref="V32:X43"/>
    <mergeCell ref="S37:U37"/>
    <mergeCell ref="P39:R43"/>
    <mergeCell ref="J25:L25"/>
    <mergeCell ref="M25:O25"/>
    <mergeCell ref="P26:P31"/>
    <mergeCell ref="Q26:R31"/>
    <mergeCell ref="S26:S29"/>
    <mergeCell ref="T26:U29"/>
    <mergeCell ref="P32:R32"/>
    <mergeCell ref="D26:D27"/>
    <mergeCell ref="D35:D37"/>
    <mergeCell ref="D38:D40"/>
    <mergeCell ref="E38:E40"/>
    <mergeCell ref="F38:F40"/>
    <mergeCell ref="A39:C43"/>
    <mergeCell ref="D41:F43"/>
  </mergeCells>
  <hyperlinks>
    <hyperlink r:id="rId1" ref="D4"/>
    <hyperlink r:id="rId2" ref="J4"/>
    <hyperlink r:id="rId3" ref="M4"/>
    <hyperlink r:id="rId4" ref="S4"/>
    <hyperlink r:id="rId5" ref="V4"/>
    <hyperlink r:id="rId6" ref="D5"/>
    <hyperlink r:id="rId7" ref="J5"/>
    <hyperlink r:id="rId8" ref="M5"/>
    <hyperlink r:id="rId9" ref="S5"/>
    <hyperlink r:id="rId10" ref="V5"/>
    <hyperlink r:id="rId11" ref="D6"/>
    <hyperlink r:id="rId12" ref="J6"/>
    <hyperlink r:id="rId13" ref="M6"/>
    <hyperlink r:id="rId14" ref="S6"/>
    <hyperlink r:id="rId15" ref="V6"/>
    <hyperlink r:id="rId16" ref="D7"/>
    <hyperlink r:id="rId17" ref="M7"/>
    <hyperlink r:id="rId18" ref="V7"/>
    <hyperlink r:id="rId19" ref="D8"/>
    <hyperlink r:id="rId20" ref="J8"/>
    <hyperlink r:id="rId21" ref="M8"/>
    <hyperlink r:id="rId22" ref="S8"/>
    <hyperlink r:id="rId23" ref="V8"/>
    <hyperlink r:id="rId24" ref="A9"/>
    <hyperlink r:id="rId25" ref="D9"/>
    <hyperlink r:id="rId26" ref="J9"/>
    <hyperlink r:id="rId27" ref="M9"/>
    <hyperlink r:id="rId28" ref="S9"/>
    <hyperlink r:id="rId29" ref="V9"/>
    <hyperlink r:id="rId30" ref="A10"/>
    <hyperlink r:id="rId31" ref="J10"/>
    <hyperlink r:id="rId32" ref="S10"/>
    <hyperlink r:id="rId33" ref="A11"/>
    <hyperlink r:id="rId34" ref="D11"/>
    <hyperlink r:id="rId35" ref="M11"/>
    <hyperlink r:id="rId36" ref="V11"/>
    <hyperlink r:id="rId37" ref="A12"/>
    <hyperlink r:id="rId38" ref="D12"/>
    <hyperlink r:id="rId39" ref="J12"/>
    <hyperlink r:id="rId40" ref="M12"/>
    <hyperlink r:id="rId41" ref="S12"/>
    <hyperlink r:id="rId42" ref="V12"/>
    <hyperlink r:id="rId43" ref="A13"/>
    <hyperlink r:id="rId44" ref="D13"/>
    <hyperlink r:id="rId45" ref="J13"/>
    <hyperlink r:id="rId46" ref="M13"/>
    <hyperlink r:id="rId47" ref="S13"/>
    <hyperlink r:id="rId48" ref="V13"/>
    <hyperlink r:id="rId49" ref="A14"/>
    <hyperlink r:id="rId50" ref="D14"/>
    <hyperlink r:id="rId51" ref="G14"/>
    <hyperlink r:id="rId52" ref="J14"/>
    <hyperlink r:id="rId53" ref="M14"/>
    <hyperlink r:id="rId54" ref="P14"/>
    <hyperlink r:id="rId55" ref="S14"/>
    <hyperlink r:id="rId56" ref="V14"/>
    <hyperlink r:id="rId57" ref="A15"/>
    <hyperlink r:id="rId58" ref="D15"/>
    <hyperlink r:id="rId59" ref="G15"/>
    <hyperlink r:id="rId60" ref="J15"/>
    <hyperlink r:id="rId61" ref="M15"/>
    <hyperlink r:id="rId62" ref="P15"/>
    <hyperlink r:id="rId63" ref="S15"/>
    <hyperlink r:id="rId64" ref="V15"/>
    <hyperlink r:id="rId65" ref="D16"/>
    <hyperlink r:id="rId66" ref="G16"/>
    <hyperlink r:id="rId67" ref="J16"/>
    <hyperlink r:id="rId68" ref="M16"/>
    <hyperlink r:id="rId69" ref="P16"/>
    <hyperlink r:id="rId70" ref="S16"/>
    <hyperlink r:id="rId71" ref="V16"/>
    <hyperlink r:id="rId72" ref="A17"/>
    <hyperlink r:id="rId73" ref="G17"/>
    <hyperlink r:id="rId74" ref="J17"/>
    <hyperlink r:id="rId75" ref="P17"/>
    <hyperlink r:id="rId76" ref="S17"/>
    <hyperlink r:id="rId77" ref="A18"/>
    <hyperlink r:id="rId78" ref="D18"/>
    <hyperlink r:id="rId79" ref="G18"/>
    <hyperlink r:id="rId80" ref="P18"/>
    <hyperlink r:id="rId81" ref="A19"/>
    <hyperlink r:id="rId82" ref="D19"/>
    <hyperlink r:id="rId83" ref="G19"/>
    <hyperlink r:id="rId84" ref="P19"/>
    <hyperlink r:id="rId85" ref="D20"/>
    <hyperlink r:id="rId86" ref="G20"/>
    <hyperlink r:id="rId87" ref="A21"/>
    <hyperlink r:id="rId88" ref="D21"/>
    <hyperlink r:id="rId89" ref="A22"/>
    <hyperlink r:id="rId90" ref="D22"/>
    <hyperlink r:id="rId91" ref="A23"/>
    <hyperlink r:id="rId92" ref="D23"/>
    <hyperlink r:id="rId93" ref="D26"/>
    <hyperlink r:id="rId94" ref="J26"/>
    <hyperlink r:id="rId95" ref="M26"/>
    <hyperlink r:id="rId96" ref="V26"/>
    <hyperlink r:id="rId97" ref="J27"/>
    <hyperlink r:id="rId98" ref="M27"/>
    <hyperlink r:id="rId99" ref="V27"/>
    <hyperlink r:id="rId100" ref="D28"/>
    <hyperlink r:id="rId101" ref="J28"/>
    <hyperlink r:id="rId102" ref="M28"/>
    <hyperlink r:id="rId103" ref="V28"/>
    <hyperlink r:id="rId104" ref="J29"/>
    <hyperlink r:id="rId105" ref="V29"/>
    <hyperlink r:id="rId106" ref="J30"/>
    <hyperlink r:id="rId107" ref="M30"/>
    <hyperlink r:id="rId108" ref="V30"/>
    <hyperlink r:id="rId109" ref="J31"/>
    <hyperlink r:id="rId110" ref="M31"/>
    <hyperlink r:id="rId111" ref="S31"/>
    <hyperlink r:id="rId112" ref="V31"/>
    <hyperlink r:id="rId113" ref="M32"/>
    <hyperlink r:id="rId114" ref="S32"/>
    <hyperlink r:id="rId115" ref="J33"/>
    <hyperlink r:id="rId116" ref="P33"/>
    <hyperlink r:id="rId117" ref="S33"/>
    <hyperlink r:id="rId118" ref="J34"/>
    <hyperlink r:id="rId119" ref="M34"/>
    <hyperlink r:id="rId120" ref="P34"/>
    <hyperlink r:id="rId121" ref="S34"/>
    <hyperlink r:id="rId122" location="2/175.6/97.5/m=188.875,22" ref="D35"/>
    <hyperlink r:id="rId123" ref="J35"/>
    <hyperlink r:id="rId124" ref="M35"/>
    <hyperlink r:id="rId125" ref="P35"/>
    <hyperlink r:id="rId126" ref="S35"/>
    <hyperlink r:id="rId127" ref="M36"/>
    <hyperlink r:id="rId128" ref="P36"/>
    <hyperlink r:id="rId129" ref="S36"/>
    <hyperlink r:id="rId130" ref="J37"/>
    <hyperlink r:id="rId131" ref="P37"/>
    <hyperlink r:id="rId132" ref="D38"/>
    <hyperlink r:id="rId133" ref="J38"/>
    <hyperlink r:id="rId134" ref="M38"/>
    <hyperlink r:id="rId135" ref="P38"/>
    <hyperlink r:id="rId136" ref="S38"/>
    <hyperlink r:id="rId137" ref="J39"/>
    <hyperlink r:id="rId138" ref="M39"/>
    <hyperlink r:id="rId139" ref="S39"/>
    <hyperlink r:id="rId140" ref="M40"/>
    <hyperlink r:id="rId141" ref="S40"/>
    <hyperlink r:id="rId142" ref="J41"/>
    <hyperlink r:id="rId143" ref="M41"/>
    <hyperlink r:id="rId144" ref="S41"/>
    <hyperlink r:id="rId145" ref="J42"/>
    <hyperlink r:id="rId146" ref="M42"/>
    <hyperlink r:id="rId147" ref="S42"/>
    <hyperlink r:id="rId148" ref="J43"/>
    <hyperlink r:id="rId149" ref="M43"/>
    <hyperlink r:id="rId150" ref="S43"/>
  </hyperlinks>
  <drawing r:id="rId15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7.13"/>
    <col customWidth="1" min="2" max="2" width="7.63"/>
    <col customWidth="1" min="3" max="3" width="20.75"/>
    <col customWidth="1" min="4" max="4" width="15.5"/>
    <col customWidth="1" min="5" max="5" width="13.25"/>
    <col customWidth="1" min="6" max="6" width="31.5"/>
    <col customWidth="1" min="7" max="7" width="6.75"/>
    <col customWidth="1" min="8" max="8" width="28.13"/>
    <col customWidth="1" min="12" max="12" width="26.25"/>
    <col customWidth="1" min="13" max="13" width="7.88"/>
    <col customWidth="1" min="14" max="14" width="23.0"/>
    <col customWidth="1" min="15" max="15" width="19.5"/>
    <col customWidth="1" min="16" max="16" width="12.25"/>
    <col customWidth="1" min="17" max="17" width="11.88"/>
    <col customWidth="1" min="18" max="18" width="12.75"/>
    <col customWidth="1" min="20" max="20" width="27.75"/>
    <col customWidth="1" min="21" max="21" width="8.13"/>
    <col customWidth="1" min="22" max="22" width="23.0"/>
    <col customWidth="1" min="23" max="23" width="25.25"/>
    <col customWidth="1" min="24" max="24" width="13.75"/>
    <col customWidth="1" min="25" max="25" width="11.5"/>
    <col customWidth="1" min="26" max="26" width="12.5"/>
    <col customWidth="1" min="28" max="28" width="27.13"/>
    <col customWidth="1" min="29" max="29" width="8.25"/>
    <col customWidth="1" min="30" max="30" width="24.75"/>
    <col customWidth="1" min="31" max="31" width="25.25"/>
    <col customWidth="1" min="35" max="35" width="26.13"/>
    <col customWidth="1" min="36" max="36" width="7.5"/>
    <col customWidth="1" min="37" max="37" width="24.75"/>
    <col customWidth="1" min="38" max="38" width="25.25"/>
    <col customWidth="1" min="42" max="42" width="12.75"/>
    <col customWidth="1" min="44" max="44" width="13.63"/>
  </cols>
  <sheetData>
    <row r="1">
      <c r="A1" s="1095" t="s">
        <v>2584</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3"/>
      <c r="AQ1" s="1096"/>
      <c r="AR1" s="1096"/>
      <c r="AS1" s="1096"/>
      <c r="AT1" s="1096"/>
      <c r="AU1" s="1096"/>
      <c r="AV1" s="1096"/>
      <c r="AW1" s="1096"/>
      <c r="AX1" s="1096"/>
    </row>
    <row r="2">
      <c r="A2" s="1097" t="s">
        <v>2585</v>
      </c>
      <c r="B2" s="2"/>
      <c r="C2" s="2"/>
      <c r="D2" s="2"/>
      <c r="E2" s="3"/>
      <c r="F2" s="1098" t="s">
        <v>2586</v>
      </c>
      <c r="G2" s="2"/>
      <c r="H2" s="2"/>
      <c r="I2" s="2"/>
      <c r="J2" s="2"/>
      <c r="K2" s="3"/>
      <c r="L2" s="1099" t="s">
        <v>2587</v>
      </c>
      <c r="M2" s="2"/>
      <c r="N2" s="2"/>
      <c r="O2" s="2"/>
      <c r="P2" s="2"/>
      <c r="Q2" s="2"/>
      <c r="R2" s="2"/>
      <c r="S2" s="3"/>
      <c r="T2" s="1100" t="s">
        <v>2588</v>
      </c>
      <c r="U2" s="2"/>
      <c r="V2" s="2"/>
      <c r="W2" s="2"/>
      <c r="X2" s="2"/>
      <c r="Y2" s="2"/>
      <c r="Z2" s="2"/>
      <c r="AA2" s="3"/>
      <c r="AB2" s="1101" t="s">
        <v>2589</v>
      </c>
      <c r="AC2" s="2"/>
      <c r="AD2" s="2"/>
      <c r="AE2" s="2"/>
      <c r="AF2" s="2"/>
      <c r="AG2" s="2"/>
      <c r="AH2" s="3"/>
      <c r="AI2" s="1102" t="s">
        <v>2590</v>
      </c>
      <c r="AJ2" s="2"/>
      <c r="AK2" s="2"/>
      <c r="AL2" s="2"/>
      <c r="AM2" s="2"/>
      <c r="AN2" s="2"/>
      <c r="AO2" s="2"/>
      <c r="AP2" s="3"/>
      <c r="AT2" s="1103"/>
      <c r="AU2" s="1103"/>
      <c r="AV2" s="1103"/>
      <c r="AW2" s="1103"/>
      <c r="AX2" s="1103"/>
    </row>
    <row r="3">
      <c r="A3" s="1104" t="s">
        <v>2591</v>
      </c>
      <c r="B3" s="3"/>
      <c r="C3" s="1105" t="s">
        <v>2592</v>
      </c>
      <c r="D3" s="1105" t="s">
        <v>2593</v>
      </c>
      <c r="E3" s="1105" t="s">
        <v>2594</v>
      </c>
      <c r="F3" s="1106" t="s">
        <v>2591</v>
      </c>
      <c r="G3" s="3"/>
      <c r="H3" s="1107" t="s">
        <v>2592</v>
      </c>
      <c r="I3" s="1108" t="s">
        <v>2593</v>
      </c>
      <c r="J3" s="1108" t="s">
        <v>2595</v>
      </c>
      <c r="K3" s="1108" t="s">
        <v>2594</v>
      </c>
      <c r="L3" s="1109" t="s">
        <v>2591</v>
      </c>
      <c r="M3" s="3"/>
      <c r="N3" s="1110" t="s">
        <v>2592</v>
      </c>
      <c r="O3" s="1111" t="s">
        <v>2593</v>
      </c>
      <c r="P3" s="1111" t="s">
        <v>2595</v>
      </c>
      <c r="Q3" s="1111" t="s">
        <v>2596</v>
      </c>
      <c r="R3" s="1111" t="s">
        <v>2597</v>
      </c>
      <c r="S3" s="1111" t="s">
        <v>2594</v>
      </c>
      <c r="T3" s="1112" t="s">
        <v>2591</v>
      </c>
      <c r="U3" s="3"/>
      <c r="V3" s="1113" t="s">
        <v>2592</v>
      </c>
      <c r="W3" s="1114" t="s">
        <v>2593</v>
      </c>
      <c r="X3" s="1114" t="s">
        <v>2595</v>
      </c>
      <c r="Y3" s="1114" t="s">
        <v>2596</v>
      </c>
      <c r="Z3" s="1114" t="s">
        <v>2597</v>
      </c>
      <c r="AA3" s="1114" t="s">
        <v>2594</v>
      </c>
      <c r="AB3" s="1115" t="s">
        <v>2591</v>
      </c>
      <c r="AC3" s="6"/>
      <c r="AD3" s="1116" t="s">
        <v>2592</v>
      </c>
      <c r="AE3" s="1116" t="s">
        <v>2593</v>
      </c>
      <c r="AF3" s="1116" t="s">
        <v>2595</v>
      </c>
      <c r="AG3" s="1116" t="s">
        <v>2597</v>
      </c>
      <c r="AH3" s="1116" t="s">
        <v>2594</v>
      </c>
      <c r="AI3" s="1117" t="s">
        <v>2591</v>
      </c>
      <c r="AJ3" s="3"/>
      <c r="AK3" s="1118" t="s">
        <v>2592</v>
      </c>
      <c r="AL3" s="1119" t="s">
        <v>2593</v>
      </c>
      <c r="AM3" s="1119" t="s">
        <v>2595</v>
      </c>
      <c r="AN3" s="1119" t="s">
        <v>2596</v>
      </c>
      <c r="AO3" s="1119" t="s">
        <v>2597</v>
      </c>
      <c r="AP3" s="1119" t="s">
        <v>2594</v>
      </c>
      <c r="AQ3" s="1120"/>
      <c r="AR3" s="1120"/>
      <c r="AS3" s="1120"/>
      <c r="AT3" s="1121"/>
      <c r="AU3" s="1121"/>
      <c r="AV3" s="1121"/>
      <c r="AW3" s="1121"/>
      <c r="AX3" s="1121"/>
    </row>
    <row r="4">
      <c r="A4" s="1122" t="s">
        <v>2598</v>
      </c>
      <c r="B4" s="1123" t="b">
        <v>0</v>
      </c>
      <c r="C4" s="1124" t="s">
        <v>2599</v>
      </c>
      <c r="D4" s="1125" t="s">
        <v>2600</v>
      </c>
      <c r="E4" s="1124" t="s">
        <v>2601</v>
      </c>
      <c r="F4" s="1126" t="s">
        <v>2602</v>
      </c>
      <c r="G4" s="1127" t="b">
        <v>0</v>
      </c>
      <c r="H4" s="1128" t="s">
        <v>2603</v>
      </c>
      <c r="I4" s="1127" t="s">
        <v>2604</v>
      </c>
      <c r="J4" s="1129">
        <v>20.0</v>
      </c>
      <c r="K4" s="1130" t="s">
        <v>2601</v>
      </c>
      <c r="L4" s="958" t="s">
        <v>2605</v>
      </c>
      <c r="M4" s="1131" t="b">
        <v>0</v>
      </c>
      <c r="N4" s="1132" t="s">
        <v>2606</v>
      </c>
      <c r="O4" s="1131" t="s">
        <v>2607</v>
      </c>
      <c r="P4" s="1133" t="s">
        <v>2608</v>
      </c>
      <c r="Q4" s="1133">
        <v>15.0</v>
      </c>
      <c r="R4" s="1134" t="s">
        <v>2609</v>
      </c>
      <c r="S4" s="958" t="s">
        <v>2601</v>
      </c>
      <c r="T4" s="1135" t="s">
        <v>2610</v>
      </c>
      <c r="U4" s="1039" t="b">
        <v>0</v>
      </c>
      <c r="V4" s="1136" t="s">
        <v>2611</v>
      </c>
      <c r="W4" s="1039" t="s">
        <v>2612</v>
      </c>
      <c r="X4" s="1137">
        <v>1.0</v>
      </c>
      <c r="Y4" s="1138">
        <v>50.0</v>
      </c>
      <c r="Z4" s="1138" t="s">
        <v>2613</v>
      </c>
      <c r="AA4" s="1135" t="s">
        <v>2601</v>
      </c>
      <c r="AB4" s="1139" t="s">
        <v>2614</v>
      </c>
      <c r="AC4" s="1140" t="b">
        <v>0</v>
      </c>
      <c r="AD4" s="1141"/>
      <c r="AE4" s="1142" t="s">
        <v>2615</v>
      </c>
      <c r="AF4" s="1143">
        <v>3.0</v>
      </c>
      <c r="AG4" s="1142" t="s">
        <v>2616</v>
      </c>
      <c r="AH4" s="1144" t="s">
        <v>2601</v>
      </c>
      <c r="AI4" s="1145" t="s">
        <v>2617</v>
      </c>
      <c r="AJ4" s="1146" t="b">
        <v>0</v>
      </c>
      <c r="AK4" s="1147" t="s">
        <v>2618</v>
      </c>
      <c r="AL4" s="1146" t="s">
        <v>2619</v>
      </c>
      <c r="AM4" s="1148" t="s">
        <v>2620</v>
      </c>
      <c r="AN4" s="1148" t="s">
        <v>2620</v>
      </c>
      <c r="AO4" s="1148" t="s">
        <v>2620</v>
      </c>
      <c r="AP4" s="1149" t="s">
        <v>2601</v>
      </c>
      <c r="AT4" s="1150"/>
      <c r="AU4" s="1150"/>
      <c r="AV4" s="1150"/>
      <c r="AW4" s="1150"/>
      <c r="AX4" s="1150"/>
    </row>
    <row r="5">
      <c r="A5" s="12"/>
      <c r="B5" s="13"/>
      <c r="C5" s="537" t="s">
        <v>2621</v>
      </c>
      <c r="E5" s="384"/>
      <c r="F5" s="12"/>
      <c r="H5" s="1151" t="s">
        <v>2622</v>
      </c>
      <c r="J5" s="384"/>
      <c r="K5" s="12"/>
      <c r="L5" s="12"/>
      <c r="N5" s="1152" t="s">
        <v>2623</v>
      </c>
      <c r="P5" s="12"/>
      <c r="Q5" s="12"/>
      <c r="R5" s="384"/>
      <c r="S5" s="12"/>
      <c r="T5" s="12"/>
      <c r="V5" s="1153" t="s">
        <v>2624</v>
      </c>
      <c r="X5" s="384"/>
      <c r="Y5" s="12"/>
      <c r="Z5" s="12"/>
      <c r="AA5" s="12"/>
      <c r="AB5" s="12"/>
      <c r="AC5" s="13"/>
      <c r="AD5" s="1154" t="s">
        <v>2625</v>
      </c>
      <c r="AE5" s="384"/>
      <c r="AG5" s="384"/>
      <c r="AH5" s="13"/>
      <c r="AK5" s="1155" t="s">
        <v>2626</v>
      </c>
      <c r="AM5" s="384"/>
      <c r="AN5" s="384"/>
      <c r="AO5" s="384"/>
      <c r="AP5" s="384"/>
      <c r="AT5" s="1150"/>
      <c r="AU5" s="1150"/>
      <c r="AV5" s="1150"/>
      <c r="AW5" s="1150"/>
      <c r="AX5" s="1150"/>
    </row>
    <row r="6">
      <c r="A6" s="12"/>
      <c r="B6" s="13"/>
      <c r="C6" s="537" t="s">
        <v>2627</v>
      </c>
      <c r="E6" s="384"/>
      <c r="F6" s="12"/>
      <c r="H6" s="1156"/>
      <c r="J6" s="384"/>
      <c r="K6" s="356"/>
      <c r="L6" s="12"/>
      <c r="N6" s="1152" t="s">
        <v>2628</v>
      </c>
      <c r="P6" s="12"/>
      <c r="Q6" s="12"/>
      <c r="R6" s="384"/>
      <c r="S6" s="12"/>
      <c r="T6" s="12"/>
      <c r="V6" s="1153" t="s">
        <v>2629</v>
      </c>
      <c r="X6" s="384"/>
      <c r="Y6" s="12"/>
      <c r="Z6" s="12"/>
      <c r="AA6" s="12"/>
      <c r="AB6" s="12"/>
      <c r="AC6" s="13"/>
      <c r="AD6" s="1154" t="s">
        <v>2630</v>
      </c>
      <c r="AE6" s="384"/>
      <c r="AG6" s="384"/>
      <c r="AH6" s="13"/>
      <c r="AK6" s="1155" t="s">
        <v>2631</v>
      </c>
      <c r="AM6" s="384"/>
      <c r="AN6" s="384"/>
      <c r="AO6" s="384"/>
      <c r="AP6" s="384"/>
      <c r="AT6" s="1150"/>
      <c r="AU6" s="1150"/>
      <c r="AV6" s="1150"/>
      <c r="AW6" s="1150"/>
      <c r="AX6" s="1150"/>
    </row>
    <row r="7">
      <c r="A7" s="12"/>
      <c r="B7" s="13"/>
      <c r="C7" s="537" t="s">
        <v>2632</v>
      </c>
      <c r="E7" s="384"/>
      <c r="F7" s="1157" t="s">
        <v>2633</v>
      </c>
      <c r="G7" s="1158" t="b">
        <v>0</v>
      </c>
      <c r="H7" s="1159" t="s">
        <v>2634</v>
      </c>
      <c r="I7" s="1158" t="s">
        <v>2635</v>
      </c>
      <c r="J7" s="1160">
        <v>40.0</v>
      </c>
      <c r="K7" s="1161" t="s">
        <v>2601</v>
      </c>
      <c r="L7" s="18"/>
      <c r="M7" s="19"/>
      <c r="N7" s="1162" t="s">
        <v>2636</v>
      </c>
      <c r="O7" s="19"/>
      <c r="P7" s="18"/>
      <c r="Q7" s="18"/>
      <c r="R7" s="1163"/>
      <c r="S7" s="18"/>
      <c r="T7" s="12"/>
      <c r="V7" s="1153" t="s">
        <v>2637</v>
      </c>
      <c r="X7" s="384"/>
      <c r="Y7" s="12"/>
      <c r="Z7" s="12"/>
      <c r="AA7" s="12"/>
      <c r="AB7" s="12"/>
      <c r="AC7" s="13"/>
      <c r="AD7" s="1164"/>
      <c r="AE7" s="384"/>
      <c r="AG7" s="384"/>
      <c r="AH7" s="13"/>
      <c r="AI7" s="19"/>
      <c r="AJ7" s="19"/>
      <c r="AK7" s="1165" t="s">
        <v>2638</v>
      </c>
      <c r="AM7" s="384"/>
      <c r="AN7" s="384"/>
      <c r="AO7" s="384"/>
      <c r="AP7" s="384"/>
      <c r="AT7" s="1150"/>
      <c r="AU7" s="1150"/>
      <c r="AV7" s="1150"/>
      <c r="AW7" s="1150"/>
      <c r="AX7" s="1150"/>
    </row>
    <row r="8">
      <c r="A8" s="12"/>
      <c r="B8" s="13"/>
      <c r="C8" s="537" t="s">
        <v>2639</v>
      </c>
      <c r="E8" s="384"/>
      <c r="F8" s="12"/>
      <c r="H8" s="1166" t="s">
        <v>2640</v>
      </c>
      <c r="J8" s="384"/>
      <c r="K8" s="12"/>
      <c r="L8" s="971" t="s">
        <v>2641</v>
      </c>
      <c r="M8" s="1167" t="b">
        <v>0</v>
      </c>
      <c r="N8" s="1168" t="s">
        <v>2606</v>
      </c>
      <c r="O8" s="1167" t="s">
        <v>2642</v>
      </c>
      <c r="P8" s="1169">
        <v>3.0</v>
      </c>
      <c r="Q8" s="1169">
        <v>25.0</v>
      </c>
      <c r="R8" s="1170" t="s">
        <v>2643</v>
      </c>
      <c r="S8" s="971" t="s">
        <v>2601</v>
      </c>
      <c r="T8" s="18"/>
      <c r="U8" s="19"/>
      <c r="V8" s="1171"/>
      <c r="W8" s="19"/>
      <c r="X8" s="1163"/>
      <c r="Y8" s="18"/>
      <c r="Z8" s="18"/>
      <c r="AA8" s="18"/>
      <c r="AB8" s="1172" t="s">
        <v>2644</v>
      </c>
      <c r="AC8" s="1173" t="b">
        <v>0</v>
      </c>
      <c r="AD8" s="1174" t="s">
        <v>2645</v>
      </c>
      <c r="AE8" s="1175" t="s">
        <v>2646</v>
      </c>
      <c r="AF8" s="1176">
        <v>3.0</v>
      </c>
      <c r="AG8" s="1175" t="s">
        <v>2647</v>
      </c>
      <c r="AH8" s="1177" t="s">
        <v>2601</v>
      </c>
      <c r="AI8" s="1178" t="s">
        <v>2648</v>
      </c>
      <c r="AJ8" s="1179" t="b">
        <v>0</v>
      </c>
      <c r="AK8" s="1180" t="s">
        <v>2649</v>
      </c>
      <c r="AL8" s="1181" t="s">
        <v>2650</v>
      </c>
      <c r="AM8" s="1182" t="s">
        <v>2620</v>
      </c>
      <c r="AN8" s="1182" t="s">
        <v>2620</v>
      </c>
      <c r="AO8" s="1182" t="s">
        <v>2620</v>
      </c>
      <c r="AP8" s="1183" t="s">
        <v>2601</v>
      </c>
      <c r="AT8" s="1150"/>
      <c r="AU8" s="1150"/>
      <c r="AV8" s="1150"/>
      <c r="AW8" s="1150"/>
      <c r="AX8" s="1150"/>
    </row>
    <row r="9">
      <c r="A9" s="356"/>
      <c r="B9" s="358"/>
      <c r="C9" s="1184" t="s">
        <v>2628</v>
      </c>
      <c r="D9" s="376"/>
      <c r="E9" s="492"/>
      <c r="F9" s="12"/>
      <c r="H9" s="1166" t="s">
        <v>2651</v>
      </c>
      <c r="J9" s="384"/>
      <c r="K9" s="12"/>
      <c r="L9" s="12"/>
      <c r="N9" s="1168" t="s">
        <v>2652</v>
      </c>
      <c r="P9" s="12"/>
      <c r="Q9" s="12"/>
      <c r="R9" s="384"/>
      <c r="S9" s="12"/>
      <c r="T9" s="1185" t="s">
        <v>2653</v>
      </c>
      <c r="U9" s="1186" t="b">
        <v>0</v>
      </c>
      <c r="V9" s="1187" t="s">
        <v>2654</v>
      </c>
      <c r="W9" s="1186" t="s">
        <v>2655</v>
      </c>
      <c r="X9" s="1188">
        <v>1.0</v>
      </c>
      <c r="Y9" s="1189">
        <v>50.0</v>
      </c>
      <c r="Z9" s="1189" t="s">
        <v>2613</v>
      </c>
      <c r="AA9" s="1185" t="s">
        <v>2601</v>
      </c>
      <c r="AB9" s="12"/>
      <c r="AC9" s="13"/>
      <c r="AD9" s="1190" t="s">
        <v>2656</v>
      </c>
      <c r="AE9" s="384"/>
      <c r="AG9" s="384"/>
      <c r="AH9" s="13"/>
      <c r="AI9" s="19"/>
      <c r="AJ9" s="20"/>
      <c r="AK9" s="1191" t="s">
        <v>2657</v>
      </c>
      <c r="AL9" s="19"/>
      <c r="AM9" s="1163"/>
      <c r="AN9" s="1163"/>
      <c r="AO9" s="1163"/>
      <c r="AP9" s="1163"/>
      <c r="AT9" s="1150"/>
      <c r="AU9" s="1150"/>
      <c r="AV9" s="1150"/>
      <c r="AW9" s="1150"/>
      <c r="AX9" s="1150"/>
    </row>
    <row r="10">
      <c r="A10" s="1192" t="s">
        <v>2658</v>
      </c>
      <c r="B10" s="1193" t="b">
        <v>0</v>
      </c>
      <c r="C10" s="1194" t="s">
        <v>2621</v>
      </c>
      <c r="D10" s="1195" t="s">
        <v>2659</v>
      </c>
      <c r="E10" s="1196" t="s">
        <v>2601</v>
      </c>
      <c r="F10" s="12"/>
      <c r="H10" s="1166" t="s">
        <v>2660</v>
      </c>
      <c r="J10" s="384"/>
      <c r="K10" s="12"/>
      <c r="L10" s="12"/>
      <c r="N10" s="1168" t="s">
        <v>2661</v>
      </c>
      <c r="P10" s="12"/>
      <c r="Q10" s="12"/>
      <c r="R10" s="384"/>
      <c r="S10" s="12"/>
      <c r="T10" s="12"/>
      <c r="V10" s="1197" t="s">
        <v>2662</v>
      </c>
      <c r="X10" s="384"/>
      <c r="Y10" s="12"/>
      <c r="Z10" s="12"/>
      <c r="AA10" s="12"/>
      <c r="AB10" s="12"/>
      <c r="AC10" s="13"/>
      <c r="AD10" s="1190" t="s">
        <v>2663</v>
      </c>
      <c r="AE10" s="384"/>
      <c r="AG10" s="384"/>
      <c r="AH10" s="13"/>
      <c r="AI10" s="1198" t="s">
        <v>2664</v>
      </c>
      <c r="AJ10" s="1146" t="b">
        <v>0</v>
      </c>
      <c r="AK10" s="1147" t="s">
        <v>2665</v>
      </c>
      <c r="AL10" s="1199" t="s">
        <v>2666</v>
      </c>
      <c r="AM10" s="1200" t="s">
        <v>2620</v>
      </c>
      <c r="AN10" s="1200" t="s">
        <v>2620</v>
      </c>
      <c r="AO10" s="1200" t="s">
        <v>2620</v>
      </c>
      <c r="AP10" s="1201" t="s">
        <v>2601</v>
      </c>
      <c r="AT10" s="109"/>
      <c r="AU10" s="109"/>
      <c r="AV10" s="109"/>
      <c r="AW10" s="109"/>
      <c r="AX10" s="109"/>
    </row>
    <row r="11">
      <c r="A11" s="12"/>
      <c r="C11" s="1194" t="s">
        <v>2667</v>
      </c>
      <c r="E11" s="384"/>
      <c r="F11" s="12"/>
      <c r="H11" s="1166" t="s">
        <v>2627</v>
      </c>
      <c r="J11" s="384"/>
      <c r="K11" s="12"/>
      <c r="L11" s="356"/>
      <c r="M11" s="376"/>
      <c r="N11" s="1202"/>
      <c r="O11" s="376"/>
      <c r="P11" s="356"/>
      <c r="Q11" s="356"/>
      <c r="R11" s="492"/>
      <c r="S11" s="356"/>
      <c r="T11" s="12"/>
      <c r="V11" s="1197" t="s">
        <v>2668</v>
      </c>
      <c r="X11" s="384"/>
      <c r="Y11" s="12"/>
      <c r="Z11" s="12"/>
      <c r="AA11" s="12"/>
      <c r="AB11" s="12"/>
      <c r="AC11" s="13"/>
      <c r="AD11" s="1190" t="s">
        <v>2669</v>
      </c>
      <c r="AE11" s="384"/>
      <c r="AG11" s="384"/>
      <c r="AH11" s="13"/>
      <c r="AK11" s="1155" t="s">
        <v>2670</v>
      </c>
      <c r="AM11" s="384"/>
      <c r="AN11" s="384"/>
      <c r="AO11" s="384"/>
      <c r="AP11" s="384"/>
      <c r="AT11" s="109"/>
      <c r="AU11" s="109"/>
      <c r="AV11" s="109"/>
      <c r="AW11" s="109"/>
      <c r="AX11" s="109"/>
    </row>
    <row r="12">
      <c r="A12" s="12"/>
      <c r="C12" s="1194" t="s">
        <v>2671</v>
      </c>
      <c r="E12" s="384"/>
      <c r="F12" s="356"/>
      <c r="G12" s="376"/>
      <c r="H12" s="1166" t="s">
        <v>2672</v>
      </c>
      <c r="I12" s="376"/>
      <c r="J12" s="492"/>
      <c r="K12" s="12"/>
      <c r="L12" s="1203" t="s">
        <v>2673</v>
      </c>
      <c r="M12" s="1204" t="b">
        <v>0</v>
      </c>
      <c r="N12" s="1203" t="s">
        <v>2674</v>
      </c>
      <c r="O12" s="1205" t="s">
        <v>2675</v>
      </c>
      <c r="P12" s="1206">
        <v>4.0</v>
      </c>
      <c r="Q12" s="1207">
        <v>25.0</v>
      </c>
      <c r="R12" s="1208" t="s">
        <v>2676</v>
      </c>
      <c r="S12" s="1203" t="s">
        <v>2601</v>
      </c>
      <c r="T12" s="12"/>
      <c r="V12" s="1197" t="s">
        <v>2677</v>
      </c>
      <c r="X12" s="384"/>
      <c r="Y12" s="12"/>
      <c r="Z12" s="12"/>
      <c r="AA12" s="12"/>
      <c r="AB12" s="12"/>
      <c r="AC12" s="13"/>
      <c r="AD12" s="1190" t="s">
        <v>2678</v>
      </c>
      <c r="AE12" s="384"/>
      <c r="AG12" s="384"/>
      <c r="AH12" s="13"/>
      <c r="AI12" s="19"/>
      <c r="AJ12" s="19"/>
      <c r="AK12" s="1165" t="s">
        <v>2679</v>
      </c>
      <c r="AL12" s="19"/>
      <c r="AM12" s="1163"/>
      <c r="AN12" s="1163"/>
      <c r="AO12" s="1163"/>
      <c r="AP12" s="1163"/>
      <c r="AT12" s="109"/>
      <c r="AU12" s="109"/>
      <c r="AV12" s="109"/>
      <c r="AW12" s="109"/>
      <c r="AX12" s="109"/>
    </row>
    <row r="13">
      <c r="A13" s="12"/>
      <c r="C13" s="1194" t="s">
        <v>2680</v>
      </c>
      <c r="E13" s="384"/>
      <c r="F13" s="1209" t="s">
        <v>2681</v>
      </c>
      <c r="G13" s="1210" t="b">
        <v>0</v>
      </c>
      <c r="H13" s="1211" t="s">
        <v>2682</v>
      </c>
      <c r="I13" s="1212" t="s">
        <v>2683</v>
      </c>
      <c r="J13" s="1212">
        <v>60.0</v>
      </c>
      <c r="K13" s="1213" t="s">
        <v>2601</v>
      </c>
      <c r="L13" s="12"/>
      <c r="N13" s="980" t="s">
        <v>2684</v>
      </c>
      <c r="O13" s="384"/>
      <c r="Q13" s="12"/>
      <c r="R13" s="384"/>
      <c r="S13" s="12"/>
      <c r="T13" s="356"/>
      <c r="V13" s="1197" t="s">
        <v>2685</v>
      </c>
      <c r="W13" s="376"/>
      <c r="X13" s="492"/>
      <c r="Y13" s="356"/>
      <c r="Z13" s="356"/>
      <c r="AA13" s="356"/>
      <c r="AB13" s="12"/>
      <c r="AC13" s="13"/>
      <c r="AD13" s="1190" t="s">
        <v>2686</v>
      </c>
      <c r="AE13" s="384"/>
      <c r="AG13" s="384"/>
      <c r="AH13" s="13"/>
      <c r="AI13" s="1178" t="s">
        <v>2687</v>
      </c>
      <c r="AJ13" s="1179" t="b">
        <v>0</v>
      </c>
      <c r="AK13" s="1180" t="s">
        <v>2688</v>
      </c>
      <c r="AL13" s="1181" t="s">
        <v>2619</v>
      </c>
      <c r="AM13" s="1182" t="s">
        <v>2620</v>
      </c>
      <c r="AN13" s="1182" t="s">
        <v>2620</v>
      </c>
      <c r="AO13" s="1182" t="s">
        <v>2620</v>
      </c>
      <c r="AP13" s="1183" t="s">
        <v>2601</v>
      </c>
      <c r="AT13" s="109"/>
      <c r="AU13" s="109"/>
      <c r="AV13" s="109"/>
      <c r="AW13" s="109"/>
      <c r="AX13" s="109"/>
    </row>
    <row r="14">
      <c r="A14" s="12"/>
      <c r="C14" s="1194" t="s">
        <v>2689</v>
      </c>
      <c r="E14" s="384"/>
      <c r="F14" s="12"/>
      <c r="H14" s="1151" t="s">
        <v>2690</v>
      </c>
      <c r="I14" s="13"/>
      <c r="J14" s="13"/>
      <c r="K14" s="13"/>
      <c r="L14" s="12"/>
      <c r="N14" s="980" t="s">
        <v>2636</v>
      </c>
      <c r="O14" s="384"/>
      <c r="Q14" s="12"/>
      <c r="R14" s="384"/>
      <c r="S14" s="12"/>
      <c r="T14" s="1135" t="s">
        <v>2691</v>
      </c>
      <c r="U14" s="1039" t="b">
        <v>0</v>
      </c>
      <c r="V14" s="1214"/>
      <c r="W14" s="1039" t="s">
        <v>2692</v>
      </c>
      <c r="X14" s="1137">
        <v>1.0</v>
      </c>
      <c r="Y14" s="1138">
        <v>50.0</v>
      </c>
      <c r="Z14" s="1138" t="s">
        <v>2613</v>
      </c>
      <c r="AA14" s="1135" t="s">
        <v>2601</v>
      </c>
      <c r="AB14" s="356"/>
      <c r="AC14" s="358"/>
      <c r="AD14" s="1215" t="s">
        <v>2693</v>
      </c>
      <c r="AE14" s="492"/>
      <c r="AF14" s="376"/>
      <c r="AG14" s="492"/>
      <c r="AH14" s="358"/>
      <c r="AJ14" s="13"/>
      <c r="AK14" s="1216" t="s">
        <v>2694</v>
      </c>
      <c r="AM14" s="384"/>
      <c r="AN14" s="384"/>
      <c r="AO14" s="384"/>
      <c r="AP14" s="384"/>
      <c r="AT14" s="109"/>
      <c r="AU14" s="109"/>
      <c r="AV14" s="109"/>
      <c r="AW14" s="109"/>
      <c r="AX14" s="109"/>
    </row>
    <row r="15">
      <c r="A15" s="356"/>
      <c r="C15" s="1194" t="s">
        <v>2695</v>
      </c>
      <c r="D15" s="376"/>
      <c r="E15" s="492"/>
      <c r="F15" s="12"/>
      <c r="H15" s="1151" t="s">
        <v>2696</v>
      </c>
      <c r="I15" s="13"/>
      <c r="J15" s="13"/>
      <c r="K15" s="13"/>
      <c r="L15" s="12"/>
      <c r="N15" s="980" t="s">
        <v>2697</v>
      </c>
      <c r="O15" s="384"/>
      <c r="Q15" s="12"/>
      <c r="R15" s="384"/>
      <c r="S15" s="12"/>
      <c r="T15" s="12"/>
      <c r="V15" s="1153" t="s">
        <v>2698</v>
      </c>
      <c r="X15" s="384"/>
      <c r="Y15" s="12"/>
      <c r="Z15" s="12"/>
      <c r="AA15" s="12"/>
      <c r="AB15" s="1217" t="s">
        <v>2699</v>
      </c>
      <c r="AC15" s="1218" t="b">
        <v>0</v>
      </c>
      <c r="AD15" s="1154" t="s">
        <v>2700</v>
      </c>
      <c r="AE15" s="1219" t="s">
        <v>2701</v>
      </c>
      <c r="AF15" s="1220">
        <v>4.0</v>
      </c>
      <c r="AG15" s="1219" t="s">
        <v>2702</v>
      </c>
      <c r="AH15" s="1221" t="s">
        <v>2601</v>
      </c>
      <c r="AI15" s="19"/>
      <c r="AJ15" s="20"/>
      <c r="AK15" s="1216" t="s">
        <v>2703</v>
      </c>
      <c r="AL15" s="19"/>
      <c r="AM15" s="1163"/>
      <c r="AN15" s="1163"/>
      <c r="AO15" s="1163"/>
      <c r="AP15" s="1163"/>
      <c r="AT15" s="109"/>
      <c r="AU15" s="109"/>
      <c r="AV15" s="109"/>
      <c r="AW15" s="109"/>
      <c r="AX15" s="109"/>
    </row>
    <row r="16">
      <c r="A16" s="1222" t="s">
        <v>2704</v>
      </c>
      <c r="B16" s="1223" t="b">
        <v>0</v>
      </c>
      <c r="C16" s="1224" t="s">
        <v>2621</v>
      </c>
      <c r="D16" s="1223" t="s">
        <v>2659</v>
      </c>
      <c r="E16" s="1224" t="s">
        <v>2601</v>
      </c>
      <c r="F16" s="12"/>
      <c r="H16" s="1151" t="s">
        <v>2660</v>
      </c>
      <c r="I16" s="13"/>
      <c r="J16" s="13"/>
      <c r="K16" s="13"/>
      <c r="L16" s="356"/>
      <c r="M16" s="376"/>
      <c r="N16" s="467" t="s">
        <v>2705</v>
      </c>
      <c r="O16" s="492"/>
      <c r="P16" s="376"/>
      <c r="Q16" s="356"/>
      <c r="R16" s="492"/>
      <c r="S16" s="356"/>
      <c r="T16" s="12"/>
      <c r="V16" s="1153" t="s">
        <v>2706</v>
      </c>
      <c r="X16" s="384"/>
      <c r="Y16" s="12"/>
      <c r="Z16" s="12"/>
      <c r="AA16" s="12"/>
      <c r="AB16" s="12"/>
      <c r="AC16" s="13"/>
      <c r="AD16" s="1154" t="s">
        <v>2707</v>
      </c>
      <c r="AE16" s="384"/>
      <c r="AG16" s="384"/>
      <c r="AH16" s="13"/>
      <c r="AI16" s="1225" t="s">
        <v>2708</v>
      </c>
      <c r="AJ16" s="1226" t="b">
        <v>0</v>
      </c>
      <c r="AK16" s="1147" t="s">
        <v>2709</v>
      </c>
      <c r="AL16" s="1226" t="s">
        <v>2619</v>
      </c>
      <c r="AM16" s="1227" t="s">
        <v>2620</v>
      </c>
      <c r="AN16" s="1227" t="s">
        <v>2620</v>
      </c>
      <c r="AO16" s="1227" t="s">
        <v>2620</v>
      </c>
      <c r="AP16" s="1228" t="s">
        <v>2601</v>
      </c>
      <c r="AT16" s="109"/>
      <c r="AU16" s="109"/>
      <c r="AV16" s="109"/>
      <c r="AW16" s="109"/>
      <c r="AX16" s="109"/>
    </row>
    <row r="17">
      <c r="A17" s="12"/>
      <c r="C17" s="537" t="s">
        <v>2639</v>
      </c>
      <c r="E17" s="384"/>
      <c r="F17" s="12"/>
      <c r="H17" s="1151" t="s">
        <v>2627</v>
      </c>
      <c r="I17" s="13"/>
      <c r="J17" s="13"/>
      <c r="K17" s="13"/>
      <c r="L17" s="1229" t="s">
        <v>2710</v>
      </c>
      <c r="M17" s="1167" t="b">
        <v>0</v>
      </c>
      <c r="N17" s="971" t="s">
        <v>2621</v>
      </c>
      <c r="O17" s="1170" t="s">
        <v>2711</v>
      </c>
      <c r="P17" s="1230">
        <v>5.0</v>
      </c>
      <c r="Q17" s="1231">
        <v>25.0</v>
      </c>
      <c r="R17" s="1232" t="s">
        <v>2712</v>
      </c>
      <c r="S17" s="1229" t="s">
        <v>2601</v>
      </c>
      <c r="T17" s="12"/>
      <c r="V17" s="1153" t="s">
        <v>2713</v>
      </c>
      <c r="X17" s="384"/>
      <c r="Y17" s="12"/>
      <c r="Z17" s="12"/>
      <c r="AA17" s="12"/>
      <c r="AB17" s="12"/>
      <c r="AC17" s="13"/>
      <c r="AD17" s="1154" t="s">
        <v>2714</v>
      </c>
      <c r="AE17" s="384"/>
      <c r="AG17" s="384"/>
      <c r="AH17" s="13"/>
      <c r="AK17" s="1155" t="s">
        <v>2715</v>
      </c>
      <c r="AM17" s="384"/>
      <c r="AN17" s="384"/>
      <c r="AO17" s="384"/>
      <c r="AP17" s="384"/>
      <c r="AT17" s="109"/>
      <c r="AU17" s="109"/>
      <c r="AV17" s="109"/>
      <c r="AW17" s="109"/>
      <c r="AX17" s="109"/>
    </row>
    <row r="18">
      <c r="A18" s="12"/>
      <c r="C18" s="537" t="s">
        <v>2628</v>
      </c>
      <c r="E18" s="384"/>
      <c r="F18" s="12"/>
      <c r="H18" s="1151" t="s">
        <v>2672</v>
      </c>
      <c r="I18" s="13"/>
      <c r="J18" s="13"/>
      <c r="K18" s="13"/>
      <c r="L18" s="12"/>
      <c r="N18" s="971" t="s">
        <v>2716</v>
      </c>
      <c r="O18" s="384"/>
      <c r="Q18" s="12"/>
      <c r="R18" s="384"/>
      <c r="S18" s="12"/>
      <c r="T18" s="18"/>
      <c r="U18" s="19"/>
      <c r="V18" s="1233"/>
      <c r="W18" s="19"/>
      <c r="X18" s="1163"/>
      <c r="Y18" s="18"/>
      <c r="Z18" s="18"/>
      <c r="AA18" s="18"/>
      <c r="AB18" s="12"/>
      <c r="AC18" s="13"/>
      <c r="AD18" s="1154" t="s">
        <v>2717</v>
      </c>
      <c r="AE18" s="384"/>
      <c r="AG18" s="384"/>
      <c r="AH18" s="13"/>
      <c r="AK18" s="1155" t="s">
        <v>2718</v>
      </c>
      <c r="AM18" s="384"/>
      <c r="AN18" s="384"/>
      <c r="AO18" s="384"/>
      <c r="AP18" s="384"/>
      <c r="AT18" s="109"/>
      <c r="AU18" s="109"/>
      <c r="AV18" s="109"/>
      <c r="AW18" s="109"/>
      <c r="AX18" s="109"/>
    </row>
    <row r="19">
      <c r="A19" s="12"/>
      <c r="C19" s="537" t="s">
        <v>2719</v>
      </c>
      <c r="E19" s="384"/>
      <c r="F19" s="18"/>
      <c r="G19" s="19"/>
      <c r="H19" s="1234" t="s">
        <v>2720</v>
      </c>
      <c r="I19" s="20"/>
      <c r="J19" s="20"/>
      <c r="K19" s="20"/>
      <c r="L19" s="12"/>
      <c r="N19" s="971" t="s">
        <v>2721</v>
      </c>
      <c r="O19" s="384"/>
      <c r="Q19" s="12"/>
      <c r="R19" s="384"/>
      <c r="S19" s="12"/>
      <c r="T19" s="1185" t="s">
        <v>2722</v>
      </c>
      <c r="U19" s="1186" t="b">
        <v>0</v>
      </c>
      <c r="V19" s="1197" t="s">
        <v>2723</v>
      </c>
      <c r="W19" s="1186" t="s">
        <v>2724</v>
      </c>
      <c r="X19" s="1188">
        <v>1.0</v>
      </c>
      <c r="Y19" s="1189">
        <v>50.0</v>
      </c>
      <c r="Z19" s="1189" t="s">
        <v>2613</v>
      </c>
      <c r="AA19" s="1185" t="s">
        <v>2601</v>
      </c>
      <c r="AB19" s="12"/>
      <c r="AC19" s="13"/>
      <c r="AD19" s="1154" t="s">
        <v>2725</v>
      </c>
      <c r="AE19" s="384"/>
      <c r="AG19" s="384"/>
      <c r="AH19" s="13"/>
      <c r="AK19" s="1155" t="s">
        <v>2726</v>
      </c>
      <c r="AM19" s="384"/>
      <c r="AN19" s="384"/>
      <c r="AO19" s="384"/>
      <c r="AP19" s="384"/>
      <c r="AT19" s="109"/>
      <c r="AU19" s="109"/>
      <c r="AV19" s="109"/>
      <c r="AW19" s="109"/>
      <c r="AX19" s="109"/>
    </row>
    <row r="20">
      <c r="A20" s="12"/>
      <c r="C20" s="537" t="s">
        <v>2727</v>
      </c>
      <c r="E20" s="384"/>
      <c r="F20" s="1235" t="s">
        <v>2728</v>
      </c>
      <c r="G20" s="1236" t="b">
        <v>0</v>
      </c>
      <c r="H20" s="1166" t="s">
        <v>2603</v>
      </c>
      <c r="I20" s="1236" t="s">
        <v>2729</v>
      </c>
      <c r="J20" s="1237">
        <v>20.0</v>
      </c>
      <c r="K20" s="1238" t="s">
        <v>2601</v>
      </c>
      <c r="L20" s="12"/>
      <c r="N20" s="971" t="s">
        <v>2697</v>
      </c>
      <c r="O20" s="384"/>
      <c r="Q20" s="12"/>
      <c r="R20" s="384"/>
      <c r="S20" s="12"/>
      <c r="T20" s="12"/>
      <c r="V20" s="1197" t="s">
        <v>2730</v>
      </c>
      <c r="X20" s="384"/>
      <c r="Y20" s="12"/>
      <c r="Z20" s="12"/>
      <c r="AA20" s="12"/>
      <c r="AB20" s="12"/>
      <c r="AC20" s="13"/>
      <c r="AD20" s="1154" t="s">
        <v>2731</v>
      </c>
      <c r="AE20" s="384"/>
      <c r="AG20" s="384"/>
      <c r="AH20" s="13"/>
      <c r="AI20" s="19"/>
      <c r="AJ20" s="19"/>
      <c r="AK20" s="1155" t="s">
        <v>2732</v>
      </c>
      <c r="AL20" s="19"/>
      <c r="AM20" s="1163"/>
      <c r="AN20" s="1163"/>
      <c r="AO20" s="1163"/>
      <c r="AP20" s="1163"/>
      <c r="AT20" s="109"/>
      <c r="AU20" s="109"/>
      <c r="AV20" s="109"/>
      <c r="AW20" s="109"/>
      <c r="AX20" s="109"/>
    </row>
    <row r="21">
      <c r="A21" s="356"/>
      <c r="B21" s="376"/>
      <c r="C21" s="1239" t="s">
        <v>2733</v>
      </c>
      <c r="D21" s="376"/>
      <c r="E21" s="492"/>
      <c r="F21" s="12"/>
      <c r="H21" s="1166" t="s">
        <v>2734</v>
      </c>
      <c r="J21" s="384"/>
      <c r="K21" s="12"/>
      <c r="L21" s="12"/>
      <c r="N21" s="971" t="s">
        <v>2599</v>
      </c>
      <c r="O21" s="384"/>
      <c r="Q21" s="12"/>
      <c r="R21" s="384"/>
      <c r="S21" s="12"/>
      <c r="T21" s="12"/>
      <c r="V21" s="1197" t="s">
        <v>2735</v>
      </c>
      <c r="X21" s="384"/>
      <c r="Y21" s="12"/>
      <c r="Z21" s="12"/>
      <c r="AA21" s="12"/>
      <c r="AB21" s="18"/>
      <c r="AC21" s="20"/>
      <c r="AD21" s="1154" t="s">
        <v>2736</v>
      </c>
      <c r="AE21" s="1163"/>
      <c r="AF21" s="19"/>
      <c r="AG21" s="1163"/>
      <c r="AH21" s="20"/>
      <c r="AI21" s="1178" t="s">
        <v>2737</v>
      </c>
      <c r="AJ21" s="1240" t="b">
        <v>0</v>
      </c>
      <c r="AK21" s="1180" t="s">
        <v>2738</v>
      </c>
      <c r="AL21" s="1241" t="s">
        <v>2739</v>
      </c>
      <c r="AM21" s="1242">
        <v>1.0</v>
      </c>
      <c r="AN21" s="1242">
        <v>50.0</v>
      </c>
      <c r="AO21" s="1242" t="s">
        <v>2740</v>
      </c>
      <c r="AP21" s="1243" t="s">
        <v>2601</v>
      </c>
      <c r="AT21" s="109"/>
      <c r="AU21" s="109"/>
      <c r="AV21" s="109"/>
      <c r="AW21" s="109"/>
      <c r="AX21" s="109"/>
    </row>
    <row r="22">
      <c r="A22" s="1192" t="s">
        <v>2741</v>
      </c>
      <c r="B22" s="1193" t="b">
        <v>0</v>
      </c>
      <c r="C22" s="1194" t="s">
        <v>2621</v>
      </c>
      <c r="D22" s="1195" t="s">
        <v>2659</v>
      </c>
      <c r="E22" s="1196" t="s">
        <v>2601</v>
      </c>
      <c r="F22" s="12"/>
      <c r="H22" s="1244"/>
      <c r="J22" s="384"/>
      <c r="K22" s="356"/>
      <c r="L22" s="12"/>
      <c r="N22" s="971" t="s">
        <v>2733</v>
      </c>
      <c r="O22" s="384"/>
      <c r="Q22" s="12"/>
      <c r="R22" s="384"/>
      <c r="S22" s="12"/>
      <c r="T22" s="12"/>
      <c r="V22" s="1197" t="s">
        <v>2742</v>
      </c>
      <c r="X22" s="384"/>
      <c r="Y22" s="12"/>
      <c r="Z22" s="12"/>
      <c r="AA22" s="12"/>
      <c r="AB22" s="1245" t="s">
        <v>2743</v>
      </c>
      <c r="AC22" s="1246" t="b">
        <v>0</v>
      </c>
      <c r="AD22" s="1247" t="s">
        <v>2744</v>
      </c>
      <c r="AE22" s="1248" t="s">
        <v>2745</v>
      </c>
      <c r="AF22" s="1249">
        <v>2.0</v>
      </c>
      <c r="AG22" s="1248" t="s">
        <v>2746</v>
      </c>
      <c r="AH22" s="1250" t="s">
        <v>2601</v>
      </c>
      <c r="AK22" s="1251" t="s">
        <v>2747</v>
      </c>
      <c r="AM22" s="384"/>
      <c r="AN22" s="384"/>
      <c r="AO22" s="384"/>
      <c r="AP22" s="384"/>
      <c r="AT22" s="109"/>
      <c r="AU22" s="109"/>
      <c r="AV22" s="109"/>
      <c r="AW22" s="109"/>
      <c r="AX22" s="109"/>
    </row>
    <row r="23">
      <c r="A23" s="12"/>
      <c r="C23" s="1194" t="s">
        <v>2667</v>
      </c>
      <c r="E23" s="384"/>
      <c r="F23" s="1209" t="s">
        <v>2748</v>
      </c>
      <c r="G23" s="1252" t="b">
        <v>0</v>
      </c>
      <c r="H23" s="1211" t="s">
        <v>2749</v>
      </c>
      <c r="I23" s="1252" t="s">
        <v>2750</v>
      </c>
      <c r="J23" s="1253">
        <v>40.0</v>
      </c>
      <c r="K23" s="529" t="s">
        <v>2601</v>
      </c>
      <c r="L23" s="18"/>
      <c r="M23" s="19"/>
      <c r="N23" s="971" t="s">
        <v>2751</v>
      </c>
      <c r="O23" s="1163"/>
      <c r="P23" s="19"/>
      <c r="Q23" s="18"/>
      <c r="R23" s="1163"/>
      <c r="S23" s="18"/>
      <c r="T23" s="18"/>
      <c r="U23" s="19"/>
      <c r="V23" s="1254"/>
      <c r="W23" s="19"/>
      <c r="X23" s="1163"/>
      <c r="Y23" s="18"/>
      <c r="Z23" s="18"/>
      <c r="AA23" s="18"/>
      <c r="AB23" s="12"/>
      <c r="AC23" s="13"/>
      <c r="AD23" s="1190" t="s">
        <v>2752</v>
      </c>
      <c r="AE23" s="384"/>
      <c r="AG23" s="384"/>
      <c r="AH23" s="13"/>
      <c r="AI23" s="19"/>
      <c r="AJ23" s="19"/>
      <c r="AK23" s="1251" t="s">
        <v>2753</v>
      </c>
      <c r="AL23" s="19"/>
      <c r="AM23" s="1163"/>
      <c r="AN23" s="1163"/>
      <c r="AO23" s="1163"/>
      <c r="AP23" s="1163"/>
      <c r="AT23" s="109"/>
      <c r="AU23" s="109"/>
      <c r="AV23" s="109"/>
      <c r="AW23" s="109"/>
      <c r="AX23" s="109"/>
    </row>
    <row r="24" ht="15.75" customHeight="1">
      <c r="A24" s="12"/>
      <c r="C24" s="1194" t="s">
        <v>2599</v>
      </c>
      <c r="E24" s="384"/>
      <c r="F24" s="12"/>
      <c r="H24" s="1151" t="s">
        <v>2754</v>
      </c>
      <c r="J24" s="384"/>
      <c r="K24" s="12"/>
      <c r="L24" s="1203" t="s">
        <v>2755</v>
      </c>
      <c r="M24" s="1204" t="b">
        <v>0</v>
      </c>
      <c r="N24" s="1132" t="s">
        <v>2606</v>
      </c>
      <c r="O24" s="1255" t="s">
        <v>2756</v>
      </c>
      <c r="P24" s="1206">
        <v>2.0</v>
      </c>
      <c r="Q24" s="1207">
        <v>20.0</v>
      </c>
      <c r="R24" s="1208" t="s">
        <v>2757</v>
      </c>
      <c r="S24" s="1203" t="s">
        <v>2601</v>
      </c>
      <c r="T24" s="1135" t="s">
        <v>2758</v>
      </c>
      <c r="U24" s="1039" t="b">
        <v>0</v>
      </c>
      <c r="V24" s="1153" t="s">
        <v>2759</v>
      </c>
      <c r="W24" s="1039" t="s">
        <v>2760</v>
      </c>
      <c r="X24" s="1137">
        <v>1.0</v>
      </c>
      <c r="Y24" s="1138">
        <v>40.0</v>
      </c>
      <c r="Z24" s="1138" t="s">
        <v>2761</v>
      </c>
      <c r="AA24" s="1135" t="s">
        <v>2601</v>
      </c>
      <c r="AB24" s="12"/>
      <c r="AC24" s="13"/>
      <c r="AD24" s="1256"/>
      <c r="AE24" s="384"/>
      <c r="AG24" s="384"/>
      <c r="AH24" s="13"/>
      <c r="AI24" s="1257" t="s">
        <v>2762</v>
      </c>
      <c r="AJ24" s="1146" t="b">
        <v>0</v>
      </c>
      <c r="AK24" s="1148" t="s">
        <v>2620</v>
      </c>
      <c r="AL24" s="1146" t="s">
        <v>2763</v>
      </c>
      <c r="AM24" s="1148">
        <v>3.0</v>
      </c>
      <c r="AN24" s="1146" t="s">
        <v>2620</v>
      </c>
      <c r="AO24" s="1148" t="s">
        <v>2620</v>
      </c>
      <c r="AP24" s="1258" t="s">
        <v>2601</v>
      </c>
      <c r="AT24" s="109"/>
      <c r="AU24" s="109"/>
      <c r="AV24" s="109"/>
      <c r="AW24" s="109"/>
      <c r="AX24" s="109"/>
    </row>
    <row r="25">
      <c r="A25" s="12"/>
      <c r="C25" s="1194" t="s">
        <v>2636</v>
      </c>
      <c r="E25" s="384"/>
      <c r="F25" s="12"/>
      <c r="H25" s="1151" t="s">
        <v>2764</v>
      </c>
      <c r="J25" s="384"/>
      <c r="K25" s="12"/>
      <c r="L25" s="12"/>
      <c r="N25" s="1152" t="s">
        <v>2765</v>
      </c>
      <c r="O25" s="13"/>
      <c r="Q25" s="12"/>
      <c r="R25" s="384"/>
      <c r="S25" s="12"/>
      <c r="T25" s="12"/>
      <c r="V25" s="1153" t="s">
        <v>2766</v>
      </c>
      <c r="X25" s="384"/>
      <c r="Y25" s="12"/>
      <c r="Z25" s="12"/>
      <c r="AA25" s="12"/>
      <c r="AB25" s="1259" t="s">
        <v>2767</v>
      </c>
      <c r="AC25" s="1260" t="b">
        <v>0</v>
      </c>
      <c r="AD25" s="1261" t="s">
        <v>2768</v>
      </c>
      <c r="AE25" s="1262" t="s">
        <v>2769</v>
      </c>
      <c r="AF25" s="1263">
        <v>3.0</v>
      </c>
      <c r="AG25" s="1262" t="s">
        <v>2643</v>
      </c>
      <c r="AH25" s="1264" t="s">
        <v>2601</v>
      </c>
      <c r="AI25" s="12"/>
      <c r="AK25" s="384"/>
      <c r="AM25" s="384"/>
      <c r="AO25" s="384"/>
      <c r="AP25" s="13"/>
      <c r="AT25" s="109"/>
      <c r="AU25" s="109"/>
      <c r="AV25" s="109"/>
      <c r="AW25" s="109"/>
      <c r="AX25" s="109"/>
    </row>
    <row r="26">
      <c r="A26" s="12"/>
      <c r="C26" s="1194" t="s">
        <v>2770</v>
      </c>
      <c r="E26" s="384"/>
      <c r="F26" s="12"/>
      <c r="H26" s="1151" t="s">
        <v>2627</v>
      </c>
      <c r="J26" s="384"/>
      <c r="K26" s="12"/>
      <c r="L26" s="12"/>
      <c r="N26" s="1152" t="s">
        <v>2771</v>
      </c>
      <c r="O26" s="13"/>
      <c r="Q26" s="12"/>
      <c r="R26" s="384"/>
      <c r="S26" s="12"/>
      <c r="T26" s="12"/>
      <c r="V26" s="1153" t="s">
        <v>2772</v>
      </c>
      <c r="X26" s="384"/>
      <c r="Y26" s="12"/>
      <c r="Z26" s="12"/>
      <c r="AA26" s="12"/>
      <c r="AB26" s="12"/>
      <c r="AC26" s="13"/>
      <c r="AD26" s="1154" t="s">
        <v>2773</v>
      </c>
      <c r="AE26" s="384"/>
      <c r="AG26" s="384"/>
      <c r="AI26" s="1265" t="s">
        <v>2774</v>
      </c>
      <c r="AJ26" s="1241" t="b">
        <v>0</v>
      </c>
      <c r="AK26" s="1242" t="s">
        <v>2620</v>
      </c>
      <c r="AL26" s="1241" t="s">
        <v>2775</v>
      </c>
      <c r="AM26" s="1242">
        <v>3.0</v>
      </c>
      <c r="AN26" s="1241" t="s">
        <v>2620</v>
      </c>
      <c r="AO26" s="1242" t="s">
        <v>2620</v>
      </c>
      <c r="AP26" s="1266" t="s">
        <v>2601</v>
      </c>
      <c r="AT26" s="109"/>
      <c r="AU26" s="109"/>
      <c r="AV26" s="109"/>
      <c r="AW26" s="109"/>
      <c r="AX26" s="109"/>
    </row>
    <row r="27">
      <c r="A27" s="356"/>
      <c r="C27" s="1194" t="s">
        <v>2776</v>
      </c>
      <c r="D27" s="376"/>
      <c r="E27" s="492"/>
      <c r="F27" s="12"/>
      <c r="H27" s="1151" t="s">
        <v>2777</v>
      </c>
      <c r="J27" s="384"/>
      <c r="K27" s="12"/>
      <c r="L27" s="356"/>
      <c r="M27" s="376"/>
      <c r="N27" s="1267"/>
      <c r="O27" s="358"/>
      <c r="P27" s="376"/>
      <c r="Q27" s="356"/>
      <c r="R27" s="492"/>
      <c r="S27" s="356"/>
      <c r="T27" s="12"/>
      <c r="V27" s="1153" t="s">
        <v>2778</v>
      </c>
      <c r="X27" s="384"/>
      <c r="Y27" s="12"/>
      <c r="Z27" s="12"/>
      <c r="AA27" s="12"/>
      <c r="AB27" s="12"/>
      <c r="AC27" s="13"/>
      <c r="AD27" s="1154" t="s">
        <v>2779</v>
      </c>
      <c r="AE27" s="384"/>
      <c r="AG27" s="384"/>
      <c r="AI27" s="356"/>
      <c r="AJ27" s="376"/>
      <c r="AK27" s="492"/>
      <c r="AL27" s="376"/>
      <c r="AM27" s="492"/>
      <c r="AN27" s="376"/>
      <c r="AO27" s="492"/>
      <c r="AP27" s="358"/>
      <c r="AT27" s="109"/>
      <c r="AU27" s="109"/>
      <c r="AV27" s="109"/>
      <c r="AW27" s="109"/>
      <c r="AX27" s="109"/>
    </row>
    <row r="28">
      <c r="A28" s="1222" t="s">
        <v>2780</v>
      </c>
      <c r="B28" s="1223" t="b">
        <v>0</v>
      </c>
      <c r="C28" s="1224" t="s">
        <v>2621</v>
      </c>
      <c r="D28" s="1223" t="s">
        <v>2659</v>
      </c>
      <c r="E28" s="1224" t="s">
        <v>2601</v>
      </c>
      <c r="F28" s="12"/>
      <c r="H28" s="1151" t="s">
        <v>2776</v>
      </c>
      <c r="J28" s="384"/>
      <c r="K28" s="12"/>
      <c r="L28" s="1229" t="s">
        <v>2781</v>
      </c>
      <c r="M28" s="1167" t="b">
        <v>0</v>
      </c>
      <c r="N28" s="971" t="s">
        <v>2674</v>
      </c>
      <c r="O28" s="1170" t="s">
        <v>2782</v>
      </c>
      <c r="P28" s="1230">
        <v>3.0</v>
      </c>
      <c r="Q28" s="1231">
        <v>20.0</v>
      </c>
      <c r="R28" s="1232" t="s">
        <v>2746</v>
      </c>
      <c r="S28" s="1229" t="s">
        <v>2601</v>
      </c>
      <c r="T28" s="18"/>
      <c r="U28" s="19"/>
      <c r="V28" s="1153" t="s">
        <v>2783</v>
      </c>
      <c r="W28" s="19"/>
      <c r="X28" s="1163"/>
      <c r="Y28" s="18"/>
      <c r="Z28" s="18"/>
      <c r="AA28" s="18"/>
      <c r="AB28" s="12"/>
      <c r="AC28" s="13"/>
      <c r="AD28" s="1154" t="s">
        <v>2784</v>
      </c>
      <c r="AE28" s="384"/>
      <c r="AG28" s="384"/>
      <c r="AI28" s="497" t="s">
        <v>2785</v>
      </c>
      <c r="AJ28" s="1199" t="b">
        <v>0</v>
      </c>
      <c r="AK28" s="1200" t="s">
        <v>2620</v>
      </c>
      <c r="AL28" s="1199" t="s">
        <v>2786</v>
      </c>
      <c r="AM28" s="1200">
        <v>3.0</v>
      </c>
      <c r="AN28" s="1199" t="s">
        <v>2620</v>
      </c>
      <c r="AO28" s="1200" t="s">
        <v>2620</v>
      </c>
      <c r="AP28" s="1268" t="s">
        <v>2601</v>
      </c>
      <c r="AT28" s="109"/>
      <c r="AU28" s="109"/>
      <c r="AV28" s="109"/>
      <c r="AW28" s="109"/>
      <c r="AX28" s="109"/>
    </row>
    <row r="29">
      <c r="A29" s="12"/>
      <c r="C29" s="537" t="s">
        <v>2639</v>
      </c>
      <c r="E29" s="384"/>
      <c r="F29" s="356"/>
      <c r="G29" s="376"/>
      <c r="H29" s="1151" t="s">
        <v>2622</v>
      </c>
      <c r="I29" s="376"/>
      <c r="J29" s="492"/>
      <c r="K29" s="12"/>
      <c r="L29" s="12"/>
      <c r="N29" s="971" t="s">
        <v>2787</v>
      </c>
      <c r="O29" s="384"/>
      <c r="Q29" s="12"/>
      <c r="R29" s="384"/>
      <c r="S29" s="12"/>
      <c r="T29" s="1185" t="s">
        <v>2788</v>
      </c>
      <c r="U29" s="1186" t="b">
        <v>0</v>
      </c>
      <c r="V29" s="1187" t="s">
        <v>2789</v>
      </c>
      <c r="W29" s="1186" t="s">
        <v>2790</v>
      </c>
      <c r="X29" s="1188">
        <v>1.0</v>
      </c>
      <c r="Y29" s="1189">
        <v>50.0</v>
      </c>
      <c r="Z29" s="1189" t="s">
        <v>2613</v>
      </c>
      <c r="AA29" s="1185" t="s">
        <v>2601</v>
      </c>
      <c r="AB29" s="12"/>
      <c r="AC29" s="13"/>
      <c r="AD29" s="1154" t="s">
        <v>2791</v>
      </c>
      <c r="AE29" s="384"/>
      <c r="AG29" s="384"/>
      <c r="AI29" s="12"/>
      <c r="AK29" s="384"/>
      <c r="AM29" s="384"/>
      <c r="AO29" s="384"/>
      <c r="AP29" s="13"/>
      <c r="AT29" s="109"/>
      <c r="AU29" s="109"/>
      <c r="AV29" s="109"/>
      <c r="AW29" s="109"/>
      <c r="AX29" s="109"/>
    </row>
    <row r="30">
      <c r="A30" s="12"/>
      <c r="C30" s="537" t="s">
        <v>2627</v>
      </c>
      <c r="E30" s="384"/>
      <c r="F30" s="1157" t="s">
        <v>2792</v>
      </c>
      <c r="G30" s="1236" t="b">
        <v>0</v>
      </c>
      <c r="H30" s="1159" t="s">
        <v>2682</v>
      </c>
      <c r="I30" s="1269" t="s">
        <v>2793</v>
      </c>
      <c r="J30" s="1269">
        <v>60.0</v>
      </c>
      <c r="K30" s="1270" t="s">
        <v>2601</v>
      </c>
      <c r="L30" s="12"/>
      <c r="N30" s="971" t="s">
        <v>2660</v>
      </c>
      <c r="O30" s="384"/>
      <c r="Q30" s="12"/>
      <c r="R30" s="384"/>
      <c r="S30" s="12"/>
      <c r="T30" s="12"/>
      <c r="V30" s="1197" t="s">
        <v>2794</v>
      </c>
      <c r="X30" s="384"/>
      <c r="Y30" s="12"/>
      <c r="Z30" s="12"/>
      <c r="AA30" s="12"/>
      <c r="AB30" s="12"/>
      <c r="AC30" s="13"/>
      <c r="AD30" s="1154" t="s">
        <v>2795</v>
      </c>
      <c r="AE30" s="384"/>
      <c r="AG30" s="384"/>
      <c r="AI30" s="1265" t="s">
        <v>2796</v>
      </c>
      <c r="AJ30" s="1241" t="b">
        <v>0</v>
      </c>
      <c r="AK30" s="1242" t="s">
        <v>2620</v>
      </c>
      <c r="AL30" s="1241" t="s">
        <v>2797</v>
      </c>
      <c r="AM30" s="1242">
        <v>3.0</v>
      </c>
      <c r="AN30" s="1241" t="s">
        <v>2620</v>
      </c>
      <c r="AO30" s="1242" t="s">
        <v>2620</v>
      </c>
      <c r="AP30" s="1266" t="s">
        <v>2601</v>
      </c>
      <c r="AT30" s="109"/>
      <c r="AU30" s="109"/>
      <c r="AV30" s="109"/>
      <c r="AW30" s="109"/>
      <c r="AX30" s="109"/>
    </row>
    <row r="31">
      <c r="A31" s="12"/>
      <c r="C31" s="537" t="s">
        <v>2632</v>
      </c>
      <c r="E31" s="384"/>
      <c r="F31" s="12"/>
      <c r="H31" s="1166" t="s">
        <v>2798</v>
      </c>
      <c r="I31" s="13"/>
      <c r="J31" s="13"/>
      <c r="K31" s="13"/>
      <c r="L31" s="12"/>
      <c r="N31" s="971" t="s">
        <v>2765</v>
      </c>
      <c r="O31" s="384"/>
      <c r="Q31" s="12"/>
      <c r="R31" s="384"/>
      <c r="S31" s="12"/>
      <c r="T31" s="12"/>
      <c r="V31" s="1197" t="s">
        <v>2799</v>
      </c>
      <c r="X31" s="384"/>
      <c r="Y31" s="12"/>
      <c r="Z31" s="12"/>
      <c r="AA31" s="12"/>
      <c r="AB31" s="356"/>
      <c r="AC31" s="358"/>
      <c r="AD31" s="1271" t="s">
        <v>2800</v>
      </c>
      <c r="AE31" s="492"/>
      <c r="AF31" s="376"/>
      <c r="AG31" s="492"/>
      <c r="AH31" s="376"/>
      <c r="AI31" s="356"/>
      <c r="AJ31" s="376"/>
      <c r="AK31" s="492"/>
      <c r="AL31" s="376"/>
      <c r="AM31" s="492"/>
      <c r="AN31" s="376"/>
      <c r="AO31" s="492"/>
      <c r="AP31" s="358"/>
      <c r="AT31" s="109"/>
      <c r="AU31" s="109"/>
      <c r="AV31" s="109"/>
      <c r="AW31" s="109"/>
      <c r="AX31" s="109"/>
    </row>
    <row r="32">
      <c r="A32" s="12"/>
      <c r="C32" s="537" t="s">
        <v>2733</v>
      </c>
      <c r="E32" s="384"/>
      <c r="F32" s="12"/>
      <c r="H32" s="1166" t="s">
        <v>2764</v>
      </c>
      <c r="I32" s="13"/>
      <c r="J32" s="13"/>
      <c r="K32" s="13"/>
      <c r="L32" s="356"/>
      <c r="M32" s="376"/>
      <c r="N32" s="1272" t="s">
        <v>2771</v>
      </c>
      <c r="O32" s="492"/>
      <c r="P32" s="376"/>
      <c r="Q32" s="356"/>
      <c r="R32" s="492"/>
      <c r="S32" s="356"/>
      <c r="T32" s="12"/>
      <c r="V32" s="1197" t="s">
        <v>2801</v>
      </c>
      <c r="X32" s="384"/>
      <c r="Y32" s="12"/>
      <c r="Z32" s="12"/>
      <c r="AA32" s="12"/>
      <c r="AB32" s="1273" t="s">
        <v>2802</v>
      </c>
      <c r="AC32" s="1274" t="b">
        <v>0</v>
      </c>
      <c r="AD32" s="1190" t="s">
        <v>2803</v>
      </c>
      <c r="AE32" s="1275" t="s">
        <v>2804</v>
      </c>
      <c r="AF32" s="1276">
        <v>4.0</v>
      </c>
      <c r="AG32" s="1275" t="s">
        <v>2805</v>
      </c>
      <c r="AH32" s="1277" t="s">
        <v>2601</v>
      </c>
      <c r="AI32" s="497" t="s">
        <v>2806</v>
      </c>
      <c r="AJ32" s="1199" t="b">
        <v>0</v>
      </c>
      <c r="AK32" s="1200" t="s">
        <v>2620</v>
      </c>
      <c r="AL32" s="1199" t="s">
        <v>2807</v>
      </c>
      <c r="AM32" s="1200">
        <v>3.0</v>
      </c>
      <c r="AN32" s="1199" t="s">
        <v>2620</v>
      </c>
      <c r="AO32" s="1200" t="s">
        <v>2620</v>
      </c>
      <c r="AP32" s="1268" t="s">
        <v>2601</v>
      </c>
      <c r="AT32" s="109"/>
      <c r="AU32" s="109"/>
      <c r="AV32" s="109"/>
      <c r="AW32" s="109"/>
      <c r="AX32" s="109"/>
    </row>
    <row r="33">
      <c r="A33" s="356"/>
      <c r="B33" s="376"/>
      <c r="C33" s="1239" t="s">
        <v>2695</v>
      </c>
      <c r="D33" s="376"/>
      <c r="E33" s="492"/>
      <c r="F33" s="12"/>
      <c r="H33" s="1166" t="s">
        <v>2808</v>
      </c>
      <c r="I33" s="13"/>
      <c r="J33" s="13"/>
      <c r="K33" s="13"/>
      <c r="L33" s="1203" t="s">
        <v>2809</v>
      </c>
      <c r="M33" s="1204" t="b">
        <v>0</v>
      </c>
      <c r="N33" s="980" t="s">
        <v>2621</v>
      </c>
      <c r="O33" s="1205" t="s">
        <v>2810</v>
      </c>
      <c r="P33" s="1206">
        <v>4.0</v>
      </c>
      <c r="Q33" s="1207">
        <v>20.0</v>
      </c>
      <c r="R33" s="1208" t="s">
        <v>2811</v>
      </c>
      <c r="S33" s="1203" t="s">
        <v>2601</v>
      </c>
      <c r="T33" s="1135" t="s">
        <v>2812</v>
      </c>
      <c r="U33" s="1039" t="b">
        <v>0</v>
      </c>
      <c r="V33" s="1136" t="s">
        <v>2813</v>
      </c>
      <c r="W33" s="1039" t="s">
        <v>2814</v>
      </c>
      <c r="X33" s="1137">
        <v>1.0</v>
      </c>
      <c r="Y33" s="1138">
        <v>50.0</v>
      </c>
      <c r="Z33" s="1138" t="s">
        <v>2613</v>
      </c>
      <c r="AA33" s="1135" t="s">
        <v>2601</v>
      </c>
      <c r="AB33" s="12"/>
      <c r="AC33" s="13"/>
      <c r="AD33" s="1190" t="s">
        <v>2815</v>
      </c>
      <c r="AE33" s="384"/>
      <c r="AG33" s="384"/>
      <c r="AH33" s="13"/>
      <c r="AI33" s="18"/>
      <c r="AJ33" s="19"/>
      <c r="AK33" s="1163"/>
      <c r="AL33" s="19"/>
      <c r="AM33" s="1163"/>
      <c r="AN33" s="19"/>
      <c r="AO33" s="1163"/>
      <c r="AP33" s="20"/>
      <c r="AT33" s="109"/>
      <c r="AU33" s="109"/>
      <c r="AV33" s="109"/>
      <c r="AW33" s="109"/>
      <c r="AX33" s="109"/>
    </row>
    <row r="34">
      <c r="A34" s="1192" t="s">
        <v>2816</v>
      </c>
      <c r="B34" s="1193" t="b">
        <v>0</v>
      </c>
      <c r="C34" s="1194" t="s">
        <v>2621</v>
      </c>
      <c r="D34" s="1195" t="s">
        <v>2659</v>
      </c>
      <c r="E34" s="1196" t="s">
        <v>2601</v>
      </c>
      <c r="F34" s="12"/>
      <c r="H34" s="1166" t="s">
        <v>2777</v>
      </c>
      <c r="I34" s="13"/>
      <c r="J34" s="13"/>
      <c r="K34" s="13"/>
      <c r="L34" s="12"/>
      <c r="N34" s="980" t="s">
        <v>2817</v>
      </c>
      <c r="O34" s="384"/>
      <c r="Q34" s="12"/>
      <c r="R34" s="384"/>
      <c r="S34" s="12"/>
      <c r="T34" s="12"/>
      <c r="V34" s="1153" t="s">
        <v>2818</v>
      </c>
      <c r="X34" s="384"/>
      <c r="Y34" s="12"/>
      <c r="Z34" s="12"/>
      <c r="AA34" s="12"/>
      <c r="AB34" s="12"/>
      <c r="AC34" s="13"/>
      <c r="AD34" s="1190" t="s">
        <v>2819</v>
      </c>
      <c r="AE34" s="384"/>
      <c r="AG34" s="384"/>
      <c r="AH34" s="13"/>
      <c r="AI34" s="1278" t="s">
        <v>2820</v>
      </c>
      <c r="AJ34" s="1240" t="b">
        <v>0</v>
      </c>
      <c r="AK34" s="1279" t="s">
        <v>2821</v>
      </c>
      <c r="AL34" s="1240" t="s">
        <v>2822</v>
      </c>
      <c r="AM34" s="1280" t="s">
        <v>2620</v>
      </c>
      <c r="AN34" s="1280" t="s">
        <v>2620</v>
      </c>
      <c r="AO34" s="1280" t="s">
        <v>2620</v>
      </c>
      <c r="AP34" s="1279" t="s">
        <v>2601</v>
      </c>
      <c r="AT34" s="109"/>
      <c r="AU34" s="109"/>
      <c r="AV34" s="109"/>
      <c r="AW34" s="109"/>
      <c r="AX34" s="109"/>
    </row>
    <row r="35">
      <c r="A35" s="12"/>
      <c r="C35" s="1194" t="s">
        <v>2639</v>
      </c>
      <c r="E35" s="384"/>
      <c r="F35" s="12"/>
      <c r="H35" s="1166" t="s">
        <v>2680</v>
      </c>
      <c r="I35" s="13"/>
      <c r="J35" s="13"/>
      <c r="K35" s="13"/>
      <c r="L35" s="12"/>
      <c r="N35" s="980" t="s">
        <v>2823</v>
      </c>
      <c r="O35" s="384"/>
      <c r="Q35" s="12"/>
      <c r="R35" s="384"/>
      <c r="S35" s="12"/>
      <c r="T35" s="18"/>
      <c r="U35" s="19"/>
      <c r="V35" s="1281" t="s">
        <v>2824</v>
      </c>
      <c r="W35" s="19"/>
      <c r="X35" s="1163"/>
      <c r="Y35" s="18"/>
      <c r="Z35" s="18"/>
      <c r="AA35" s="18"/>
      <c r="AB35" s="12"/>
      <c r="AC35" s="13"/>
      <c r="AD35" s="1190" t="s">
        <v>2825</v>
      </c>
      <c r="AE35" s="384"/>
      <c r="AG35" s="384"/>
      <c r="AH35" s="13"/>
      <c r="AI35" s="18"/>
      <c r="AJ35" s="19"/>
      <c r="AK35" s="1282" t="s">
        <v>2826</v>
      </c>
      <c r="AL35" s="19"/>
      <c r="AM35" s="1163"/>
      <c r="AN35" s="1163"/>
      <c r="AO35" s="1163"/>
      <c r="AP35" s="1163"/>
      <c r="AT35" s="109"/>
      <c r="AU35" s="109"/>
      <c r="AV35" s="109"/>
      <c r="AW35" s="109"/>
      <c r="AX35" s="109"/>
    </row>
    <row r="36">
      <c r="A36" s="12"/>
      <c r="C36" s="1194" t="s">
        <v>2628</v>
      </c>
      <c r="E36" s="384"/>
      <c r="F36" s="18"/>
      <c r="G36" s="19"/>
      <c r="H36" s="1283" t="s">
        <v>2720</v>
      </c>
      <c r="I36" s="20"/>
      <c r="J36" s="20"/>
      <c r="K36" s="20"/>
      <c r="L36" s="12"/>
      <c r="N36" s="980" t="s">
        <v>2827</v>
      </c>
      <c r="O36" s="384"/>
      <c r="Q36" s="12"/>
      <c r="R36" s="384"/>
      <c r="S36" s="12"/>
      <c r="T36" s="1185" t="s">
        <v>2828</v>
      </c>
      <c r="U36" s="1186" t="b">
        <v>0</v>
      </c>
      <c r="V36" s="1197" t="s">
        <v>2829</v>
      </c>
      <c r="W36" s="1186" t="s">
        <v>2830</v>
      </c>
      <c r="X36" s="1188">
        <v>1.0</v>
      </c>
      <c r="Y36" s="1189">
        <v>50.0</v>
      </c>
      <c r="Z36" s="1189" t="s">
        <v>2613</v>
      </c>
      <c r="AA36" s="1185" t="s">
        <v>2601</v>
      </c>
      <c r="AB36" s="12"/>
      <c r="AC36" s="13"/>
      <c r="AD36" s="1190" t="s">
        <v>2831</v>
      </c>
      <c r="AE36" s="384"/>
      <c r="AG36" s="384"/>
      <c r="AH36" s="13"/>
      <c r="AI36" s="497" t="s">
        <v>2832</v>
      </c>
      <c r="AJ36" s="1146" t="b">
        <v>0</v>
      </c>
      <c r="AK36" s="1200" t="s">
        <v>2620</v>
      </c>
      <c r="AL36" s="1146" t="s">
        <v>2833</v>
      </c>
      <c r="AM36" s="1148">
        <v>3.0</v>
      </c>
      <c r="AN36" s="1148" t="s">
        <v>2620</v>
      </c>
      <c r="AO36" s="1148" t="s">
        <v>2620</v>
      </c>
      <c r="AP36" s="1149" t="s">
        <v>2601</v>
      </c>
      <c r="AT36" s="109"/>
      <c r="AU36" s="109"/>
      <c r="AV36" s="109"/>
      <c r="AW36" s="109"/>
      <c r="AX36" s="109"/>
    </row>
    <row r="37">
      <c r="A37" s="12"/>
      <c r="C37" s="1194" t="s">
        <v>2671</v>
      </c>
      <c r="E37" s="384"/>
      <c r="F37" s="1126" t="s">
        <v>2834</v>
      </c>
      <c r="G37" s="1127" t="b">
        <v>0</v>
      </c>
      <c r="H37" s="1128" t="s">
        <v>2603</v>
      </c>
      <c r="I37" s="1127" t="s">
        <v>2835</v>
      </c>
      <c r="J37" s="1129">
        <v>20.0</v>
      </c>
      <c r="K37" s="1130" t="s">
        <v>2601</v>
      </c>
      <c r="L37" s="12"/>
      <c r="N37" s="980" t="s">
        <v>2836</v>
      </c>
      <c r="O37" s="384"/>
      <c r="Q37" s="12"/>
      <c r="R37" s="384"/>
      <c r="S37" s="12"/>
      <c r="T37" s="12"/>
      <c r="V37" s="1197" t="s">
        <v>2837</v>
      </c>
      <c r="X37" s="384"/>
      <c r="Y37" s="12"/>
      <c r="Z37" s="12"/>
      <c r="AA37" s="12"/>
      <c r="AB37" s="12"/>
      <c r="AC37" s="13"/>
      <c r="AD37" s="1190" t="s">
        <v>2838</v>
      </c>
      <c r="AE37" s="384"/>
      <c r="AG37" s="384"/>
      <c r="AH37" s="13"/>
      <c r="AI37" s="18"/>
      <c r="AJ37" s="19"/>
      <c r="AK37" s="1163"/>
      <c r="AL37" s="19"/>
      <c r="AM37" s="1163"/>
      <c r="AN37" s="1163"/>
      <c r="AO37" s="1163"/>
      <c r="AP37" s="1163"/>
      <c r="AT37" s="109"/>
      <c r="AU37" s="109"/>
      <c r="AV37" s="109"/>
      <c r="AW37" s="109"/>
      <c r="AX37" s="109"/>
    </row>
    <row r="38">
      <c r="A38" s="12"/>
      <c r="C38" s="1194" t="s">
        <v>2680</v>
      </c>
      <c r="E38" s="384"/>
      <c r="F38" s="12"/>
      <c r="H38" s="1151" t="s">
        <v>2839</v>
      </c>
      <c r="J38" s="384"/>
      <c r="K38" s="12"/>
      <c r="L38" s="12"/>
      <c r="N38" s="980" t="s">
        <v>2840</v>
      </c>
      <c r="O38" s="384"/>
      <c r="Q38" s="12"/>
      <c r="R38" s="384"/>
      <c r="S38" s="12"/>
      <c r="T38" s="12"/>
      <c r="V38" s="1197" t="s">
        <v>2841</v>
      </c>
      <c r="X38" s="384"/>
      <c r="Y38" s="12"/>
      <c r="Z38" s="12"/>
      <c r="AA38" s="12"/>
      <c r="AB38" s="18"/>
      <c r="AC38" s="20"/>
      <c r="AD38" s="1190" t="s">
        <v>2842</v>
      </c>
      <c r="AE38" s="1163"/>
      <c r="AF38" s="19"/>
      <c r="AG38" s="1163"/>
      <c r="AH38" s="20"/>
      <c r="AT38" s="109"/>
      <c r="AU38" s="109"/>
      <c r="AV38" s="109"/>
      <c r="AW38" s="109"/>
      <c r="AX38" s="109"/>
    </row>
    <row r="39">
      <c r="A39" s="356"/>
      <c r="C39" s="1194" t="s">
        <v>2719</v>
      </c>
      <c r="D39" s="376"/>
      <c r="E39" s="492"/>
      <c r="F39" s="12"/>
      <c r="H39" s="1156"/>
      <c r="J39" s="384"/>
      <c r="K39" s="356"/>
      <c r="L39" s="18"/>
      <c r="M39" s="19"/>
      <c r="N39" s="1284" t="s">
        <v>2751</v>
      </c>
      <c r="O39" s="1163"/>
      <c r="P39" s="19"/>
      <c r="Q39" s="18"/>
      <c r="R39" s="1163"/>
      <c r="S39" s="18"/>
      <c r="T39" s="18"/>
      <c r="U39" s="19"/>
      <c r="V39" s="1197" t="s">
        <v>2843</v>
      </c>
      <c r="W39" s="19"/>
      <c r="X39" s="1163"/>
      <c r="Y39" s="18"/>
      <c r="Z39" s="18"/>
      <c r="AA39" s="18"/>
      <c r="AB39" s="1139" t="s">
        <v>2844</v>
      </c>
      <c r="AC39" s="1140" t="b">
        <v>0</v>
      </c>
      <c r="AD39" s="1285" t="s">
        <v>2845</v>
      </c>
      <c r="AE39" s="1142" t="s">
        <v>2846</v>
      </c>
      <c r="AF39" s="1143">
        <v>2.0</v>
      </c>
      <c r="AG39" s="1142" t="s">
        <v>2847</v>
      </c>
      <c r="AH39" s="1144" t="s">
        <v>2601</v>
      </c>
      <c r="AT39" s="109"/>
      <c r="AU39" s="109"/>
      <c r="AV39" s="109"/>
      <c r="AW39" s="109"/>
      <c r="AX39" s="109"/>
    </row>
    <row r="40">
      <c r="A40" s="1222" t="s">
        <v>2848</v>
      </c>
      <c r="B40" s="1223" t="b">
        <v>0</v>
      </c>
      <c r="C40" s="1224" t="s">
        <v>2621</v>
      </c>
      <c r="D40" s="1223" t="s">
        <v>2659</v>
      </c>
      <c r="E40" s="1224" t="s">
        <v>2601</v>
      </c>
      <c r="F40" s="1157" t="s">
        <v>2849</v>
      </c>
      <c r="G40" s="1158" t="b">
        <v>0</v>
      </c>
      <c r="H40" s="1159" t="s">
        <v>2749</v>
      </c>
      <c r="I40" s="1158" t="s">
        <v>2850</v>
      </c>
      <c r="J40" s="1160">
        <v>40.0</v>
      </c>
      <c r="K40" s="1161" t="s">
        <v>2601</v>
      </c>
      <c r="L40" s="971" t="s">
        <v>2851</v>
      </c>
      <c r="M40" s="1167" t="b">
        <v>0</v>
      </c>
      <c r="N40" s="1168" t="s">
        <v>2606</v>
      </c>
      <c r="O40" s="1167" t="s">
        <v>2852</v>
      </c>
      <c r="P40" s="1169">
        <v>3.0</v>
      </c>
      <c r="Q40" s="1169">
        <v>15.0</v>
      </c>
      <c r="R40" s="1170" t="s">
        <v>2712</v>
      </c>
      <c r="S40" s="971" t="s">
        <v>2601</v>
      </c>
      <c r="T40" s="1135" t="s">
        <v>2853</v>
      </c>
      <c r="U40" s="1039" t="b">
        <v>0</v>
      </c>
      <c r="V40" s="1214"/>
      <c r="W40" s="1039" t="s">
        <v>2854</v>
      </c>
      <c r="X40" s="1137">
        <v>1.0</v>
      </c>
      <c r="Y40" s="1138">
        <v>50.0</v>
      </c>
      <c r="Z40" s="1138" t="s">
        <v>2613</v>
      </c>
      <c r="AA40" s="1135" t="s">
        <v>2601</v>
      </c>
      <c r="AB40" s="12"/>
      <c r="AC40" s="13"/>
      <c r="AD40" s="1154" t="s">
        <v>2855</v>
      </c>
      <c r="AE40" s="384"/>
      <c r="AG40" s="384"/>
      <c r="AH40" s="13"/>
      <c r="AT40" s="109"/>
      <c r="AU40" s="109"/>
      <c r="AV40" s="109"/>
      <c r="AW40" s="109"/>
      <c r="AX40" s="109"/>
    </row>
    <row r="41">
      <c r="A41" s="12"/>
      <c r="C41" s="537" t="s">
        <v>2667</v>
      </c>
      <c r="E41" s="384"/>
      <c r="F41" s="12"/>
      <c r="H41" s="1166" t="s">
        <v>2856</v>
      </c>
      <c r="J41" s="384"/>
      <c r="K41" s="12"/>
      <c r="L41" s="12"/>
      <c r="N41" s="1168" t="s">
        <v>2857</v>
      </c>
      <c r="P41" s="12"/>
      <c r="Q41" s="12"/>
      <c r="R41" s="384"/>
      <c r="S41" s="12"/>
      <c r="T41" s="12"/>
      <c r="V41" s="1153" t="s">
        <v>2858</v>
      </c>
      <c r="X41" s="384"/>
      <c r="Y41" s="12"/>
      <c r="Z41" s="12"/>
      <c r="AA41" s="12"/>
      <c r="AB41" s="12"/>
      <c r="AC41" s="13"/>
      <c r="AD41" s="1164"/>
      <c r="AE41" s="384"/>
      <c r="AG41" s="384"/>
      <c r="AH41" s="13"/>
      <c r="AT41" s="109"/>
      <c r="AU41" s="109"/>
      <c r="AV41" s="109"/>
      <c r="AW41" s="109"/>
      <c r="AX41" s="109"/>
    </row>
    <row r="42">
      <c r="A42" s="12"/>
      <c r="C42" s="537" t="s">
        <v>2599</v>
      </c>
      <c r="E42" s="384"/>
      <c r="F42" s="12"/>
      <c r="H42" s="1166" t="s">
        <v>2696</v>
      </c>
      <c r="J42" s="384"/>
      <c r="K42" s="12"/>
      <c r="L42" s="12"/>
      <c r="N42" s="1168" t="s">
        <v>2859</v>
      </c>
      <c r="P42" s="12"/>
      <c r="Q42" s="12"/>
      <c r="R42" s="384"/>
      <c r="S42" s="12"/>
      <c r="T42" s="12"/>
      <c r="V42" s="1153" t="s">
        <v>2860</v>
      </c>
      <c r="X42" s="384"/>
      <c r="Y42" s="12"/>
      <c r="Z42" s="12"/>
      <c r="AA42" s="12"/>
      <c r="AB42" s="1172" t="s">
        <v>2861</v>
      </c>
      <c r="AC42" s="1173" t="b">
        <v>0</v>
      </c>
      <c r="AD42" s="1174" t="s">
        <v>2862</v>
      </c>
      <c r="AE42" s="1175" t="s">
        <v>2863</v>
      </c>
      <c r="AF42" s="1176">
        <v>3.0</v>
      </c>
      <c r="AG42" s="1175" t="s">
        <v>2643</v>
      </c>
      <c r="AH42" s="1177" t="s">
        <v>2601</v>
      </c>
      <c r="AT42" s="109"/>
      <c r="AU42" s="109"/>
      <c r="AV42" s="109"/>
      <c r="AW42" s="109"/>
      <c r="AX42" s="109"/>
    </row>
    <row r="43">
      <c r="A43" s="12"/>
      <c r="C43" s="537" t="s">
        <v>2680</v>
      </c>
      <c r="E43" s="384"/>
      <c r="F43" s="12"/>
      <c r="H43" s="1166" t="s">
        <v>2864</v>
      </c>
      <c r="J43" s="384"/>
      <c r="K43" s="12"/>
      <c r="L43" s="356"/>
      <c r="M43" s="376"/>
      <c r="N43" s="1202"/>
      <c r="O43" s="376"/>
      <c r="P43" s="356"/>
      <c r="Q43" s="356"/>
      <c r="R43" s="492"/>
      <c r="S43" s="356"/>
      <c r="T43" s="12"/>
      <c r="V43" s="1153" t="s">
        <v>2865</v>
      </c>
      <c r="X43" s="384"/>
      <c r="Y43" s="12"/>
      <c r="Z43" s="12"/>
      <c r="AA43" s="12"/>
      <c r="AB43" s="12"/>
      <c r="AC43" s="13"/>
      <c r="AD43" s="1190" t="s">
        <v>2866</v>
      </c>
      <c r="AE43" s="384"/>
      <c r="AG43" s="384"/>
      <c r="AH43" s="13"/>
      <c r="AT43" s="109"/>
      <c r="AU43" s="109"/>
      <c r="AV43" s="109"/>
      <c r="AW43" s="109"/>
      <c r="AX43" s="109"/>
    </row>
    <row r="44">
      <c r="A44" s="12"/>
      <c r="C44" s="537" t="s">
        <v>2627</v>
      </c>
      <c r="E44" s="384"/>
      <c r="F44" s="12"/>
      <c r="H44" s="1166" t="s">
        <v>2867</v>
      </c>
      <c r="J44" s="384"/>
      <c r="K44" s="12"/>
      <c r="L44" s="1203" t="s">
        <v>2868</v>
      </c>
      <c r="M44" s="1204" t="b">
        <v>0</v>
      </c>
      <c r="N44" s="1203" t="s">
        <v>2674</v>
      </c>
      <c r="O44" s="1205" t="s">
        <v>2869</v>
      </c>
      <c r="P44" s="1206">
        <v>4.0</v>
      </c>
      <c r="Q44" s="1207">
        <v>15.0</v>
      </c>
      <c r="R44" s="1208" t="s">
        <v>2870</v>
      </c>
      <c r="S44" s="1203" t="s">
        <v>2601</v>
      </c>
      <c r="T44" s="12"/>
      <c r="V44" s="1153" t="s">
        <v>2871</v>
      </c>
      <c r="X44" s="384"/>
      <c r="Y44" s="12"/>
      <c r="Z44" s="12"/>
      <c r="AA44" s="12"/>
      <c r="AB44" s="12"/>
      <c r="AC44" s="13"/>
      <c r="AD44" s="1190" t="s">
        <v>2872</v>
      </c>
      <c r="AE44" s="384"/>
      <c r="AG44" s="384"/>
      <c r="AH44" s="13"/>
      <c r="AT44" s="109"/>
      <c r="AU44" s="109"/>
      <c r="AV44" s="109"/>
      <c r="AW44" s="109"/>
      <c r="AX44" s="109"/>
    </row>
    <row r="45">
      <c r="A45" s="356"/>
      <c r="B45" s="376"/>
      <c r="C45" s="1239" t="s">
        <v>2727</v>
      </c>
      <c r="D45" s="376"/>
      <c r="E45" s="492"/>
      <c r="F45" s="12"/>
      <c r="H45" s="1166" t="s">
        <v>2873</v>
      </c>
      <c r="J45" s="384"/>
      <c r="K45" s="12"/>
      <c r="L45" s="12"/>
      <c r="N45" s="980" t="s">
        <v>2874</v>
      </c>
      <c r="O45" s="384"/>
      <c r="Q45" s="12"/>
      <c r="R45" s="384"/>
      <c r="S45" s="12"/>
      <c r="T45" s="18"/>
      <c r="U45" s="19"/>
      <c r="V45" s="1286"/>
      <c r="W45" s="19"/>
      <c r="X45" s="1163"/>
      <c r="Y45" s="18"/>
      <c r="Z45" s="18"/>
      <c r="AA45" s="18"/>
      <c r="AB45" s="12"/>
      <c r="AC45" s="13"/>
      <c r="AD45" s="1190" t="s">
        <v>2875</v>
      </c>
      <c r="AE45" s="384"/>
      <c r="AG45" s="384"/>
      <c r="AH45" s="13"/>
      <c r="AT45" s="109"/>
      <c r="AU45" s="109"/>
      <c r="AV45" s="109"/>
      <c r="AW45" s="109"/>
      <c r="AX45" s="109"/>
    </row>
    <row r="46">
      <c r="A46" s="1192" t="s">
        <v>2876</v>
      </c>
      <c r="B46" s="1193" t="b">
        <v>0</v>
      </c>
      <c r="C46" s="1194" t="s">
        <v>2621</v>
      </c>
      <c r="D46" s="1195" t="s">
        <v>2659</v>
      </c>
      <c r="E46" s="1196" t="s">
        <v>2601</v>
      </c>
      <c r="F46" s="356"/>
      <c r="G46" s="376"/>
      <c r="H46" s="1166" t="s">
        <v>2877</v>
      </c>
      <c r="I46" s="376"/>
      <c r="J46" s="492"/>
      <c r="K46" s="12"/>
      <c r="L46" s="12"/>
      <c r="N46" s="980" t="s">
        <v>2878</v>
      </c>
      <c r="O46" s="384"/>
      <c r="Q46" s="12"/>
      <c r="R46" s="384"/>
      <c r="S46" s="12"/>
      <c r="T46" s="1287" t="s">
        <v>2879</v>
      </c>
      <c r="U46" s="1186" t="b">
        <v>0</v>
      </c>
      <c r="V46" s="1197" t="s">
        <v>2880</v>
      </c>
      <c r="W46" s="1288" t="s">
        <v>2881</v>
      </c>
      <c r="X46" s="1289">
        <v>1.0</v>
      </c>
      <c r="Y46" s="1290">
        <v>50.0</v>
      </c>
      <c r="Z46" s="1290" t="s">
        <v>2613</v>
      </c>
      <c r="AA46" s="1287" t="s">
        <v>2601</v>
      </c>
      <c r="AB46" s="12"/>
      <c r="AC46" s="13"/>
      <c r="AD46" s="1190" t="s">
        <v>2882</v>
      </c>
      <c r="AE46" s="384"/>
      <c r="AG46" s="384"/>
      <c r="AH46" s="13"/>
      <c r="AT46" s="109"/>
      <c r="AU46" s="109"/>
      <c r="AV46" s="109"/>
      <c r="AW46" s="109"/>
      <c r="AX46" s="109"/>
    </row>
    <row r="47">
      <c r="A47" s="12"/>
      <c r="C47" s="1194" t="s">
        <v>2639</v>
      </c>
      <c r="E47" s="384"/>
      <c r="F47" s="1209" t="s">
        <v>2883</v>
      </c>
      <c r="G47" s="1210" t="b">
        <v>0</v>
      </c>
      <c r="H47" s="1211" t="s">
        <v>2682</v>
      </c>
      <c r="I47" s="1212" t="s">
        <v>2884</v>
      </c>
      <c r="J47" s="1212">
        <v>60.0</v>
      </c>
      <c r="K47" s="1213" t="s">
        <v>2601</v>
      </c>
      <c r="L47" s="12"/>
      <c r="N47" s="980" t="s">
        <v>2885</v>
      </c>
      <c r="O47" s="384"/>
      <c r="Q47" s="12"/>
      <c r="R47" s="384"/>
      <c r="S47" s="12"/>
      <c r="T47" s="12"/>
      <c r="V47" s="1197" t="s">
        <v>2886</v>
      </c>
      <c r="X47" s="384"/>
      <c r="Y47" s="12"/>
      <c r="Z47" s="12"/>
      <c r="AA47" s="12"/>
      <c r="AB47" s="12"/>
      <c r="AC47" s="13"/>
      <c r="AD47" s="1190" t="s">
        <v>2887</v>
      </c>
      <c r="AE47" s="384"/>
      <c r="AG47" s="384"/>
      <c r="AH47" s="13"/>
      <c r="AT47" s="109"/>
      <c r="AU47" s="109"/>
      <c r="AV47" s="109"/>
      <c r="AW47" s="109"/>
      <c r="AX47" s="109"/>
    </row>
    <row r="48">
      <c r="A48" s="12"/>
      <c r="C48" s="1194" t="s">
        <v>2628</v>
      </c>
      <c r="E48" s="384"/>
      <c r="F48" s="12"/>
      <c r="H48" s="1151" t="s">
        <v>2888</v>
      </c>
      <c r="I48" s="13"/>
      <c r="J48" s="13"/>
      <c r="K48" s="13"/>
      <c r="L48" s="356"/>
      <c r="M48" s="376"/>
      <c r="N48" s="467" t="s">
        <v>2889</v>
      </c>
      <c r="O48" s="492"/>
      <c r="P48" s="376"/>
      <c r="Q48" s="356"/>
      <c r="R48" s="492"/>
      <c r="S48" s="356"/>
      <c r="T48" s="12"/>
      <c r="V48" s="1197" t="s">
        <v>2890</v>
      </c>
      <c r="X48" s="384"/>
      <c r="Y48" s="12"/>
      <c r="Z48" s="12"/>
      <c r="AA48" s="12"/>
      <c r="AB48" s="356"/>
      <c r="AC48" s="358"/>
      <c r="AD48" s="1215" t="s">
        <v>2891</v>
      </c>
      <c r="AE48" s="492"/>
      <c r="AF48" s="376"/>
      <c r="AG48" s="492"/>
      <c r="AH48" s="358"/>
      <c r="AT48" s="109"/>
      <c r="AU48" s="109"/>
      <c r="AV48" s="109"/>
      <c r="AW48" s="109"/>
      <c r="AX48" s="109"/>
    </row>
    <row r="49">
      <c r="A49" s="12"/>
      <c r="C49" s="1194" t="s">
        <v>2599</v>
      </c>
      <c r="E49" s="384"/>
      <c r="F49" s="12"/>
      <c r="H49" s="1151" t="s">
        <v>2696</v>
      </c>
      <c r="I49" s="13"/>
      <c r="J49" s="13"/>
      <c r="K49" s="13"/>
      <c r="L49" s="1229" t="s">
        <v>2892</v>
      </c>
      <c r="M49" s="1167" t="b">
        <v>0</v>
      </c>
      <c r="N49" s="971" t="s">
        <v>2621</v>
      </c>
      <c r="O49" s="1170" t="s">
        <v>2893</v>
      </c>
      <c r="P49" s="1230">
        <v>5.0</v>
      </c>
      <c r="Q49" s="1231">
        <v>15.0</v>
      </c>
      <c r="R49" s="1232" t="s">
        <v>2894</v>
      </c>
      <c r="S49" s="1229" t="s">
        <v>2601</v>
      </c>
      <c r="T49" s="18"/>
      <c r="U49" s="19"/>
      <c r="V49" s="1291" t="s">
        <v>2895</v>
      </c>
      <c r="W49" s="19"/>
      <c r="X49" s="1163"/>
      <c r="Y49" s="18"/>
      <c r="Z49" s="18"/>
      <c r="AA49" s="18"/>
      <c r="AB49" s="1217" t="s">
        <v>2896</v>
      </c>
      <c r="AC49" s="1218" t="b">
        <v>0</v>
      </c>
      <c r="AD49" s="1154" t="s">
        <v>2897</v>
      </c>
      <c r="AE49" s="1219" t="s">
        <v>2898</v>
      </c>
      <c r="AF49" s="1220">
        <v>4.0</v>
      </c>
      <c r="AG49" s="1219" t="s">
        <v>2643</v>
      </c>
      <c r="AH49" s="1221" t="s">
        <v>2601</v>
      </c>
      <c r="AT49" s="109"/>
      <c r="AU49" s="109"/>
      <c r="AV49" s="109"/>
      <c r="AW49" s="109"/>
      <c r="AX49" s="109"/>
    </row>
    <row r="50">
      <c r="A50" s="12"/>
      <c r="C50" s="1194" t="s">
        <v>2689</v>
      </c>
      <c r="E50" s="384"/>
      <c r="F50" s="12"/>
      <c r="H50" s="1151" t="s">
        <v>2864</v>
      </c>
      <c r="I50" s="13"/>
      <c r="J50" s="13"/>
      <c r="K50" s="13"/>
      <c r="L50" s="12"/>
      <c r="N50" s="971" t="s">
        <v>2899</v>
      </c>
      <c r="O50" s="384"/>
      <c r="Q50" s="12"/>
      <c r="R50" s="384"/>
      <c r="S50" s="12"/>
      <c r="T50" s="1135" t="s">
        <v>2900</v>
      </c>
      <c r="U50" s="1039" t="b">
        <v>0</v>
      </c>
      <c r="V50" s="1153" t="s">
        <v>2901</v>
      </c>
      <c r="W50" s="1039" t="s">
        <v>2902</v>
      </c>
      <c r="X50" s="1137">
        <v>1.0</v>
      </c>
      <c r="Y50" s="1138">
        <v>50.0</v>
      </c>
      <c r="Z50" s="1138" t="s">
        <v>2613</v>
      </c>
      <c r="AA50" s="1135" t="s">
        <v>2601</v>
      </c>
      <c r="AB50" s="12"/>
      <c r="AC50" s="13"/>
      <c r="AD50" s="1154" t="s">
        <v>2903</v>
      </c>
      <c r="AE50" s="384"/>
      <c r="AG50" s="384"/>
      <c r="AH50" s="13"/>
      <c r="AT50" s="109"/>
      <c r="AU50" s="109"/>
      <c r="AV50" s="109"/>
      <c r="AW50" s="109"/>
      <c r="AX50" s="109"/>
    </row>
    <row r="51">
      <c r="A51" s="356"/>
      <c r="C51" s="1194" t="s">
        <v>2877</v>
      </c>
      <c r="D51" s="376"/>
      <c r="E51" s="492"/>
      <c r="F51" s="12"/>
      <c r="H51" s="1151" t="s">
        <v>2733</v>
      </c>
      <c r="I51" s="13"/>
      <c r="J51" s="13"/>
      <c r="K51" s="13"/>
      <c r="L51" s="12"/>
      <c r="N51" s="971" t="s">
        <v>2857</v>
      </c>
      <c r="O51" s="384"/>
      <c r="Q51" s="12"/>
      <c r="R51" s="384"/>
      <c r="S51" s="12"/>
      <c r="T51" s="12"/>
      <c r="V51" s="1153" t="s">
        <v>2904</v>
      </c>
      <c r="X51" s="384"/>
      <c r="Y51" s="12"/>
      <c r="Z51" s="12"/>
      <c r="AA51" s="12"/>
      <c r="AB51" s="12"/>
      <c r="AC51" s="13"/>
      <c r="AD51" s="1154" t="s">
        <v>2905</v>
      </c>
      <c r="AE51" s="384"/>
      <c r="AG51" s="384"/>
      <c r="AH51" s="13"/>
      <c r="AT51" s="109"/>
      <c r="AU51" s="109"/>
      <c r="AV51" s="109"/>
      <c r="AW51" s="109"/>
      <c r="AX51" s="109"/>
    </row>
    <row r="52">
      <c r="A52" s="1222" t="s">
        <v>2906</v>
      </c>
      <c r="B52" s="1223" t="b">
        <v>0</v>
      </c>
      <c r="C52" s="1224" t="s">
        <v>2621</v>
      </c>
      <c r="D52" s="1223" t="s">
        <v>2659</v>
      </c>
      <c r="E52" s="1224" t="s">
        <v>2601</v>
      </c>
      <c r="F52" s="12"/>
      <c r="H52" s="1151" t="s">
        <v>2877</v>
      </c>
      <c r="I52" s="13"/>
      <c r="J52" s="13"/>
      <c r="K52" s="13"/>
      <c r="L52" s="12"/>
      <c r="N52" s="971" t="s">
        <v>2907</v>
      </c>
      <c r="O52" s="384"/>
      <c r="Q52" s="12"/>
      <c r="R52" s="384"/>
      <c r="S52" s="12"/>
      <c r="T52" s="12"/>
      <c r="V52" s="1153" t="s">
        <v>2908</v>
      </c>
      <c r="X52" s="384"/>
      <c r="Y52" s="12"/>
      <c r="Z52" s="12"/>
      <c r="AA52" s="12"/>
      <c r="AB52" s="12"/>
      <c r="AC52" s="13"/>
      <c r="AD52" s="1154" t="s">
        <v>2909</v>
      </c>
      <c r="AE52" s="384"/>
      <c r="AG52" s="384"/>
      <c r="AH52" s="13"/>
      <c r="AT52" s="109"/>
      <c r="AU52" s="109"/>
      <c r="AV52" s="109"/>
      <c r="AW52" s="109"/>
      <c r="AX52" s="109"/>
    </row>
    <row r="53">
      <c r="A53" s="12"/>
      <c r="C53" s="537" t="s">
        <v>2910</v>
      </c>
      <c r="E53" s="384"/>
      <c r="F53" s="18"/>
      <c r="G53" s="19"/>
      <c r="H53" s="1234" t="s">
        <v>2911</v>
      </c>
      <c r="I53" s="20"/>
      <c r="J53" s="20"/>
      <c r="K53" s="20"/>
      <c r="L53" s="12"/>
      <c r="N53" s="971" t="s">
        <v>2867</v>
      </c>
      <c r="O53" s="384"/>
      <c r="Q53" s="12"/>
      <c r="R53" s="384"/>
      <c r="S53" s="12"/>
      <c r="T53" s="18"/>
      <c r="U53" s="19"/>
      <c r="V53" s="1281" t="s">
        <v>2912</v>
      </c>
      <c r="W53" s="19"/>
      <c r="X53" s="1163"/>
      <c r="Y53" s="18"/>
      <c r="Z53" s="18"/>
      <c r="AA53" s="18"/>
      <c r="AB53" s="12"/>
      <c r="AC53" s="13"/>
      <c r="AD53" s="1154" t="s">
        <v>2913</v>
      </c>
      <c r="AE53" s="384"/>
      <c r="AG53" s="384"/>
      <c r="AH53" s="13"/>
      <c r="AT53" s="109"/>
      <c r="AU53" s="109"/>
      <c r="AV53" s="109"/>
      <c r="AW53" s="109"/>
      <c r="AX53" s="109"/>
    </row>
    <row r="54">
      <c r="A54" s="12"/>
      <c r="C54" s="537" t="s">
        <v>2671</v>
      </c>
      <c r="E54" s="384"/>
      <c r="F54" s="1235" t="s">
        <v>2914</v>
      </c>
      <c r="G54" s="1236" t="b">
        <v>0</v>
      </c>
      <c r="H54" s="1166" t="s">
        <v>2603</v>
      </c>
      <c r="I54" s="1236" t="s">
        <v>2915</v>
      </c>
      <c r="J54" s="1237">
        <v>20.0</v>
      </c>
      <c r="K54" s="1166" t="s">
        <v>2601</v>
      </c>
      <c r="L54" s="12"/>
      <c r="N54" s="971" t="s">
        <v>2671</v>
      </c>
      <c r="O54" s="384"/>
      <c r="Q54" s="12"/>
      <c r="R54" s="384"/>
      <c r="S54" s="12"/>
      <c r="T54" s="1185" t="s">
        <v>2916</v>
      </c>
      <c r="U54" s="1186" t="b">
        <v>0</v>
      </c>
      <c r="V54" s="1197" t="s">
        <v>2917</v>
      </c>
      <c r="W54" s="1186" t="s">
        <v>2918</v>
      </c>
      <c r="X54" s="1188">
        <v>1.0</v>
      </c>
      <c r="Y54" s="1189">
        <v>50.0</v>
      </c>
      <c r="Z54" s="1189" t="s">
        <v>2613</v>
      </c>
      <c r="AA54" s="1185" t="s">
        <v>2601</v>
      </c>
      <c r="AB54" s="12"/>
      <c r="AC54" s="13"/>
      <c r="AD54" s="1154" t="s">
        <v>2919</v>
      </c>
      <c r="AE54" s="384"/>
      <c r="AG54" s="384"/>
      <c r="AH54" s="13"/>
      <c r="AT54" s="109"/>
      <c r="AU54" s="109"/>
      <c r="AV54" s="109"/>
      <c r="AW54" s="109"/>
      <c r="AX54" s="109"/>
    </row>
    <row r="55">
      <c r="A55" s="12"/>
      <c r="C55" s="537" t="s">
        <v>2719</v>
      </c>
      <c r="E55" s="384"/>
      <c r="F55" s="12"/>
      <c r="H55" s="1166" t="s">
        <v>2920</v>
      </c>
      <c r="J55" s="384"/>
      <c r="K55" s="384"/>
      <c r="L55" s="18"/>
      <c r="M55" s="19"/>
      <c r="N55" s="971" t="s">
        <v>2921</v>
      </c>
      <c r="O55" s="1163"/>
      <c r="P55" s="19"/>
      <c r="Q55" s="18"/>
      <c r="R55" s="1163"/>
      <c r="S55" s="18"/>
      <c r="T55" s="12"/>
      <c r="V55" s="1197" t="s">
        <v>2922</v>
      </c>
      <c r="X55" s="384"/>
      <c r="Y55" s="12"/>
      <c r="Z55" s="12"/>
      <c r="AA55" s="12"/>
      <c r="AB55" s="18"/>
      <c r="AC55" s="20"/>
      <c r="AD55" s="1154" t="s">
        <v>2923</v>
      </c>
      <c r="AE55" s="1163"/>
      <c r="AF55" s="19"/>
      <c r="AG55" s="1163"/>
      <c r="AH55" s="20"/>
      <c r="AT55" s="109"/>
      <c r="AU55" s="109"/>
      <c r="AV55" s="109"/>
      <c r="AW55" s="109"/>
      <c r="AX55" s="109"/>
    </row>
    <row r="56">
      <c r="A56" s="12"/>
      <c r="C56" s="537" t="s">
        <v>2636</v>
      </c>
      <c r="E56" s="384"/>
      <c r="F56" s="12"/>
      <c r="G56" s="376"/>
      <c r="H56" s="1244"/>
      <c r="J56" s="384"/>
      <c r="K56" s="492"/>
      <c r="L56" s="1203" t="s">
        <v>2924</v>
      </c>
      <c r="M56" s="1204" t="b">
        <v>0</v>
      </c>
      <c r="N56" s="1132" t="s">
        <v>2606</v>
      </c>
      <c r="O56" s="1255" t="s">
        <v>2925</v>
      </c>
      <c r="P56" s="1206">
        <v>2.0</v>
      </c>
      <c r="Q56" s="1207">
        <v>15.0</v>
      </c>
      <c r="R56" s="1208" t="s">
        <v>2609</v>
      </c>
      <c r="S56" s="1203" t="s">
        <v>2601</v>
      </c>
      <c r="T56" s="12"/>
      <c r="V56" s="1197" t="s">
        <v>2926</v>
      </c>
      <c r="X56" s="384"/>
      <c r="Y56" s="12"/>
      <c r="Z56" s="12"/>
      <c r="AA56" s="12"/>
      <c r="AB56" s="1245" t="s">
        <v>2927</v>
      </c>
      <c r="AC56" s="1246" t="b">
        <v>0</v>
      </c>
      <c r="AD56" s="1247" t="s">
        <v>2928</v>
      </c>
      <c r="AE56" s="1248" t="s">
        <v>2929</v>
      </c>
      <c r="AF56" s="1249">
        <v>2.0</v>
      </c>
      <c r="AG56" s="1248" t="s">
        <v>2847</v>
      </c>
      <c r="AH56" s="1250" t="s">
        <v>2601</v>
      </c>
      <c r="AT56" s="109"/>
      <c r="AU56" s="109"/>
      <c r="AV56" s="109"/>
      <c r="AW56" s="109"/>
      <c r="AX56" s="109"/>
    </row>
    <row r="57">
      <c r="A57" s="356"/>
      <c r="B57" s="376"/>
      <c r="C57" s="1239" t="s">
        <v>2770</v>
      </c>
      <c r="D57" s="376"/>
      <c r="E57" s="492"/>
      <c r="F57" s="1209" t="s">
        <v>2930</v>
      </c>
      <c r="G57" s="1210"/>
      <c r="H57" s="1211" t="s">
        <v>2749</v>
      </c>
      <c r="I57" s="1252" t="s">
        <v>2931</v>
      </c>
      <c r="J57" s="1253">
        <v>40.0</v>
      </c>
      <c r="K57" s="1211" t="s">
        <v>2601</v>
      </c>
      <c r="L57" s="12"/>
      <c r="N57" s="1152" t="s">
        <v>2932</v>
      </c>
      <c r="O57" s="13"/>
      <c r="Q57" s="12"/>
      <c r="R57" s="384"/>
      <c r="S57" s="12"/>
      <c r="T57" s="12"/>
      <c r="V57" s="1197" t="s">
        <v>2933</v>
      </c>
      <c r="X57" s="384"/>
      <c r="Y57" s="12"/>
      <c r="Z57" s="12"/>
      <c r="AA57" s="12"/>
      <c r="AB57" s="12"/>
      <c r="AC57" s="13"/>
      <c r="AD57" s="1190" t="s">
        <v>2934</v>
      </c>
      <c r="AE57" s="384"/>
      <c r="AG57" s="384"/>
      <c r="AH57" s="13"/>
      <c r="AT57" s="109"/>
      <c r="AU57" s="109"/>
      <c r="AV57" s="109"/>
      <c r="AW57" s="109"/>
      <c r="AX57" s="109"/>
    </row>
    <row r="58">
      <c r="A58" s="1192" t="s">
        <v>2935</v>
      </c>
      <c r="B58" s="1193" t="b">
        <v>0</v>
      </c>
      <c r="C58" s="1194" t="s">
        <v>2936</v>
      </c>
      <c r="D58" s="1195" t="s">
        <v>2937</v>
      </c>
      <c r="E58" s="1196" t="s">
        <v>2938</v>
      </c>
      <c r="F58" s="12"/>
      <c r="H58" s="1151" t="s">
        <v>2939</v>
      </c>
      <c r="J58" s="384"/>
      <c r="K58" s="384"/>
      <c r="L58" s="12"/>
      <c r="N58" s="1152" t="s">
        <v>2836</v>
      </c>
      <c r="O58" s="13"/>
      <c r="Q58" s="12"/>
      <c r="R58" s="384"/>
      <c r="S58" s="12"/>
      <c r="T58" s="18"/>
      <c r="U58" s="19"/>
      <c r="V58" s="1291" t="s">
        <v>2940</v>
      </c>
      <c r="W58" s="19"/>
      <c r="X58" s="1163"/>
      <c r="Y58" s="18"/>
      <c r="Z58" s="18"/>
      <c r="AA58" s="18"/>
      <c r="AB58" s="12"/>
      <c r="AC58" s="13"/>
      <c r="AD58" s="1256"/>
      <c r="AE58" s="384"/>
      <c r="AG58" s="384"/>
      <c r="AH58" s="13"/>
      <c r="AT58" s="109"/>
      <c r="AU58" s="109"/>
      <c r="AV58" s="109"/>
      <c r="AW58" s="109"/>
      <c r="AX58" s="109"/>
    </row>
    <row r="59">
      <c r="A59" s="12"/>
      <c r="C59" s="1194" t="s">
        <v>2941</v>
      </c>
      <c r="E59" s="384"/>
      <c r="F59" s="12"/>
      <c r="H59" s="1151" t="s">
        <v>2867</v>
      </c>
      <c r="J59" s="384"/>
      <c r="K59" s="384"/>
      <c r="L59" s="18"/>
      <c r="M59" s="19"/>
      <c r="N59" s="1162" t="s">
        <v>2627</v>
      </c>
      <c r="O59" s="20"/>
      <c r="P59" s="19"/>
      <c r="Q59" s="18"/>
      <c r="R59" s="1163"/>
      <c r="S59" s="18"/>
      <c r="T59" s="1135" t="s">
        <v>2942</v>
      </c>
      <c r="U59" s="1039" t="b">
        <v>0</v>
      </c>
      <c r="V59" s="1153" t="s">
        <v>2943</v>
      </c>
      <c r="W59" s="1039" t="s">
        <v>2944</v>
      </c>
      <c r="X59" s="1137">
        <v>1.0</v>
      </c>
      <c r="Y59" s="1138">
        <v>50.0</v>
      </c>
      <c r="Z59" s="1138" t="s">
        <v>2613</v>
      </c>
      <c r="AA59" s="1135" t="s">
        <v>2601</v>
      </c>
      <c r="AB59" s="1259" t="s">
        <v>2945</v>
      </c>
      <c r="AC59" s="1260" t="b">
        <v>0</v>
      </c>
      <c r="AD59" s="1261" t="s">
        <v>2946</v>
      </c>
      <c r="AE59" s="1262" t="s">
        <v>2947</v>
      </c>
      <c r="AF59" s="1263">
        <v>3.0</v>
      </c>
      <c r="AG59" s="1262" t="s">
        <v>2643</v>
      </c>
      <c r="AH59" s="1292" t="s">
        <v>2601</v>
      </c>
      <c r="AT59" s="109"/>
      <c r="AU59" s="109"/>
      <c r="AV59" s="109"/>
      <c r="AW59" s="109"/>
      <c r="AX59" s="109"/>
    </row>
    <row r="60">
      <c r="A60" s="12"/>
      <c r="C60" s="1194" t="s">
        <v>2948</v>
      </c>
      <c r="E60" s="384"/>
      <c r="F60" s="12"/>
      <c r="H60" s="1151" t="s">
        <v>2627</v>
      </c>
      <c r="J60" s="384"/>
      <c r="K60" s="384"/>
      <c r="L60" s="1293" t="s">
        <v>2949</v>
      </c>
      <c r="M60" s="1167" t="b">
        <v>0</v>
      </c>
      <c r="N60" s="971" t="s">
        <v>2606</v>
      </c>
      <c r="O60" s="1170" t="s">
        <v>2950</v>
      </c>
      <c r="P60" s="1167">
        <v>3.0</v>
      </c>
      <c r="Q60" s="1169">
        <v>25.0</v>
      </c>
      <c r="R60" s="1170" t="s">
        <v>2712</v>
      </c>
      <c r="S60" s="971" t="s">
        <v>2601</v>
      </c>
      <c r="T60" s="12"/>
      <c r="V60" s="1153" t="s">
        <v>2951</v>
      </c>
      <c r="X60" s="384"/>
      <c r="Y60" s="12"/>
      <c r="Z60" s="12"/>
      <c r="AA60" s="12"/>
      <c r="AB60" s="12"/>
      <c r="AC60" s="13"/>
      <c r="AD60" s="1154" t="s">
        <v>2952</v>
      </c>
      <c r="AE60" s="384"/>
      <c r="AG60" s="384"/>
      <c r="AH60" s="13"/>
      <c r="AT60" s="109"/>
      <c r="AU60" s="109"/>
      <c r="AV60" s="109"/>
      <c r="AW60" s="109"/>
      <c r="AX60" s="109"/>
    </row>
    <row r="61">
      <c r="A61" s="12"/>
      <c r="C61" s="1294" t="s">
        <v>2953</v>
      </c>
      <c r="E61" s="1294" t="s">
        <v>2953</v>
      </c>
      <c r="F61" s="12"/>
      <c r="H61" s="1151" t="s">
        <v>2671</v>
      </c>
      <c r="J61" s="384"/>
      <c r="K61" s="384"/>
      <c r="N61" s="971" t="s">
        <v>2954</v>
      </c>
      <c r="O61" s="384"/>
      <c r="Q61" s="12"/>
      <c r="R61" s="384"/>
      <c r="S61" s="12"/>
      <c r="T61" s="12"/>
      <c r="V61" s="1153" t="s">
        <v>2955</v>
      </c>
      <c r="X61" s="384"/>
      <c r="Y61" s="12"/>
      <c r="Z61" s="12"/>
      <c r="AA61" s="12"/>
      <c r="AB61" s="12"/>
      <c r="AC61" s="13"/>
      <c r="AD61" s="1154" t="s">
        <v>2956</v>
      </c>
      <c r="AE61" s="384"/>
      <c r="AG61" s="384"/>
      <c r="AH61" s="13"/>
      <c r="AT61" s="109"/>
      <c r="AU61" s="109"/>
      <c r="AV61" s="109"/>
      <c r="AW61" s="109"/>
      <c r="AX61" s="109"/>
    </row>
    <row r="62">
      <c r="A62" s="12"/>
      <c r="C62" s="1194" t="s">
        <v>2957</v>
      </c>
      <c r="E62" s="1194" t="s">
        <v>2958</v>
      </c>
      <c r="F62" s="12"/>
      <c r="H62" s="1151" t="s">
        <v>2959</v>
      </c>
      <c r="J62" s="384"/>
      <c r="K62" s="384"/>
      <c r="N62" s="971" t="s">
        <v>2960</v>
      </c>
      <c r="O62" s="384"/>
      <c r="Q62" s="12"/>
      <c r="R62" s="384"/>
      <c r="S62" s="12"/>
      <c r="T62" s="18"/>
      <c r="U62" s="19"/>
      <c r="V62" s="1281" t="s">
        <v>2961</v>
      </c>
      <c r="W62" s="19"/>
      <c r="X62" s="1163"/>
      <c r="Y62" s="18"/>
      <c r="Z62" s="18"/>
      <c r="AA62" s="18"/>
      <c r="AB62" s="12"/>
      <c r="AC62" s="13"/>
      <c r="AD62" s="1154" t="s">
        <v>2962</v>
      </c>
      <c r="AE62" s="384"/>
      <c r="AG62" s="384"/>
      <c r="AH62" s="13"/>
      <c r="AI62" s="67"/>
      <c r="AT62" s="109"/>
      <c r="AU62" s="109"/>
      <c r="AV62" s="109"/>
      <c r="AW62" s="109"/>
      <c r="AX62" s="109"/>
    </row>
    <row r="63">
      <c r="A63" s="12"/>
      <c r="C63" s="1194" t="s">
        <v>2941</v>
      </c>
      <c r="E63" s="384"/>
      <c r="F63" s="356"/>
      <c r="G63" s="376"/>
      <c r="H63" s="1151" t="s">
        <v>2840</v>
      </c>
      <c r="I63" s="376"/>
      <c r="J63" s="492"/>
      <c r="K63" s="384"/>
      <c r="L63" s="376"/>
      <c r="M63" s="376"/>
      <c r="N63" s="1295"/>
      <c r="O63" s="492"/>
      <c r="Q63" s="12"/>
      <c r="R63" s="384"/>
      <c r="S63" s="12"/>
      <c r="T63" s="1185" t="s">
        <v>2963</v>
      </c>
      <c r="U63" s="1186" t="b">
        <v>0</v>
      </c>
      <c r="V63" s="1296"/>
      <c r="W63" s="1186" t="s">
        <v>2964</v>
      </c>
      <c r="X63" s="1188">
        <v>1.0</v>
      </c>
      <c r="Y63" s="1189">
        <v>50.0</v>
      </c>
      <c r="Z63" s="1189" t="s">
        <v>2613</v>
      </c>
      <c r="AA63" s="1185" t="s">
        <v>2601</v>
      </c>
      <c r="AB63" s="12"/>
      <c r="AC63" s="13"/>
      <c r="AD63" s="1154" t="s">
        <v>2965</v>
      </c>
      <c r="AE63" s="384"/>
      <c r="AG63" s="384"/>
      <c r="AH63" s="13"/>
      <c r="AT63" s="109"/>
      <c r="AU63" s="109"/>
      <c r="AV63" s="109"/>
      <c r="AW63" s="109"/>
      <c r="AX63" s="109"/>
    </row>
    <row r="64">
      <c r="A64" s="356"/>
      <c r="C64" s="1194" t="s">
        <v>2948</v>
      </c>
      <c r="D64" s="376"/>
      <c r="E64" s="492"/>
      <c r="F64" s="1157" t="s">
        <v>2966</v>
      </c>
      <c r="G64" s="1236" t="b">
        <v>0</v>
      </c>
      <c r="H64" s="1159" t="s">
        <v>2682</v>
      </c>
      <c r="I64" s="1269" t="s">
        <v>2967</v>
      </c>
      <c r="J64" s="1269">
        <v>60.0</v>
      </c>
      <c r="K64" s="1270" t="s">
        <v>2601</v>
      </c>
      <c r="L64" s="1203" t="s">
        <v>2968</v>
      </c>
      <c r="M64" s="1204" t="b">
        <v>0</v>
      </c>
      <c r="N64" s="980" t="s">
        <v>2674</v>
      </c>
      <c r="O64" s="1205" t="s">
        <v>2969</v>
      </c>
      <c r="P64" s="1206">
        <v>4.0</v>
      </c>
      <c r="Q64" s="1207">
        <v>25.0</v>
      </c>
      <c r="R64" s="1208" t="s">
        <v>2609</v>
      </c>
      <c r="S64" s="1203" t="s">
        <v>2601</v>
      </c>
      <c r="T64" s="12"/>
      <c r="V64" s="1197" t="s">
        <v>2970</v>
      </c>
      <c r="X64" s="384"/>
      <c r="Y64" s="12"/>
      <c r="Z64" s="12"/>
      <c r="AA64" s="12"/>
      <c r="AB64" s="12"/>
      <c r="AC64" s="13"/>
      <c r="AD64" s="1154" t="s">
        <v>2971</v>
      </c>
      <c r="AE64" s="384"/>
      <c r="AG64" s="384"/>
      <c r="AH64" s="13"/>
      <c r="AT64" s="109"/>
      <c r="AU64" s="109"/>
      <c r="AV64" s="109"/>
      <c r="AW64" s="109"/>
      <c r="AX64" s="109"/>
    </row>
    <row r="65">
      <c r="A65" s="1222" t="s">
        <v>2972</v>
      </c>
      <c r="B65" s="1223" t="b">
        <v>0</v>
      </c>
      <c r="C65" s="1224" t="s">
        <v>2973</v>
      </c>
      <c r="D65" s="1297" t="str">
        <f>"+50 Vitality 
(then +50 for 
every green 
ability connected 
to it for a max 
of +200)"</f>
        <v>+50 Vitality 
(then +50 for 
every green 
ability connected 
to it for a max 
of +200)</v>
      </c>
      <c r="E65" s="1224" t="s">
        <v>2974</v>
      </c>
      <c r="F65" s="12"/>
      <c r="H65" s="1166" t="s">
        <v>2975</v>
      </c>
      <c r="I65" s="13"/>
      <c r="J65" s="13"/>
      <c r="K65" s="13"/>
      <c r="L65" s="12"/>
      <c r="N65" s="980" t="s">
        <v>2976</v>
      </c>
      <c r="O65" s="384"/>
      <c r="Q65" s="12"/>
      <c r="R65" s="384"/>
      <c r="S65" s="12"/>
      <c r="T65" s="12"/>
      <c r="V65" s="1197" t="s">
        <v>2977</v>
      </c>
      <c r="X65" s="384"/>
      <c r="Y65" s="12"/>
      <c r="Z65" s="12"/>
      <c r="AA65" s="12"/>
      <c r="AB65" s="356"/>
      <c r="AC65" s="358"/>
      <c r="AD65" s="1271" t="s">
        <v>2978</v>
      </c>
      <c r="AE65" s="492"/>
      <c r="AF65" s="376"/>
      <c r="AG65" s="492"/>
      <c r="AH65" s="358"/>
      <c r="AT65" s="109"/>
      <c r="AU65" s="109"/>
      <c r="AV65" s="109"/>
      <c r="AW65" s="109"/>
      <c r="AX65" s="109"/>
    </row>
    <row r="66">
      <c r="A66" s="12"/>
      <c r="C66" s="537" t="s">
        <v>2751</v>
      </c>
      <c r="E66" s="384"/>
      <c r="F66" s="12"/>
      <c r="H66" s="1166" t="s">
        <v>2733</v>
      </c>
      <c r="I66" s="13"/>
      <c r="J66" s="13"/>
      <c r="K66" s="13"/>
      <c r="L66" s="12"/>
      <c r="N66" s="980" t="s">
        <v>2979</v>
      </c>
      <c r="O66" s="384"/>
      <c r="Q66" s="12"/>
      <c r="R66" s="384"/>
      <c r="S66" s="12"/>
      <c r="T66" s="12"/>
      <c r="V66" s="1197" t="s">
        <v>2980</v>
      </c>
      <c r="X66" s="384"/>
      <c r="Y66" s="12"/>
      <c r="Z66" s="12"/>
      <c r="AA66" s="12"/>
      <c r="AB66" s="1273" t="s">
        <v>2981</v>
      </c>
      <c r="AC66" s="1274" t="b">
        <v>0</v>
      </c>
      <c r="AD66" s="1190" t="s">
        <v>2982</v>
      </c>
      <c r="AE66" s="1275" t="s">
        <v>2983</v>
      </c>
      <c r="AF66" s="1276">
        <v>4.0</v>
      </c>
      <c r="AG66" s="1275" t="s">
        <v>2643</v>
      </c>
      <c r="AH66" s="1277" t="s">
        <v>2601</v>
      </c>
      <c r="AT66" s="109"/>
      <c r="AU66" s="109"/>
      <c r="AV66" s="109"/>
      <c r="AW66" s="109"/>
      <c r="AX66" s="109"/>
    </row>
    <row r="67">
      <c r="A67" s="12"/>
      <c r="C67" s="537" t="s">
        <v>2984</v>
      </c>
      <c r="E67" s="384"/>
      <c r="F67" s="12"/>
      <c r="H67" s="1166" t="s">
        <v>2985</v>
      </c>
      <c r="I67" s="13"/>
      <c r="J67" s="13"/>
      <c r="K67" s="13"/>
      <c r="L67" s="12"/>
      <c r="N67" s="980" t="s">
        <v>2986</v>
      </c>
      <c r="O67" s="384"/>
      <c r="Q67" s="12"/>
      <c r="R67" s="384"/>
      <c r="S67" s="12"/>
      <c r="T67" s="12"/>
      <c r="V67" s="1197" t="s">
        <v>2987</v>
      </c>
      <c r="X67" s="384"/>
      <c r="Y67" s="12"/>
      <c r="Z67" s="12"/>
      <c r="AA67" s="12"/>
      <c r="AB67" s="12"/>
      <c r="AC67" s="13"/>
      <c r="AD67" s="1190" t="s">
        <v>2988</v>
      </c>
      <c r="AE67" s="384"/>
      <c r="AG67" s="384"/>
      <c r="AH67" s="13"/>
      <c r="AT67" s="109"/>
      <c r="AU67" s="109"/>
      <c r="AV67" s="109"/>
      <c r="AW67" s="109"/>
      <c r="AX67" s="109"/>
    </row>
    <row r="68">
      <c r="A68" s="12"/>
      <c r="C68" s="1298" t="s">
        <v>2953</v>
      </c>
      <c r="E68" s="1298" t="s">
        <v>2953</v>
      </c>
      <c r="F68" s="12"/>
      <c r="H68" s="1166" t="s">
        <v>2671</v>
      </c>
      <c r="I68" s="13"/>
      <c r="J68" s="13"/>
      <c r="K68" s="13"/>
      <c r="L68" s="356"/>
      <c r="M68" s="376"/>
      <c r="N68" s="467" t="s">
        <v>2989</v>
      </c>
      <c r="O68" s="492"/>
      <c r="P68" s="376"/>
      <c r="Q68" s="356"/>
      <c r="R68" s="492"/>
      <c r="S68" s="356"/>
      <c r="T68" s="12"/>
      <c r="V68" s="1299"/>
      <c r="X68" s="384"/>
      <c r="Y68" s="12"/>
      <c r="Z68" s="12"/>
      <c r="AA68" s="12"/>
      <c r="AB68" s="12"/>
      <c r="AC68" s="13"/>
      <c r="AD68" s="1190" t="s">
        <v>2990</v>
      </c>
      <c r="AE68" s="384"/>
      <c r="AG68" s="384"/>
      <c r="AH68" s="13"/>
      <c r="AT68" s="109"/>
      <c r="AU68" s="109"/>
      <c r="AV68" s="109"/>
      <c r="AW68" s="109"/>
      <c r="AX68" s="109"/>
    </row>
    <row r="69">
      <c r="A69" s="12"/>
      <c r="C69" s="537" t="s">
        <v>2957</v>
      </c>
      <c r="E69" s="537" t="s">
        <v>2991</v>
      </c>
      <c r="F69" s="12"/>
      <c r="H69" s="1166" t="s">
        <v>2959</v>
      </c>
      <c r="I69" s="13"/>
      <c r="J69" s="13"/>
      <c r="K69" s="13"/>
      <c r="L69" s="971" t="s">
        <v>2992</v>
      </c>
      <c r="M69" s="1167" t="b">
        <v>0</v>
      </c>
      <c r="N69" s="1168" t="s">
        <v>2621</v>
      </c>
      <c r="O69" s="1167" t="s">
        <v>2993</v>
      </c>
      <c r="P69" s="1170">
        <v>5.0</v>
      </c>
      <c r="Q69" s="1167">
        <v>25.0</v>
      </c>
      <c r="R69" s="1170" t="s">
        <v>2894</v>
      </c>
      <c r="S69" s="1300" t="s">
        <v>2601</v>
      </c>
      <c r="T69" s="18"/>
      <c r="U69" s="19"/>
      <c r="V69" s="1254"/>
      <c r="W69" s="19"/>
      <c r="X69" s="1163"/>
      <c r="Y69" s="18"/>
      <c r="Z69" s="18"/>
      <c r="AA69" s="18"/>
      <c r="AB69" s="12"/>
      <c r="AC69" s="13"/>
      <c r="AD69" s="1190" t="s">
        <v>2994</v>
      </c>
      <c r="AE69" s="384"/>
      <c r="AG69" s="384"/>
      <c r="AH69" s="13"/>
      <c r="AT69" s="109"/>
      <c r="AU69" s="109"/>
      <c r="AV69" s="109"/>
      <c r="AW69" s="109"/>
      <c r="AX69" s="109"/>
    </row>
    <row r="70">
      <c r="A70" s="12"/>
      <c r="C70" s="537" t="s">
        <v>2751</v>
      </c>
      <c r="E70" s="384"/>
      <c r="F70" s="18"/>
      <c r="G70" s="19"/>
      <c r="H70" s="1283" t="s">
        <v>2911</v>
      </c>
      <c r="I70" s="20"/>
      <c r="J70" s="20"/>
      <c r="K70" s="20"/>
      <c r="L70" s="12"/>
      <c r="N70" s="1168" t="s">
        <v>2995</v>
      </c>
      <c r="P70" s="384"/>
      <c r="R70" s="384"/>
      <c r="S70" s="13"/>
      <c r="T70" s="1135" t="s">
        <v>2996</v>
      </c>
      <c r="U70" s="1039" t="b">
        <v>0</v>
      </c>
      <c r="V70" s="1153" t="s">
        <v>2997</v>
      </c>
      <c r="W70" s="1039" t="s">
        <v>2998</v>
      </c>
      <c r="X70" s="1137">
        <v>1.0</v>
      </c>
      <c r="Y70" s="1138">
        <v>50.0</v>
      </c>
      <c r="Z70" s="1138" t="s">
        <v>2613</v>
      </c>
      <c r="AA70" s="1135" t="s">
        <v>2601</v>
      </c>
      <c r="AB70" s="12"/>
      <c r="AC70" s="13"/>
      <c r="AD70" s="1190" t="s">
        <v>2999</v>
      </c>
      <c r="AE70" s="384"/>
      <c r="AG70" s="384"/>
      <c r="AH70" s="13"/>
      <c r="AT70" s="109"/>
      <c r="AU70" s="109"/>
      <c r="AV70" s="109"/>
      <c r="AW70" s="109"/>
      <c r="AX70" s="109"/>
    </row>
    <row r="71">
      <c r="A71" s="356"/>
      <c r="B71" s="376"/>
      <c r="C71" s="1239" t="s">
        <v>2984</v>
      </c>
      <c r="D71" s="376"/>
      <c r="E71" s="492"/>
      <c r="F71" s="1126" t="s">
        <v>3000</v>
      </c>
      <c r="G71" s="1127" t="b">
        <v>0</v>
      </c>
      <c r="H71" s="1128" t="s">
        <v>2603</v>
      </c>
      <c r="I71" s="1127" t="s">
        <v>3001</v>
      </c>
      <c r="J71" s="1129">
        <v>20.0</v>
      </c>
      <c r="K71" s="1130" t="s">
        <v>2601</v>
      </c>
      <c r="L71" s="12"/>
      <c r="N71" s="1168" t="s">
        <v>2680</v>
      </c>
      <c r="P71" s="384"/>
      <c r="R71" s="384"/>
      <c r="S71" s="13"/>
      <c r="T71" s="12"/>
      <c r="V71" s="1153" t="s">
        <v>3002</v>
      </c>
      <c r="X71" s="384"/>
      <c r="Y71" s="12"/>
      <c r="Z71" s="12"/>
      <c r="AA71" s="12"/>
      <c r="AB71" s="12"/>
      <c r="AC71" s="13"/>
      <c r="AD71" s="1190" t="s">
        <v>3003</v>
      </c>
      <c r="AE71" s="384"/>
      <c r="AG71" s="384"/>
      <c r="AH71" s="13"/>
      <c r="AT71" s="109"/>
      <c r="AU71" s="109"/>
      <c r="AV71" s="109"/>
      <c r="AW71" s="109"/>
      <c r="AX71" s="109"/>
    </row>
    <row r="72">
      <c r="A72" s="1192" t="s">
        <v>3004</v>
      </c>
      <c r="B72" s="1193" t="b">
        <v>0</v>
      </c>
      <c r="C72" s="1194" t="s">
        <v>2973</v>
      </c>
      <c r="D72" s="1301" t="str">
        <f>"+5% Attack power 
(then +5% for 
every red ability 
connected to it 
for a max of +20%)"</f>
        <v>+5% Attack power 
(then +5% for 
every red ability 
connected to it 
for a max of +20%)</v>
      </c>
      <c r="E72" s="1196" t="s">
        <v>3005</v>
      </c>
      <c r="F72" s="12"/>
      <c r="H72" s="1151" t="s">
        <v>3006</v>
      </c>
      <c r="J72" s="384"/>
      <c r="K72" s="12"/>
      <c r="L72" s="12"/>
      <c r="N72" s="1168" t="s">
        <v>2639</v>
      </c>
      <c r="P72" s="384"/>
      <c r="R72" s="384"/>
      <c r="S72" s="13"/>
      <c r="T72" s="12"/>
      <c r="V72" s="1153" t="s">
        <v>3007</v>
      </c>
      <c r="X72" s="384"/>
      <c r="Y72" s="12"/>
      <c r="Z72" s="12"/>
      <c r="AA72" s="12"/>
      <c r="AB72" s="18"/>
      <c r="AC72" s="20"/>
      <c r="AD72" s="1190" t="s">
        <v>3008</v>
      </c>
      <c r="AE72" s="1163"/>
      <c r="AF72" s="19"/>
      <c r="AG72" s="1163"/>
      <c r="AH72" s="20"/>
      <c r="AT72" s="109"/>
      <c r="AU72" s="109"/>
      <c r="AV72" s="109"/>
      <c r="AW72" s="109"/>
      <c r="AX72" s="109"/>
    </row>
    <row r="73">
      <c r="A73" s="12"/>
      <c r="C73" s="1194" t="s">
        <v>2720</v>
      </c>
      <c r="E73" s="384"/>
      <c r="F73" s="12"/>
      <c r="H73" s="1156"/>
      <c r="J73" s="384"/>
      <c r="K73" s="356"/>
      <c r="L73" s="12"/>
      <c r="N73" s="1168" t="s">
        <v>3009</v>
      </c>
      <c r="P73" s="384"/>
      <c r="R73" s="384"/>
      <c r="S73" s="13"/>
      <c r="T73" s="18"/>
      <c r="U73" s="19"/>
      <c r="V73" s="1153" t="s">
        <v>3010</v>
      </c>
      <c r="W73" s="19"/>
      <c r="X73" s="1163"/>
      <c r="Y73" s="18"/>
      <c r="Z73" s="18"/>
      <c r="AA73" s="18"/>
      <c r="AB73" s="1139" t="s">
        <v>3011</v>
      </c>
      <c r="AC73" s="1140" t="b">
        <v>0</v>
      </c>
      <c r="AD73" s="1141"/>
      <c r="AE73" s="1142" t="s">
        <v>3012</v>
      </c>
      <c r="AF73" s="1143">
        <v>2.0</v>
      </c>
      <c r="AG73" s="1142" t="s">
        <v>2620</v>
      </c>
      <c r="AH73" s="1144" t="s">
        <v>2601</v>
      </c>
      <c r="AT73" s="109"/>
      <c r="AU73" s="109"/>
      <c r="AV73" s="109"/>
      <c r="AW73" s="109"/>
      <c r="AX73" s="109"/>
    </row>
    <row r="74">
      <c r="A74" s="12"/>
      <c r="C74" s="1194" t="s">
        <v>3013</v>
      </c>
      <c r="E74" s="384"/>
      <c r="F74" s="1157" t="s">
        <v>3014</v>
      </c>
      <c r="G74" s="1158" t="b">
        <v>0</v>
      </c>
      <c r="H74" s="1159" t="s">
        <v>2749</v>
      </c>
      <c r="I74" s="1158" t="s">
        <v>3015</v>
      </c>
      <c r="J74" s="1160">
        <v>40.0</v>
      </c>
      <c r="K74" s="1161" t="s">
        <v>2601</v>
      </c>
      <c r="L74" s="12"/>
      <c r="N74" s="1168" t="s">
        <v>2734</v>
      </c>
      <c r="P74" s="384"/>
      <c r="R74" s="384"/>
      <c r="S74" s="13"/>
      <c r="T74" s="1185" t="s">
        <v>3016</v>
      </c>
      <c r="U74" s="1186" t="b">
        <v>0</v>
      </c>
      <c r="V74" s="1302"/>
      <c r="W74" s="1186" t="s">
        <v>3017</v>
      </c>
      <c r="X74" s="1188">
        <v>1.0</v>
      </c>
      <c r="Y74" s="1189">
        <v>50.0</v>
      </c>
      <c r="Z74" s="1189" t="s">
        <v>2613</v>
      </c>
      <c r="AA74" s="1185" t="s">
        <v>2601</v>
      </c>
      <c r="AB74" s="12"/>
      <c r="AC74" s="13"/>
      <c r="AD74" s="1164"/>
      <c r="AE74" s="384"/>
      <c r="AG74" s="384"/>
      <c r="AH74" s="13"/>
      <c r="AT74" s="109"/>
      <c r="AU74" s="109"/>
      <c r="AV74" s="109"/>
      <c r="AW74" s="109"/>
      <c r="AX74" s="109"/>
    </row>
    <row r="75">
      <c r="A75" s="12"/>
      <c r="C75" s="1294" t="s">
        <v>2953</v>
      </c>
      <c r="E75" s="1294" t="s">
        <v>2953</v>
      </c>
      <c r="F75" s="12"/>
      <c r="H75" s="1166" t="s">
        <v>3018</v>
      </c>
      <c r="J75" s="384"/>
      <c r="K75" s="12"/>
      <c r="L75" s="18"/>
      <c r="M75" s="19"/>
      <c r="N75" s="1303" t="s">
        <v>3019</v>
      </c>
      <c r="O75" s="19"/>
      <c r="P75" s="1163"/>
      <c r="Q75" s="19"/>
      <c r="R75" s="1163"/>
      <c r="S75" s="20"/>
      <c r="T75" s="12"/>
      <c r="V75" s="1299"/>
      <c r="X75" s="384"/>
      <c r="Y75" s="12"/>
      <c r="Z75" s="12"/>
      <c r="AA75" s="12"/>
      <c r="AB75" s="12"/>
      <c r="AC75" s="13"/>
      <c r="AD75" s="1154" t="s">
        <v>3020</v>
      </c>
      <c r="AE75" s="384"/>
      <c r="AG75" s="384"/>
      <c r="AH75" s="13"/>
      <c r="AT75" s="109"/>
      <c r="AU75" s="109"/>
      <c r="AV75" s="109"/>
      <c r="AW75" s="109"/>
      <c r="AX75" s="109"/>
    </row>
    <row r="76">
      <c r="A76" s="12"/>
      <c r="C76" s="1194" t="s">
        <v>2936</v>
      </c>
      <c r="E76" s="1194" t="s">
        <v>3021</v>
      </c>
      <c r="F76" s="12"/>
      <c r="H76" s="1166" t="s">
        <v>2599</v>
      </c>
      <c r="J76" s="384"/>
      <c r="K76" s="12"/>
      <c r="L76" s="980" t="s">
        <v>3022</v>
      </c>
      <c r="M76" s="1204" t="b">
        <v>0</v>
      </c>
      <c r="N76" s="1152" t="s">
        <v>2606</v>
      </c>
      <c r="O76" s="1255" t="s">
        <v>3023</v>
      </c>
      <c r="P76" s="1204">
        <v>3.0</v>
      </c>
      <c r="Q76" s="1304">
        <v>25.0</v>
      </c>
      <c r="R76" s="1205" t="s">
        <v>2712</v>
      </c>
      <c r="S76" s="980" t="s">
        <v>2601</v>
      </c>
      <c r="T76" s="12"/>
      <c r="V76" s="1299"/>
      <c r="X76" s="384"/>
      <c r="Y76" s="12"/>
      <c r="Z76" s="12"/>
      <c r="AA76" s="12"/>
      <c r="AB76" s="12"/>
      <c r="AC76" s="13"/>
      <c r="AD76" s="1154" t="s">
        <v>3024</v>
      </c>
      <c r="AE76" s="384"/>
      <c r="AG76" s="384"/>
      <c r="AH76" s="13"/>
      <c r="AT76" s="109"/>
      <c r="AU76" s="109"/>
      <c r="AV76" s="109"/>
      <c r="AW76" s="109"/>
      <c r="AX76" s="109"/>
    </row>
    <row r="77">
      <c r="A77" s="12"/>
      <c r="C77" s="1194" t="s">
        <v>2720</v>
      </c>
      <c r="E77" s="384"/>
      <c r="F77" s="12"/>
      <c r="H77" s="1166" t="s">
        <v>3025</v>
      </c>
      <c r="J77" s="384"/>
      <c r="K77" s="12"/>
      <c r="L77" s="12"/>
      <c r="N77" s="1152" t="s">
        <v>3026</v>
      </c>
      <c r="O77" s="13"/>
      <c r="Q77" s="12"/>
      <c r="R77" s="384"/>
      <c r="S77" s="12"/>
      <c r="T77" s="12"/>
      <c r="V77" s="1197" t="s">
        <v>3027</v>
      </c>
      <c r="X77" s="384"/>
      <c r="Y77" s="12"/>
      <c r="Z77" s="12"/>
      <c r="AA77" s="12"/>
      <c r="AB77" s="12"/>
      <c r="AC77" s="13"/>
      <c r="AD77" s="1164"/>
      <c r="AE77" s="384"/>
      <c r="AG77" s="384"/>
      <c r="AH77" s="13"/>
      <c r="AT77" s="109"/>
      <c r="AU77" s="109"/>
      <c r="AV77" s="109"/>
      <c r="AW77" s="109"/>
      <c r="AX77" s="109"/>
    </row>
    <row r="78">
      <c r="A78" s="356"/>
      <c r="C78" s="1305" t="s">
        <v>3013</v>
      </c>
      <c r="D78" s="376"/>
      <c r="E78" s="492"/>
      <c r="F78" s="12"/>
      <c r="H78" s="1166" t="s">
        <v>3028</v>
      </c>
      <c r="J78" s="384"/>
      <c r="K78" s="12"/>
      <c r="L78" s="12"/>
      <c r="N78" s="1152" t="s">
        <v>3029</v>
      </c>
      <c r="O78" s="13"/>
      <c r="Q78" s="12"/>
      <c r="R78" s="384"/>
      <c r="S78" s="12"/>
      <c r="T78" s="12"/>
      <c r="V78" s="1197" t="s">
        <v>3030</v>
      </c>
      <c r="X78" s="384"/>
      <c r="Y78" s="12"/>
      <c r="Z78" s="12"/>
      <c r="AA78" s="12"/>
      <c r="AB78" s="12"/>
      <c r="AC78" s="13"/>
      <c r="AD78" s="1164"/>
      <c r="AE78" s="384"/>
      <c r="AG78" s="384"/>
      <c r="AH78" s="13"/>
      <c r="AT78" s="109"/>
      <c r="AU78" s="109"/>
      <c r="AV78" s="109"/>
      <c r="AW78" s="109"/>
      <c r="AX78" s="109"/>
    </row>
    <row r="79">
      <c r="A79" s="1222" t="s">
        <v>3031</v>
      </c>
      <c r="B79" s="1223" t="b">
        <v>0</v>
      </c>
      <c r="C79" s="537" t="s">
        <v>3032</v>
      </c>
      <c r="D79" s="1297" t="str">
        <f>"+7% Sign intensity 
(then +7% for every 
blue ability 
connected to it for 
a max of +28%)"</f>
        <v>+7% Sign intensity 
(then +7% for every 
blue ability 
connected to it for 
a max of +28%)</v>
      </c>
      <c r="E79" s="1224" t="s">
        <v>3033</v>
      </c>
      <c r="F79" s="12"/>
      <c r="H79" s="1166" t="s">
        <v>2873</v>
      </c>
      <c r="J79" s="384"/>
      <c r="K79" s="12"/>
      <c r="L79" s="356"/>
      <c r="M79" s="376"/>
      <c r="N79" s="1267"/>
      <c r="O79" s="358"/>
      <c r="P79" s="376"/>
      <c r="Q79" s="356"/>
      <c r="R79" s="492"/>
      <c r="S79" s="356"/>
      <c r="T79" s="12"/>
      <c r="V79" s="1197" t="s">
        <v>3034</v>
      </c>
      <c r="X79" s="384"/>
      <c r="Y79" s="12"/>
      <c r="Z79" s="12"/>
      <c r="AA79" s="12"/>
      <c r="AB79" s="1172" t="s">
        <v>3035</v>
      </c>
      <c r="AC79" s="1173" t="b">
        <v>0</v>
      </c>
      <c r="AD79" s="1174" t="s">
        <v>3036</v>
      </c>
      <c r="AE79" s="1175" t="s">
        <v>3037</v>
      </c>
      <c r="AF79" s="1176">
        <v>3.0</v>
      </c>
      <c r="AG79" s="1175" t="s">
        <v>2620</v>
      </c>
      <c r="AH79" s="1177" t="s">
        <v>2601</v>
      </c>
      <c r="AT79" s="109"/>
      <c r="AU79" s="109"/>
      <c r="AV79" s="109"/>
      <c r="AW79" s="109"/>
      <c r="AX79" s="109"/>
    </row>
    <row r="80">
      <c r="A80" s="12"/>
      <c r="C80" s="1298" t="s">
        <v>2953</v>
      </c>
      <c r="E80" s="384"/>
      <c r="F80" s="356"/>
      <c r="G80" s="376"/>
      <c r="H80" s="1166" t="s">
        <v>3038</v>
      </c>
      <c r="I80" s="376"/>
      <c r="J80" s="492"/>
      <c r="K80" s="12"/>
      <c r="L80" s="1229" t="s">
        <v>3039</v>
      </c>
      <c r="M80" s="1167" t="b">
        <v>0</v>
      </c>
      <c r="N80" s="971" t="s">
        <v>2674</v>
      </c>
      <c r="O80" s="1170" t="s">
        <v>3040</v>
      </c>
      <c r="P80" s="1230">
        <v>4.0</v>
      </c>
      <c r="Q80" s="1231">
        <v>25.0</v>
      </c>
      <c r="R80" s="1232" t="s">
        <v>2870</v>
      </c>
      <c r="S80" s="1229" t="s">
        <v>2601</v>
      </c>
      <c r="T80" s="12"/>
      <c r="V80" s="1197" t="s">
        <v>3041</v>
      </c>
      <c r="X80" s="384"/>
      <c r="Y80" s="12"/>
      <c r="Z80" s="12"/>
      <c r="AA80" s="12"/>
      <c r="AB80" s="12"/>
      <c r="AC80" s="13"/>
      <c r="AD80" s="1190" t="s">
        <v>3042</v>
      </c>
      <c r="AE80" s="384"/>
      <c r="AG80" s="384"/>
      <c r="AH80" s="13"/>
      <c r="AT80" s="109"/>
      <c r="AU80" s="109"/>
      <c r="AV80" s="109"/>
      <c r="AW80" s="109"/>
      <c r="AX80" s="109"/>
    </row>
    <row r="81">
      <c r="A81" s="12"/>
      <c r="C81" s="537" t="s">
        <v>3043</v>
      </c>
      <c r="E81" s="384"/>
      <c r="F81" s="1209" t="s">
        <v>3044</v>
      </c>
      <c r="G81" s="1210" t="b">
        <v>0</v>
      </c>
      <c r="H81" s="1211" t="s">
        <v>2682</v>
      </c>
      <c r="I81" s="1212" t="s">
        <v>3045</v>
      </c>
      <c r="J81" s="1212">
        <v>60.0</v>
      </c>
      <c r="K81" s="1213" t="s">
        <v>2601</v>
      </c>
      <c r="L81" s="12"/>
      <c r="N81" s="1306" t="s">
        <v>3046</v>
      </c>
      <c r="O81" s="384"/>
      <c r="Q81" s="12"/>
      <c r="R81" s="384"/>
      <c r="S81" s="12"/>
      <c r="T81" s="12"/>
      <c r="V81" s="1197" t="s">
        <v>3047</v>
      </c>
      <c r="X81" s="384"/>
      <c r="Y81" s="12"/>
      <c r="Z81" s="12"/>
      <c r="AA81" s="12"/>
      <c r="AB81" s="12"/>
      <c r="AC81" s="13"/>
      <c r="AD81" s="1190" t="s">
        <v>3048</v>
      </c>
      <c r="AE81" s="384"/>
      <c r="AG81" s="384"/>
      <c r="AH81" s="13"/>
      <c r="AT81" s="109"/>
      <c r="AU81" s="109"/>
      <c r="AV81" s="109"/>
      <c r="AW81" s="109"/>
      <c r="AX81" s="109"/>
    </row>
    <row r="82">
      <c r="A82" s="12"/>
      <c r="C82" s="537" t="s">
        <v>2941</v>
      </c>
      <c r="E82" s="384"/>
      <c r="F82" s="12"/>
      <c r="H82" s="1151" t="s">
        <v>3049</v>
      </c>
      <c r="I82" s="13"/>
      <c r="J82" s="13"/>
      <c r="K82" s="13"/>
      <c r="L82" s="12"/>
      <c r="N82" s="1306" t="s">
        <v>3050</v>
      </c>
      <c r="O82" s="384"/>
      <c r="Q82" s="12"/>
      <c r="R82" s="384"/>
      <c r="S82" s="12"/>
      <c r="T82" s="12"/>
      <c r="V82" s="1299"/>
      <c r="X82" s="384"/>
      <c r="Y82" s="12"/>
      <c r="Z82" s="12"/>
      <c r="AA82" s="12"/>
      <c r="AB82" s="12"/>
      <c r="AC82" s="13"/>
      <c r="AD82" s="1190" t="s">
        <v>3051</v>
      </c>
      <c r="AE82" s="384"/>
      <c r="AG82" s="384"/>
      <c r="AH82" s="13"/>
      <c r="AT82" s="109"/>
      <c r="AU82" s="109"/>
      <c r="AV82" s="109"/>
      <c r="AW82" s="109"/>
      <c r="AX82" s="109"/>
    </row>
    <row r="83">
      <c r="A83" s="12"/>
      <c r="C83" s="537" t="s">
        <v>2948</v>
      </c>
      <c r="E83" s="384"/>
      <c r="F83" s="12"/>
      <c r="H83" s="1151" t="s">
        <v>2910</v>
      </c>
      <c r="I83" s="13"/>
      <c r="J83" s="13"/>
      <c r="K83" s="13"/>
      <c r="L83" s="12"/>
      <c r="N83" s="1306" t="s">
        <v>3052</v>
      </c>
      <c r="O83" s="384"/>
      <c r="Q83" s="12"/>
      <c r="R83" s="384"/>
      <c r="S83" s="12"/>
      <c r="T83" s="12"/>
      <c r="V83" s="1299"/>
      <c r="X83" s="384"/>
      <c r="Y83" s="12"/>
      <c r="Z83" s="12"/>
      <c r="AA83" s="12"/>
      <c r="AB83" s="12"/>
      <c r="AC83" s="13"/>
      <c r="AD83" s="1190" t="s">
        <v>3053</v>
      </c>
      <c r="AE83" s="384"/>
      <c r="AG83" s="384"/>
      <c r="AH83" s="13"/>
      <c r="AT83" s="109"/>
      <c r="AU83" s="109"/>
      <c r="AV83" s="109"/>
      <c r="AW83" s="109"/>
      <c r="AX83" s="109"/>
    </row>
    <row r="84">
      <c r="A84" s="12"/>
      <c r="C84" s="537" t="s">
        <v>3054</v>
      </c>
      <c r="E84" s="1298" t="s">
        <v>2953</v>
      </c>
      <c r="F84" s="12"/>
      <c r="H84" s="1151" t="s">
        <v>3055</v>
      </c>
      <c r="I84" s="13"/>
      <c r="J84" s="13"/>
      <c r="K84" s="13"/>
      <c r="L84" s="356"/>
      <c r="M84" s="376"/>
      <c r="N84" s="1307" t="s">
        <v>3056</v>
      </c>
      <c r="O84" s="492"/>
      <c r="P84" s="376"/>
      <c r="Q84" s="356"/>
      <c r="R84" s="492"/>
      <c r="S84" s="356"/>
      <c r="T84" s="18"/>
      <c r="U84" s="19"/>
      <c r="V84" s="1254"/>
      <c r="W84" s="19"/>
      <c r="X84" s="1163"/>
      <c r="Y84" s="18"/>
      <c r="Z84" s="18"/>
      <c r="AA84" s="18"/>
      <c r="AB84" s="356"/>
      <c r="AC84" s="358"/>
      <c r="AD84" s="1215" t="s">
        <v>3057</v>
      </c>
      <c r="AE84" s="492"/>
      <c r="AF84" s="376"/>
      <c r="AG84" s="492"/>
      <c r="AH84" s="358"/>
      <c r="AT84" s="109"/>
      <c r="AU84" s="109"/>
      <c r="AV84" s="109"/>
      <c r="AW84" s="109"/>
      <c r="AX84" s="109"/>
    </row>
    <row r="85">
      <c r="A85" s="12"/>
      <c r="C85" s="1298" t="s">
        <v>2953</v>
      </c>
      <c r="E85" s="537" t="s">
        <v>3058</v>
      </c>
      <c r="F85" s="12"/>
      <c r="H85" s="1151" t="s">
        <v>3028</v>
      </c>
      <c r="I85" s="13"/>
      <c r="J85" s="13"/>
      <c r="K85" s="13"/>
      <c r="L85" s="1203" t="s">
        <v>3059</v>
      </c>
      <c r="M85" s="1204" t="b">
        <v>0</v>
      </c>
      <c r="N85" s="1308" t="s">
        <v>3060</v>
      </c>
      <c r="O85" s="1205" t="s">
        <v>3061</v>
      </c>
      <c r="P85" s="1206">
        <v>5.0</v>
      </c>
      <c r="Q85" s="1207">
        <v>25.0</v>
      </c>
      <c r="R85" s="1208" t="s">
        <v>2894</v>
      </c>
      <c r="S85" s="1203" t="s">
        <v>2601</v>
      </c>
      <c r="T85" s="1135" t="s">
        <v>3062</v>
      </c>
      <c r="U85" s="1039" t="b">
        <v>0</v>
      </c>
      <c r="V85" s="1153" t="s">
        <v>3063</v>
      </c>
      <c r="W85" s="1039" t="s">
        <v>3064</v>
      </c>
      <c r="X85" s="1137">
        <v>1.0</v>
      </c>
      <c r="Y85" s="1138">
        <v>50.0</v>
      </c>
      <c r="Z85" s="1138" t="s">
        <v>2613</v>
      </c>
      <c r="AA85" s="1135" t="s">
        <v>2601</v>
      </c>
      <c r="AB85" s="1217" t="s">
        <v>3065</v>
      </c>
      <c r="AC85" s="1218" t="b">
        <v>0</v>
      </c>
      <c r="AD85" s="1154" t="s">
        <v>3066</v>
      </c>
      <c r="AE85" s="1219" t="s">
        <v>3067</v>
      </c>
      <c r="AF85" s="1220">
        <v>4.0</v>
      </c>
      <c r="AG85" s="1219" t="s">
        <v>2620</v>
      </c>
      <c r="AH85" s="1221" t="s">
        <v>2601</v>
      </c>
      <c r="AT85" s="109"/>
      <c r="AU85" s="109"/>
      <c r="AV85" s="109"/>
      <c r="AW85" s="109"/>
      <c r="AX85" s="109"/>
    </row>
    <row r="86">
      <c r="A86" s="12"/>
      <c r="C86" s="537" t="s">
        <v>3068</v>
      </c>
      <c r="E86" s="384"/>
      <c r="F86" s="12"/>
      <c r="H86" s="1151" t="s">
        <v>2727</v>
      </c>
      <c r="I86" s="13"/>
      <c r="J86" s="13"/>
      <c r="K86" s="13"/>
      <c r="L86" s="12"/>
      <c r="N86" s="1308" t="s">
        <v>3069</v>
      </c>
      <c r="O86" s="384"/>
      <c r="Q86" s="12"/>
      <c r="R86" s="384"/>
      <c r="S86" s="12"/>
      <c r="T86" s="12"/>
      <c r="V86" s="1153" t="s">
        <v>3070</v>
      </c>
      <c r="X86" s="384"/>
      <c r="Y86" s="12"/>
      <c r="Z86" s="12"/>
      <c r="AA86" s="12"/>
      <c r="AB86" s="12"/>
      <c r="AC86" s="13"/>
      <c r="AD86" s="1154" t="s">
        <v>3071</v>
      </c>
      <c r="AE86" s="384"/>
      <c r="AG86" s="384"/>
      <c r="AH86" s="13"/>
      <c r="AT86" s="109"/>
      <c r="AU86" s="109"/>
      <c r="AV86" s="109"/>
      <c r="AW86" s="109"/>
      <c r="AX86" s="109"/>
    </row>
    <row r="87">
      <c r="A87" s="12"/>
      <c r="C87" s="537" t="s">
        <v>2941</v>
      </c>
      <c r="E87" s="384"/>
      <c r="F87" s="18"/>
      <c r="G87" s="19"/>
      <c r="H87" s="1234" t="s">
        <v>3019</v>
      </c>
      <c r="I87" s="20"/>
      <c r="J87" s="20"/>
      <c r="K87" s="20"/>
      <c r="L87" s="12"/>
      <c r="N87" s="1308" t="s">
        <v>3072</v>
      </c>
      <c r="O87" s="384"/>
      <c r="Q87" s="12"/>
      <c r="R87" s="384"/>
      <c r="S87" s="12"/>
      <c r="T87" s="12"/>
      <c r="V87" s="1153" t="s">
        <v>3073</v>
      </c>
      <c r="X87" s="384"/>
      <c r="Y87" s="12"/>
      <c r="Z87" s="12"/>
      <c r="AA87" s="12"/>
      <c r="AB87" s="12"/>
      <c r="AC87" s="13"/>
      <c r="AD87" s="1154" t="s">
        <v>3074</v>
      </c>
      <c r="AE87" s="384"/>
      <c r="AG87" s="384"/>
      <c r="AH87" s="13"/>
      <c r="AT87" s="109"/>
      <c r="AU87" s="109"/>
      <c r="AV87" s="109"/>
      <c r="AW87" s="109"/>
      <c r="AX87" s="109"/>
    </row>
    <row r="88">
      <c r="A88" s="12"/>
      <c r="C88" s="537" t="s">
        <v>2948</v>
      </c>
      <c r="E88" s="384"/>
      <c r="F88" s="1235" t="s">
        <v>3075</v>
      </c>
      <c r="G88" s="1236" t="b">
        <v>0</v>
      </c>
      <c r="H88" s="1166" t="s">
        <v>2603</v>
      </c>
      <c r="I88" s="1236" t="s">
        <v>3076</v>
      </c>
      <c r="J88" s="1237">
        <v>20.0</v>
      </c>
      <c r="K88" s="1238" t="s">
        <v>2601</v>
      </c>
      <c r="L88" s="12"/>
      <c r="N88" s="1308" t="s">
        <v>3077</v>
      </c>
      <c r="O88" s="384"/>
      <c r="Q88" s="12"/>
      <c r="R88" s="384"/>
      <c r="S88" s="12"/>
      <c r="T88" s="18"/>
      <c r="U88" s="19"/>
      <c r="V88" s="1281" t="s">
        <v>3078</v>
      </c>
      <c r="W88" s="19"/>
      <c r="X88" s="1163"/>
      <c r="Y88" s="18"/>
      <c r="Z88" s="18"/>
      <c r="AA88" s="18"/>
      <c r="AB88" s="12"/>
      <c r="AC88" s="13"/>
      <c r="AD88" s="1154" t="s">
        <v>3079</v>
      </c>
      <c r="AE88" s="384"/>
      <c r="AG88" s="384"/>
      <c r="AH88" s="13"/>
      <c r="AT88" s="109"/>
      <c r="AU88" s="109"/>
      <c r="AV88" s="109"/>
      <c r="AW88" s="109"/>
      <c r="AX88" s="109"/>
    </row>
    <row r="89">
      <c r="A89" s="356"/>
      <c r="B89" s="376"/>
      <c r="C89" s="1239" t="s">
        <v>3080</v>
      </c>
      <c r="D89" s="376"/>
      <c r="E89" s="492"/>
      <c r="F89" s="12"/>
      <c r="H89" s="1166" t="s">
        <v>2827</v>
      </c>
      <c r="J89" s="384"/>
      <c r="K89" s="12"/>
      <c r="L89" s="12"/>
      <c r="N89" s="1308" t="s">
        <v>3081</v>
      </c>
      <c r="O89" s="384"/>
      <c r="Q89" s="12"/>
      <c r="R89" s="384"/>
      <c r="S89" s="12"/>
      <c r="T89" s="1287" t="s">
        <v>3082</v>
      </c>
      <c r="U89" s="1186" t="b">
        <v>0</v>
      </c>
      <c r="V89" s="1197" t="s">
        <v>3083</v>
      </c>
      <c r="W89" s="1288" t="s">
        <v>3084</v>
      </c>
      <c r="X89" s="1289">
        <v>1.0</v>
      </c>
      <c r="Y89" s="1290">
        <v>50.0</v>
      </c>
      <c r="Z89" s="1290" t="s">
        <v>2613</v>
      </c>
      <c r="AA89" s="1287" t="s">
        <v>2601</v>
      </c>
      <c r="AB89" s="12"/>
      <c r="AC89" s="13"/>
      <c r="AD89" s="1154" t="s">
        <v>3085</v>
      </c>
      <c r="AE89" s="384"/>
      <c r="AG89" s="384"/>
      <c r="AH89" s="13"/>
      <c r="AT89" s="109"/>
      <c r="AU89" s="109"/>
      <c r="AV89" s="109"/>
      <c r="AW89" s="109"/>
      <c r="AX89" s="109"/>
    </row>
    <row r="90">
      <c r="A90" s="1192" t="s">
        <v>3086</v>
      </c>
      <c r="B90" s="1193" t="b">
        <v>0</v>
      </c>
      <c r="C90" s="1194" t="s">
        <v>3087</v>
      </c>
      <c r="D90" s="1301" t="str">
        <f>"+100 Vitality 
(then +100 for 
every green ability 
connected to it 
for a max of +400)"</f>
        <v>+100 Vitality 
(then +100 for 
every green ability 
connected to it 
for a max of +400)</v>
      </c>
      <c r="E90" s="1196" t="s">
        <v>3088</v>
      </c>
      <c r="F90" s="12"/>
      <c r="G90" s="376"/>
      <c r="H90" s="1244"/>
      <c r="J90" s="384"/>
      <c r="K90" s="356"/>
      <c r="L90" s="12"/>
      <c r="N90" s="1308" t="s">
        <v>3089</v>
      </c>
      <c r="O90" s="384"/>
      <c r="Q90" s="12"/>
      <c r="R90" s="384"/>
      <c r="S90" s="12"/>
      <c r="T90" s="12"/>
      <c r="V90" s="1197" t="s">
        <v>3090</v>
      </c>
      <c r="X90" s="384"/>
      <c r="Y90" s="12"/>
      <c r="Z90" s="12"/>
      <c r="AA90" s="12"/>
      <c r="AB90" s="12"/>
      <c r="AC90" s="13"/>
      <c r="AD90" s="1154" t="s">
        <v>3091</v>
      </c>
      <c r="AE90" s="384"/>
      <c r="AG90" s="384"/>
      <c r="AH90" s="13"/>
      <c r="AI90" s="159"/>
      <c r="AT90" s="109"/>
      <c r="AU90" s="109"/>
      <c r="AV90" s="109"/>
      <c r="AW90" s="109"/>
      <c r="AX90" s="109"/>
    </row>
    <row r="91">
      <c r="A91" s="12"/>
      <c r="C91" s="1294" t="s">
        <v>2953</v>
      </c>
      <c r="E91" s="384"/>
      <c r="F91" s="1209" t="s">
        <v>3092</v>
      </c>
      <c r="G91" s="1210"/>
      <c r="H91" s="1211" t="s">
        <v>2749</v>
      </c>
      <c r="I91" s="1252" t="s">
        <v>3093</v>
      </c>
      <c r="J91" s="1253">
        <v>40.0</v>
      </c>
      <c r="K91" s="529" t="s">
        <v>2601</v>
      </c>
      <c r="L91" s="18"/>
      <c r="M91" s="19"/>
      <c r="N91" s="1309" t="s">
        <v>3094</v>
      </c>
      <c r="O91" s="1163"/>
      <c r="P91" s="19"/>
      <c r="Q91" s="18"/>
      <c r="R91" s="1163"/>
      <c r="S91" s="18"/>
      <c r="T91" s="12"/>
      <c r="V91" s="1197" t="s">
        <v>3095</v>
      </c>
      <c r="X91" s="384"/>
      <c r="Y91" s="12"/>
      <c r="Z91" s="12"/>
      <c r="AA91" s="12"/>
      <c r="AB91" s="18"/>
      <c r="AC91" s="20"/>
      <c r="AD91" s="1154" t="s">
        <v>3096</v>
      </c>
      <c r="AE91" s="1163"/>
      <c r="AF91" s="19"/>
      <c r="AG91" s="1163"/>
      <c r="AH91" s="20"/>
      <c r="AI91" s="1310"/>
      <c r="AJ91" s="1310"/>
      <c r="AK91" s="109"/>
      <c r="AL91" s="109"/>
      <c r="AM91" s="109"/>
      <c r="AN91" s="109"/>
      <c r="AO91" s="109"/>
      <c r="AT91" s="109"/>
      <c r="AU91" s="109"/>
      <c r="AV91" s="109"/>
      <c r="AW91" s="109"/>
      <c r="AX91" s="109"/>
    </row>
    <row r="92">
      <c r="A92" s="12"/>
      <c r="C92" s="1194" t="s">
        <v>3097</v>
      </c>
      <c r="E92" s="384"/>
      <c r="F92" s="12"/>
      <c r="H92" s="1151" t="s">
        <v>3098</v>
      </c>
      <c r="J92" s="384"/>
      <c r="K92" s="12"/>
      <c r="L92" s="1229" t="s">
        <v>3099</v>
      </c>
      <c r="M92" s="1230" t="b">
        <v>0</v>
      </c>
      <c r="N92" s="1311" t="s">
        <v>3100</v>
      </c>
      <c r="O92" s="1230" t="s">
        <v>3101</v>
      </c>
      <c r="P92" s="1231">
        <v>3.0</v>
      </c>
      <c r="Q92" s="1231">
        <v>15.0</v>
      </c>
      <c r="R92" s="1232" t="s">
        <v>2894</v>
      </c>
      <c r="S92" s="1229" t="s">
        <v>2601</v>
      </c>
      <c r="T92" s="18"/>
      <c r="U92" s="19"/>
      <c r="V92" s="1291" t="s">
        <v>3102</v>
      </c>
      <c r="W92" s="19"/>
      <c r="X92" s="1163"/>
      <c r="Y92" s="18"/>
      <c r="Z92" s="18"/>
      <c r="AA92" s="18"/>
      <c r="AB92" s="1245" t="s">
        <v>3103</v>
      </c>
      <c r="AC92" s="1246" t="b">
        <v>0</v>
      </c>
      <c r="AD92" s="1247" t="s">
        <v>3104</v>
      </c>
      <c r="AE92" s="1248" t="s">
        <v>3105</v>
      </c>
      <c r="AF92" s="1249">
        <v>2.0</v>
      </c>
      <c r="AG92" s="1248" t="s">
        <v>3106</v>
      </c>
      <c r="AH92" s="1250" t="s">
        <v>2601</v>
      </c>
      <c r="AI92" s="1310"/>
      <c r="AJ92" s="1310"/>
      <c r="AK92" s="109"/>
      <c r="AL92" s="109"/>
      <c r="AM92" s="109"/>
      <c r="AN92" s="109"/>
      <c r="AO92" s="109"/>
      <c r="AT92" s="109"/>
      <c r="AU92" s="109"/>
      <c r="AV92" s="109"/>
      <c r="AW92" s="109"/>
      <c r="AX92" s="109"/>
    </row>
    <row r="93">
      <c r="A93" s="12"/>
      <c r="C93" s="1194" t="s">
        <v>2751</v>
      </c>
      <c r="E93" s="384"/>
      <c r="F93" s="12"/>
      <c r="H93" s="1151" t="s">
        <v>3107</v>
      </c>
      <c r="J93" s="384"/>
      <c r="K93" s="12"/>
      <c r="L93" s="12"/>
      <c r="N93" s="1311" t="s">
        <v>3108</v>
      </c>
      <c r="P93" s="12"/>
      <c r="Q93" s="12"/>
      <c r="R93" s="384"/>
      <c r="S93" s="12"/>
      <c r="T93" s="1135" t="s">
        <v>3109</v>
      </c>
      <c r="U93" s="1039" t="b">
        <v>0</v>
      </c>
      <c r="V93" s="1136" t="s">
        <v>3110</v>
      </c>
      <c r="W93" s="1039" t="s">
        <v>3111</v>
      </c>
      <c r="X93" s="1137">
        <v>1.0</v>
      </c>
      <c r="Y93" s="1138">
        <v>50.0</v>
      </c>
      <c r="Z93" s="1138" t="s">
        <v>2613</v>
      </c>
      <c r="AA93" s="1135" t="s">
        <v>2601</v>
      </c>
      <c r="AB93" s="12"/>
      <c r="AC93" s="13"/>
      <c r="AD93" s="1190" t="s">
        <v>3112</v>
      </c>
      <c r="AE93" s="384"/>
      <c r="AG93" s="384"/>
      <c r="AH93" s="13"/>
      <c r="AI93" s="1310"/>
      <c r="AJ93" s="1310"/>
      <c r="AK93" s="109"/>
      <c r="AL93" s="109"/>
      <c r="AM93" s="109"/>
      <c r="AN93" s="109"/>
      <c r="AO93" s="109"/>
      <c r="AT93" s="109"/>
      <c r="AU93" s="109"/>
      <c r="AV93" s="109"/>
      <c r="AW93" s="109"/>
      <c r="AX93" s="109"/>
    </row>
    <row r="94">
      <c r="A94" s="12"/>
      <c r="C94" s="1194" t="s">
        <v>2984</v>
      </c>
      <c r="E94" s="384"/>
      <c r="F94" s="12"/>
      <c r="H94" s="1151" t="s">
        <v>3113</v>
      </c>
      <c r="J94" s="384"/>
      <c r="K94" s="12"/>
      <c r="L94" s="12"/>
      <c r="N94" s="1311" t="s">
        <v>3114</v>
      </c>
      <c r="P94" s="12"/>
      <c r="Q94" s="12"/>
      <c r="R94" s="384"/>
      <c r="S94" s="12"/>
      <c r="T94" s="12"/>
      <c r="V94" s="1153" t="s">
        <v>3115</v>
      </c>
      <c r="X94" s="384"/>
      <c r="Y94" s="12"/>
      <c r="Z94" s="12"/>
      <c r="AA94" s="12"/>
      <c r="AB94" s="12"/>
      <c r="AC94" s="13"/>
      <c r="AD94" s="1256"/>
      <c r="AE94" s="384"/>
      <c r="AG94" s="384"/>
      <c r="AH94" s="13"/>
      <c r="AI94" s="1310"/>
      <c r="AJ94" s="1310"/>
      <c r="AK94" s="109"/>
      <c r="AL94" s="109"/>
      <c r="AM94" s="109"/>
      <c r="AN94" s="109"/>
      <c r="AO94" s="109"/>
      <c r="AT94" s="109"/>
      <c r="AU94" s="109"/>
      <c r="AV94" s="109"/>
      <c r="AW94" s="109"/>
      <c r="AX94" s="109"/>
    </row>
    <row r="95">
      <c r="A95" s="12"/>
      <c r="C95" s="1194" t="s">
        <v>3054</v>
      </c>
      <c r="E95" s="1294" t="s">
        <v>2953</v>
      </c>
      <c r="F95" s="12"/>
      <c r="H95" s="1151" t="s">
        <v>3116</v>
      </c>
      <c r="J95" s="384"/>
      <c r="K95" s="12"/>
      <c r="L95" s="18"/>
      <c r="M95" s="19"/>
      <c r="N95" s="1312" t="s">
        <v>3117</v>
      </c>
      <c r="O95" s="19"/>
      <c r="P95" s="18"/>
      <c r="Q95" s="18"/>
      <c r="R95" s="1163"/>
      <c r="S95" s="18"/>
      <c r="T95" s="12"/>
      <c r="V95" s="1153" t="s">
        <v>3118</v>
      </c>
      <c r="X95" s="384"/>
      <c r="Y95" s="12"/>
      <c r="Z95" s="12"/>
      <c r="AA95" s="12"/>
      <c r="AB95" s="1259" t="s">
        <v>3119</v>
      </c>
      <c r="AC95" s="1260" t="b">
        <v>0</v>
      </c>
      <c r="AD95" s="1261" t="s">
        <v>3120</v>
      </c>
      <c r="AE95" s="1262" t="s">
        <v>3121</v>
      </c>
      <c r="AF95" s="1263">
        <v>3.0</v>
      </c>
      <c r="AG95" s="1262" t="s">
        <v>3122</v>
      </c>
      <c r="AH95" s="1292" t="s">
        <v>2601</v>
      </c>
      <c r="AI95" s="1310"/>
      <c r="AJ95" s="1310"/>
      <c r="AK95" s="109"/>
      <c r="AL95" s="109"/>
      <c r="AM95" s="109"/>
      <c r="AN95" s="109"/>
      <c r="AO95" s="109"/>
      <c r="AT95" s="109"/>
      <c r="AU95" s="109"/>
      <c r="AV95" s="109"/>
      <c r="AW95" s="109"/>
      <c r="AX95" s="109"/>
    </row>
    <row r="96">
      <c r="A96" s="12"/>
      <c r="C96" s="1294" t="s">
        <v>2953</v>
      </c>
      <c r="E96" s="1194" t="s">
        <v>3123</v>
      </c>
      <c r="F96" s="12"/>
      <c r="H96" s="1151" t="s">
        <v>2770</v>
      </c>
      <c r="J96" s="384"/>
      <c r="K96" s="12"/>
      <c r="L96" s="980" t="s">
        <v>3124</v>
      </c>
      <c r="M96" s="1204" t="b">
        <v>0</v>
      </c>
      <c r="N96" s="1313" t="s">
        <v>3125</v>
      </c>
      <c r="O96" s="1255" t="s">
        <v>3126</v>
      </c>
      <c r="P96" s="1204">
        <v>3.0</v>
      </c>
      <c r="Q96" s="1304">
        <v>20.0</v>
      </c>
      <c r="R96" s="1205" t="s">
        <v>2643</v>
      </c>
      <c r="S96" s="1152" t="s">
        <v>2601</v>
      </c>
      <c r="T96" s="18"/>
      <c r="U96" s="19"/>
      <c r="V96" s="1281" t="s">
        <v>3127</v>
      </c>
      <c r="W96" s="19"/>
      <c r="X96" s="1163"/>
      <c r="Y96" s="18"/>
      <c r="Z96" s="18"/>
      <c r="AA96" s="18"/>
      <c r="AB96" s="12"/>
      <c r="AC96" s="13"/>
      <c r="AD96" s="1154" t="s">
        <v>3128</v>
      </c>
      <c r="AE96" s="384"/>
      <c r="AG96" s="384"/>
      <c r="AH96" s="13"/>
      <c r="AI96" s="1310"/>
      <c r="AJ96" s="1310"/>
      <c r="AK96" s="109"/>
      <c r="AL96" s="109"/>
      <c r="AM96" s="109"/>
      <c r="AN96" s="109"/>
      <c r="AO96" s="109"/>
      <c r="AT96" s="109"/>
      <c r="AU96" s="109"/>
      <c r="AV96" s="109"/>
      <c r="AW96" s="109"/>
      <c r="AX96" s="109"/>
    </row>
    <row r="97">
      <c r="A97" s="12"/>
      <c r="C97" s="1194" t="s">
        <v>3068</v>
      </c>
      <c r="E97" s="384"/>
      <c r="F97" s="356"/>
      <c r="G97" s="376"/>
      <c r="H97" s="1151" t="s">
        <v>2877</v>
      </c>
      <c r="I97" s="376"/>
      <c r="J97" s="492"/>
      <c r="K97" s="12"/>
      <c r="L97" s="12"/>
      <c r="N97" s="1313" t="s">
        <v>3129</v>
      </c>
      <c r="O97" s="13"/>
      <c r="Q97" s="12"/>
      <c r="R97" s="384"/>
      <c r="S97" s="384"/>
      <c r="T97" s="1287" t="s">
        <v>3130</v>
      </c>
      <c r="U97" s="1186" t="b">
        <v>0</v>
      </c>
      <c r="V97" s="1197" t="s">
        <v>3131</v>
      </c>
      <c r="W97" s="1288" t="s">
        <v>3132</v>
      </c>
      <c r="X97" s="1289">
        <v>1.0</v>
      </c>
      <c r="Y97" s="1290">
        <v>50.0</v>
      </c>
      <c r="Z97" s="1290" t="s">
        <v>2613</v>
      </c>
      <c r="AA97" s="1287" t="s">
        <v>2601</v>
      </c>
      <c r="AB97" s="12"/>
      <c r="AC97" s="13"/>
      <c r="AD97" s="1154" t="s">
        <v>3133</v>
      </c>
      <c r="AE97" s="384"/>
      <c r="AG97" s="384"/>
      <c r="AH97" s="13"/>
      <c r="AI97" s="1310"/>
      <c r="AJ97" s="1310"/>
      <c r="AK97" s="109"/>
      <c r="AL97" s="109"/>
      <c r="AM97" s="109"/>
      <c r="AN97" s="109"/>
      <c r="AO97" s="109"/>
      <c r="AT97" s="109"/>
      <c r="AU97" s="109"/>
      <c r="AV97" s="109"/>
      <c r="AW97" s="109"/>
      <c r="AX97" s="109"/>
    </row>
    <row r="98">
      <c r="A98" s="12"/>
      <c r="C98" s="1194" t="s">
        <v>2751</v>
      </c>
      <c r="E98" s="384"/>
      <c r="F98" s="1157" t="s">
        <v>3134</v>
      </c>
      <c r="G98" s="1236" t="b">
        <v>0</v>
      </c>
      <c r="H98" s="1159" t="s">
        <v>2682</v>
      </c>
      <c r="I98" s="1269" t="s">
        <v>3135</v>
      </c>
      <c r="J98" s="1269">
        <v>60.0</v>
      </c>
      <c r="K98" s="1270" t="s">
        <v>2601</v>
      </c>
      <c r="L98" s="12"/>
      <c r="N98" s="1313" t="s">
        <v>3136</v>
      </c>
      <c r="O98" s="13"/>
      <c r="Q98" s="12"/>
      <c r="R98" s="384"/>
      <c r="S98" s="384"/>
      <c r="T98" s="12"/>
      <c r="V98" s="1197" t="s">
        <v>3137</v>
      </c>
      <c r="X98" s="384"/>
      <c r="Y98" s="12"/>
      <c r="Z98" s="12"/>
      <c r="AA98" s="12"/>
      <c r="AB98" s="12"/>
      <c r="AC98" s="13"/>
      <c r="AD98" s="1154" t="s">
        <v>3138</v>
      </c>
      <c r="AE98" s="384"/>
      <c r="AG98" s="384"/>
      <c r="AH98" s="13"/>
      <c r="AI98" s="1310"/>
      <c r="AJ98" s="1310"/>
      <c r="AK98" s="109"/>
      <c r="AL98" s="109"/>
      <c r="AM98" s="109"/>
      <c r="AN98" s="109"/>
      <c r="AO98" s="109"/>
      <c r="AT98" s="109"/>
      <c r="AU98" s="109"/>
      <c r="AV98" s="109"/>
      <c r="AW98" s="109"/>
      <c r="AX98" s="109"/>
    </row>
    <row r="99">
      <c r="A99" s="12"/>
      <c r="C99" s="1194" t="s">
        <v>2984</v>
      </c>
      <c r="E99" s="384"/>
      <c r="F99" s="12"/>
      <c r="H99" s="1166" t="s">
        <v>3139</v>
      </c>
      <c r="I99" s="13"/>
      <c r="J99" s="13"/>
      <c r="K99" s="13"/>
      <c r="L99" s="356"/>
      <c r="M99" s="376"/>
      <c r="N99" s="1314" t="s">
        <v>3140</v>
      </c>
      <c r="O99" s="358"/>
      <c r="P99" s="376"/>
      <c r="Q99" s="356"/>
      <c r="R99" s="492"/>
      <c r="S99" s="492"/>
      <c r="T99" s="12"/>
      <c r="V99" s="1197" t="s">
        <v>3141</v>
      </c>
      <c r="X99" s="384"/>
      <c r="Y99" s="12"/>
      <c r="Z99" s="12"/>
      <c r="AA99" s="12"/>
      <c r="AB99" s="12"/>
      <c r="AC99" s="13"/>
      <c r="AD99" s="1154" t="s">
        <v>3142</v>
      </c>
      <c r="AE99" s="384"/>
      <c r="AG99" s="384"/>
      <c r="AH99" s="13"/>
      <c r="AI99" s="1310"/>
      <c r="AJ99" s="1310"/>
      <c r="AK99" s="109"/>
      <c r="AL99" s="109"/>
      <c r="AM99" s="109"/>
      <c r="AN99" s="109"/>
      <c r="AO99" s="109"/>
      <c r="AT99" s="109"/>
      <c r="AU99" s="109"/>
      <c r="AV99" s="109"/>
      <c r="AW99" s="109"/>
      <c r="AX99" s="109"/>
    </row>
    <row r="100">
      <c r="A100" s="356"/>
      <c r="C100" s="1305" t="s">
        <v>2823</v>
      </c>
      <c r="D100" s="376"/>
      <c r="E100" s="492"/>
      <c r="F100" s="12"/>
      <c r="H100" s="1166" t="s">
        <v>3107</v>
      </c>
      <c r="I100" s="13"/>
      <c r="J100" s="13"/>
      <c r="K100" s="13"/>
      <c r="L100" s="1229" t="s">
        <v>3143</v>
      </c>
      <c r="M100" s="1167" t="b">
        <v>0</v>
      </c>
      <c r="N100" s="1306" t="s">
        <v>3144</v>
      </c>
      <c r="O100" s="1170" t="s">
        <v>3145</v>
      </c>
      <c r="P100" s="1230">
        <v>4.0</v>
      </c>
      <c r="Q100" s="1231">
        <v>20.0</v>
      </c>
      <c r="R100" s="1232" t="s">
        <v>2712</v>
      </c>
      <c r="S100" s="1315" t="s">
        <v>2601</v>
      </c>
      <c r="T100" s="18"/>
      <c r="U100" s="19"/>
      <c r="V100" s="1291" t="s">
        <v>3146</v>
      </c>
      <c r="W100" s="19"/>
      <c r="X100" s="1163"/>
      <c r="Y100" s="18"/>
      <c r="Z100" s="18"/>
      <c r="AA100" s="18"/>
      <c r="AB100" s="12"/>
      <c r="AC100" s="13"/>
      <c r="AD100" s="1154" t="s">
        <v>3147</v>
      </c>
      <c r="AE100" s="384"/>
      <c r="AG100" s="384"/>
      <c r="AH100" s="13"/>
      <c r="AI100" s="1310"/>
      <c r="AJ100" s="1310"/>
      <c r="AK100" s="109"/>
      <c r="AL100" s="109"/>
      <c r="AM100" s="109"/>
      <c r="AN100" s="109"/>
      <c r="AO100" s="109"/>
      <c r="AT100" s="109"/>
      <c r="AU100" s="109"/>
      <c r="AV100" s="109"/>
      <c r="AW100" s="109"/>
      <c r="AX100" s="109"/>
    </row>
    <row r="101">
      <c r="A101" s="1222" t="s">
        <v>3148</v>
      </c>
      <c r="B101" s="1223" t="b">
        <v>0</v>
      </c>
      <c r="C101" s="537" t="s">
        <v>3149</v>
      </c>
      <c r="D101" s="1297" t="str">
        <f>"+7% Attack power 
(then +7% for every 
red ability 
connected to it for 
a max of +28%)"</f>
        <v>+7% Attack power 
(then +7% for every 
red ability 
connected to it for 
a max of +28%)</v>
      </c>
      <c r="E101" s="1224" t="s">
        <v>3150</v>
      </c>
      <c r="F101" s="12"/>
      <c r="H101" s="1166" t="s">
        <v>3113</v>
      </c>
      <c r="I101" s="13"/>
      <c r="J101" s="13"/>
      <c r="K101" s="13"/>
      <c r="L101" s="12"/>
      <c r="N101" s="1306" t="s">
        <v>3151</v>
      </c>
      <c r="O101" s="384"/>
      <c r="Q101" s="12"/>
      <c r="R101" s="384"/>
      <c r="S101" s="384"/>
      <c r="T101" s="1135" t="s">
        <v>3152</v>
      </c>
      <c r="U101" s="1039" t="b">
        <v>0</v>
      </c>
      <c r="V101" s="1153" t="s">
        <v>3153</v>
      </c>
      <c r="W101" s="1039" t="s">
        <v>3154</v>
      </c>
      <c r="X101" s="1137">
        <v>1.0</v>
      </c>
      <c r="Y101" s="1138">
        <v>50.0</v>
      </c>
      <c r="Z101" s="1138" t="s">
        <v>2613</v>
      </c>
      <c r="AA101" s="1135" t="s">
        <v>2601</v>
      </c>
      <c r="AB101" s="356"/>
      <c r="AC101" s="358"/>
      <c r="AD101" s="1271" t="s">
        <v>3155</v>
      </c>
      <c r="AE101" s="492"/>
      <c r="AF101" s="376"/>
      <c r="AG101" s="492"/>
      <c r="AH101" s="358"/>
      <c r="AI101" s="1310"/>
      <c r="AJ101" s="1310"/>
      <c r="AK101" s="109"/>
      <c r="AL101" s="109"/>
      <c r="AM101" s="109"/>
      <c r="AN101" s="109"/>
      <c r="AO101" s="109"/>
      <c r="AT101" s="109"/>
      <c r="AU101" s="109"/>
      <c r="AV101" s="109"/>
      <c r="AW101" s="109"/>
      <c r="AX101" s="109"/>
    </row>
    <row r="102">
      <c r="A102" s="12"/>
      <c r="C102" s="1298" t="s">
        <v>2953</v>
      </c>
      <c r="E102" s="384"/>
      <c r="F102" s="12"/>
      <c r="H102" s="1166" t="s">
        <v>3116</v>
      </c>
      <c r="I102" s="13"/>
      <c r="J102" s="13"/>
      <c r="K102" s="13"/>
      <c r="L102" s="12"/>
      <c r="N102" s="1306" t="s">
        <v>3156</v>
      </c>
      <c r="O102" s="384"/>
      <c r="Q102" s="12"/>
      <c r="R102" s="384"/>
      <c r="S102" s="384"/>
      <c r="T102" s="12"/>
      <c r="V102" s="1153" t="s">
        <v>3157</v>
      </c>
      <c r="X102" s="384"/>
      <c r="Y102" s="12"/>
      <c r="Z102" s="12"/>
      <c r="AA102" s="12"/>
      <c r="AB102" s="1273" t="s">
        <v>3158</v>
      </c>
      <c r="AC102" s="1274" t="b">
        <v>0</v>
      </c>
      <c r="AD102" s="1190" t="s">
        <v>3159</v>
      </c>
      <c r="AE102" s="1275" t="s">
        <v>3160</v>
      </c>
      <c r="AF102" s="1276">
        <v>4.0</v>
      </c>
      <c r="AG102" s="1275" t="s">
        <v>2620</v>
      </c>
      <c r="AH102" s="1277" t="s">
        <v>2601</v>
      </c>
      <c r="AI102" s="1310"/>
      <c r="AJ102" s="1310"/>
      <c r="AK102" s="109"/>
      <c r="AL102" s="109"/>
      <c r="AM102" s="109"/>
      <c r="AN102" s="109"/>
      <c r="AO102" s="109"/>
      <c r="AT102" s="109"/>
      <c r="AU102" s="109"/>
      <c r="AV102" s="109"/>
      <c r="AW102" s="109"/>
      <c r="AX102" s="109"/>
    </row>
    <row r="103">
      <c r="A103" s="12"/>
      <c r="C103" s="537" t="s">
        <v>3097</v>
      </c>
      <c r="E103" s="384"/>
      <c r="F103" s="12"/>
      <c r="H103" s="1166" t="s">
        <v>2672</v>
      </c>
      <c r="I103" s="13"/>
      <c r="J103" s="13"/>
      <c r="K103" s="13"/>
      <c r="L103" s="12"/>
      <c r="N103" s="1306" t="s">
        <v>3161</v>
      </c>
      <c r="O103" s="384"/>
      <c r="Q103" s="12"/>
      <c r="R103" s="384"/>
      <c r="S103" s="384"/>
      <c r="T103" s="12"/>
      <c r="V103" s="1153" t="s">
        <v>3162</v>
      </c>
      <c r="X103" s="384"/>
      <c r="Y103" s="12"/>
      <c r="Z103" s="12"/>
      <c r="AA103" s="12"/>
      <c r="AB103" s="12"/>
      <c r="AC103" s="13"/>
      <c r="AD103" s="1190" t="s">
        <v>3163</v>
      </c>
      <c r="AE103" s="384"/>
      <c r="AG103" s="384"/>
      <c r="AH103" s="13"/>
      <c r="AI103" s="1310"/>
      <c r="AJ103" s="1310"/>
      <c r="AK103" s="109"/>
      <c r="AL103" s="109"/>
      <c r="AM103" s="109"/>
      <c r="AN103" s="109"/>
      <c r="AO103" s="109"/>
      <c r="AT103" s="109"/>
      <c r="AU103" s="109"/>
      <c r="AV103" s="109"/>
      <c r="AW103" s="109"/>
      <c r="AX103" s="109"/>
    </row>
    <row r="104">
      <c r="A104" s="12"/>
      <c r="C104" s="537" t="s">
        <v>2720</v>
      </c>
      <c r="E104" s="384"/>
      <c r="F104" s="18"/>
      <c r="G104" s="19"/>
      <c r="H104" s="1283" t="s">
        <v>2911</v>
      </c>
      <c r="I104" s="20"/>
      <c r="J104" s="20"/>
      <c r="K104" s="20"/>
      <c r="L104" s="356"/>
      <c r="M104" s="376"/>
      <c r="N104" s="1307" t="s">
        <v>3164</v>
      </c>
      <c r="O104" s="492"/>
      <c r="P104" s="376"/>
      <c r="Q104" s="356"/>
      <c r="R104" s="492"/>
      <c r="S104" s="492"/>
      <c r="T104" s="18"/>
      <c r="U104" s="19"/>
      <c r="V104" s="1281" t="s">
        <v>3165</v>
      </c>
      <c r="W104" s="19"/>
      <c r="X104" s="1163"/>
      <c r="Y104" s="18"/>
      <c r="Z104" s="18"/>
      <c r="AA104" s="18"/>
      <c r="AB104" s="12"/>
      <c r="AC104" s="13"/>
      <c r="AD104" s="1190" t="s">
        <v>3166</v>
      </c>
      <c r="AE104" s="384"/>
      <c r="AG104" s="384"/>
      <c r="AH104" s="13"/>
      <c r="AI104" s="1310"/>
      <c r="AJ104" s="1310"/>
      <c r="AK104" s="109"/>
      <c r="AL104" s="109"/>
      <c r="AM104" s="109"/>
      <c r="AN104" s="109"/>
      <c r="AO104" s="109"/>
      <c r="AT104" s="109"/>
      <c r="AU104" s="109"/>
      <c r="AV104" s="109"/>
      <c r="AW104" s="109"/>
      <c r="AX104" s="109"/>
    </row>
    <row r="105">
      <c r="A105" s="12"/>
      <c r="C105" s="537" t="s">
        <v>3013</v>
      </c>
      <c r="E105" s="384"/>
      <c r="F105" s="1126" t="s">
        <v>3167</v>
      </c>
      <c r="G105" s="1127" t="b">
        <v>0</v>
      </c>
      <c r="H105" s="1128" t="s">
        <v>2603</v>
      </c>
      <c r="I105" s="1127" t="s">
        <v>3168</v>
      </c>
      <c r="J105" s="1129">
        <v>20.0</v>
      </c>
      <c r="K105" s="1130" t="s">
        <v>2601</v>
      </c>
      <c r="L105" s="1203" t="s">
        <v>3169</v>
      </c>
      <c r="M105" s="1204" t="b">
        <v>0</v>
      </c>
      <c r="N105" s="1308" t="s">
        <v>3170</v>
      </c>
      <c r="O105" s="1205" t="s">
        <v>3171</v>
      </c>
      <c r="P105" s="1206">
        <v>5.0</v>
      </c>
      <c r="Q105" s="1207">
        <v>20.0</v>
      </c>
      <c r="R105" s="1208" t="s">
        <v>2609</v>
      </c>
      <c r="S105" s="1316" t="s">
        <v>2601</v>
      </c>
      <c r="T105" s="1185" t="s">
        <v>3172</v>
      </c>
      <c r="U105" s="1186" t="b">
        <v>0</v>
      </c>
      <c r="V105" s="1302"/>
      <c r="W105" s="1186" t="s">
        <v>3173</v>
      </c>
      <c r="X105" s="1188">
        <v>1.0</v>
      </c>
      <c r="Y105" s="1189">
        <v>50.0</v>
      </c>
      <c r="Z105" s="1189" t="s">
        <v>2613</v>
      </c>
      <c r="AA105" s="1185" t="s">
        <v>2601</v>
      </c>
      <c r="AB105" s="12"/>
      <c r="AC105" s="13"/>
      <c r="AD105" s="1190" t="s">
        <v>3174</v>
      </c>
      <c r="AE105" s="384"/>
      <c r="AG105" s="384"/>
      <c r="AH105" s="13"/>
      <c r="AI105" s="1310"/>
      <c r="AJ105" s="1310"/>
      <c r="AK105" s="109"/>
      <c r="AL105" s="109"/>
      <c r="AM105" s="109"/>
      <c r="AN105" s="109"/>
      <c r="AO105" s="109"/>
      <c r="AT105" s="109"/>
      <c r="AU105" s="109"/>
      <c r="AV105" s="109"/>
      <c r="AW105" s="109"/>
      <c r="AX105" s="109"/>
    </row>
    <row r="106">
      <c r="A106" s="12"/>
      <c r="C106" s="537" t="s">
        <v>2959</v>
      </c>
      <c r="E106" s="1298" t="s">
        <v>2953</v>
      </c>
      <c r="F106" s="12"/>
      <c r="H106" s="1151" t="s">
        <v>3175</v>
      </c>
      <c r="J106" s="384"/>
      <c r="K106" s="12"/>
      <c r="L106" s="12"/>
      <c r="N106" s="1308" t="s">
        <v>3176</v>
      </c>
      <c r="O106" s="384"/>
      <c r="Q106" s="12"/>
      <c r="R106" s="384"/>
      <c r="S106" s="384"/>
      <c r="T106" s="12"/>
      <c r="V106" s="1299"/>
      <c r="X106" s="384"/>
      <c r="Y106" s="12"/>
      <c r="Z106" s="12"/>
      <c r="AA106" s="12"/>
      <c r="AB106" s="12"/>
      <c r="AC106" s="13"/>
      <c r="AD106" s="1190" t="s">
        <v>3177</v>
      </c>
      <c r="AE106" s="384"/>
      <c r="AG106" s="384"/>
      <c r="AH106" s="13"/>
      <c r="AI106" s="1310"/>
      <c r="AJ106" s="1310"/>
      <c r="AK106" s="109"/>
      <c r="AL106" s="109"/>
      <c r="AM106" s="109"/>
      <c r="AN106" s="109"/>
      <c r="AO106" s="109"/>
      <c r="AT106" s="109"/>
      <c r="AU106" s="109"/>
      <c r="AV106" s="109"/>
      <c r="AW106" s="109"/>
      <c r="AX106" s="109"/>
    </row>
    <row r="107">
      <c r="A107" s="12"/>
      <c r="C107" s="1298" t="s">
        <v>2953</v>
      </c>
      <c r="E107" s="537" t="s">
        <v>3178</v>
      </c>
      <c r="F107" s="12"/>
      <c r="H107" s="1156"/>
      <c r="J107" s="384"/>
      <c r="K107" s="356"/>
      <c r="L107" s="12"/>
      <c r="N107" s="1308" t="s">
        <v>3179</v>
      </c>
      <c r="O107" s="384"/>
      <c r="Q107" s="12"/>
      <c r="R107" s="384"/>
      <c r="S107" s="384"/>
      <c r="T107" s="12"/>
      <c r="V107" s="1299"/>
      <c r="X107" s="384"/>
      <c r="Y107" s="12"/>
      <c r="Z107" s="12"/>
      <c r="AA107" s="12"/>
      <c r="AB107" s="12"/>
      <c r="AC107" s="13"/>
      <c r="AD107" s="1190" t="s">
        <v>3180</v>
      </c>
      <c r="AE107" s="384"/>
      <c r="AG107" s="384"/>
      <c r="AH107" s="13"/>
      <c r="AI107" s="1310"/>
      <c r="AJ107" s="1310"/>
      <c r="AK107" s="109"/>
      <c r="AL107" s="109"/>
      <c r="AM107" s="109"/>
      <c r="AN107" s="109"/>
      <c r="AO107" s="109"/>
      <c r="AT107" s="109"/>
      <c r="AU107" s="109"/>
      <c r="AV107" s="109"/>
      <c r="AW107" s="109"/>
      <c r="AX107" s="109"/>
    </row>
    <row r="108">
      <c r="A108" s="12"/>
      <c r="C108" s="537" t="s">
        <v>3043</v>
      </c>
      <c r="E108" s="384"/>
      <c r="F108" s="1157" t="s">
        <v>3181</v>
      </c>
      <c r="G108" s="1158" t="b">
        <v>0</v>
      </c>
      <c r="H108" s="1159" t="s">
        <v>2749</v>
      </c>
      <c r="I108" s="1158" t="s">
        <v>3182</v>
      </c>
      <c r="J108" s="1160">
        <v>40.0</v>
      </c>
      <c r="K108" s="1161" t="s">
        <v>2601</v>
      </c>
      <c r="L108" s="12"/>
      <c r="N108" s="1308" t="s">
        <v>3183</v>
      </c>
      <c r="O108" s="384"/>
      <c r="Q108" s="12"/>
      <c r="R108" s="384"/>
      <c r="S108" s="384"/>
      <c r="T108" s="12"/>
      <c r="V108" s="1299"/>
      <c r="X108" s="384"/>
      <c r="Y108" s="12"/>
      <c r="Z108" s="12"/>
      <c r="AA108" s="12"/>
      <c r="AB108" s="18"/>
      <c r="AC108" s="20"/>
      <c r="AD108" s="1190" t="s">
        <v>3184</v>
      </c>
      <c r="AE108" s="1163"/>
      <c r="AF108" s="19"/>
      <c r="AG108" s="1163"/>
      <c r="AH108" s="20"/>
      <c r="AI108" s="1310"/>
      <c r="AJ108" s="1310"/>
      <c r="AK108" s="109"/>
      <c r="AL108" s="109"/>
      <c r="AM108" s="109"/>
      <c r="AN108" s="109"/>
      <c r="AO108" s="109"/>
      <c r="AT108" s="109"/>
      <c r="AU108" s="109"/>
      <c r="AV108" s="109"/>
      <c r="AW108" s="109"/>
      <c r="AX108" s="109"/>
    </row>
    <row r="109">
      <c r="A109" s="12"/>
      <c r="C109" s="537" t="s">
        <v>2720</v>
      </c>
      <c r="E109" s="384"/>
      <c r="F109" s="12"/>
      <c r="H109" s="1166" t="s">
        <v>3185</v>
      </c>
      <c r="J109" s="384"/>
      <c r="K109" s="12"/>
      <c r="L109" s="12"/>
      <c r="N109" s="1308" t="s">
        <v>3186</v>
      </c>
      <c r="O109" s="384"/>
      <c r="Q109" s="12"/>
      <c r="R109" s="384"/>
      <c r="S109" s="384"/>
      <c r="T109" s="12"/>
      <c r="V109" s="1197" t="s">
        <v>3187</v>
      </c>
      <c r="X109" s="384"/>
      <c r="Y109" s="12"/>
      <c r="Z109" s="12"/>
      <c r="AA109" s="12"/>
      <c r="AB109" s="1139" t="s">
        <v>3188</v>
      </c>
      <c r="AC109" s="1140" t="b">
        <v>0</v>
      </c>
      <c r="AD109" s="1285" t="s">
        <v>3189</v>
      </c>
      <c r="AE109" s="1142" t="s">
        <v>3190</v>
      </c>
      <c r="AF109" s="1143">
        <v>2.0</v>
      </c>
      <c r="AG109" s="1142" t="s">
        <v>2616</v>
      </c>
      <c r="AH109" s="1144" t="s">
        <v>2601</v>
      </c>
      <c r="AI109" s="1310"/>
      <c r="AJ109" s="1310"/>
      <c r="AK109" s="109"/>
      <c r="AL109" s="109"/>
      <c r="AM109" s="109"/>
      <c r="AN109" s="109"/>
      <c r="AO109" s="109"/>
      <c r="AT109" s="109"/>
      <c r="AU109" s="109"/>
      <c r="AV109" s="109"/>
      <c r="AW109" s="109"/>
      <c r="AX109" s="109"/>
    </row>
    <row r="110">
      <c r="A110" s="12"/>
      <c r="C110" s="537" t="s">
        <v>3013</v>
      </c>
      <c r="E110" s="384"/>
      <c r="F110" s="12"/>
      <c r="H110" s="1166" t="s">
        <v>3191</v>
      </c>
      <c r="J110" s="384"/>
      <c r="K110" s="12"/>
      <c r="L110" s="12"/>
      <c r="N110" s="1308" t="s">
        <v>3192</v>
      </c>
      <c r="O110" s="384"/>
      <c r="Q110" s="12"/>
      <c r="R110" s="384"/>
      <c r="S110" s="384"/>
      <c r="T110" s="12"/>
      <c r="V110" s="1197" t="s">
        <v>3193</v>
      </c>
      <c r="X110" s="384"/>
      <c r="Y110" s="12"/>
      <c r="Z110" s="12"/>
      <c r="AA110" s="12"/>
      <c r="AB110" s="12"/>
      <c r="AC110" s="13"/>
      <c r="AD110" s="1154" t="s">
        <v>3194</v>
      </c>
      <c r="AE110" s="384"/>
      <c r="AG110" s="384"/>
      <c r="AH110" s="13"/>
      <c r="AI110" s="1310"/>
      <c r="AJ110" s="1310"/>
      <c r="AK110" s="109"/>
      <c r="AL110" s="109"/>
      <c r="AM110" s="109"/>
      <c r="AN110" s="109"/>
      <c r="AO110" s="109"/>
      <c r="AT110" s="109"/>
      <c r="AU110" s="109"/>
      <c r="AV110" s="109"/>
      <c r="AW110" s="109"/>
      <c r="AX110" s="109"/>
    </row>
    <row r="111">
      <c r="A111" s="356"/>
      <c r="B111" s="376"/>
      <c r="C111" s="1239" t="s">
        <v>3195</v>
      </c>
      <c r="D111" s="376"/>
      <c r="E111" s="492"/>
      <c r="F111" s="12"/>
      <c r="H111" s="1166" t="s">
        <v>2627</v>
      </c>
      <c r="J111" s="384"/>
      <c r="K111" s="12"/>
      <c r="L111" s="18"/>
      <c r="M111" s="19"/>
      <c r="N111" s="1309" t="s">
        <v>3196</v>
      </c>
      <c r="O111" s="1163"/>
      <c r="P111" s="19"/>
      <c r="Q111" s="18"/>
      <c r="R111" s="1163"/>
      <c r="S111" s="1163"/>
      <c r="T111" s="12"/>
      <c r="V111" s="1197" t="s">
        <v>3197</v>
      </c>
      <c r="X111" s="384"/>
      <c r="Y111" s="12"/>
      <c r="Z111" s="12"/>
      <c r="AA111" s="12"/>
      <c r="AB111" s="12"/>
      <c r="AC111" s="13"/>
      <c r="AD111" s="1154" t="s">
        <v>3198</v>
      </c>
      <c r="AE111" s="384"/>
      <c r="AG111" s="384"/>
      <c r="AH111" s="13"/>
      <c r="AI111" s="1310"/>
      <c r="AJ111" s="1310"/>
      <c r="AK111" s="109"/>
      <c r="AL111" s="109"/>
      <c r="AM111" s="109"/>
      <c r="AN111" s="109"/>
      <c r="AO111" s="109"/>
      <c r="AT111" s="109"/>
      <c r="AU111" s="109"/>
      <c r="AV111" s="109"/>
      <c r="AW111" s="109"/>
      <c r="AX111" s="109"/>
    </row>
    <row r="112">
      <c r="A112" s="1192" t="s">
        <v>3199</v>
      </c>
      <c r="B112" s="1193" t="b">
        <v>0</v>
      </c>
      <c r="C112" s="1194" t="s">
        <v>3200</v>
      </c>
      <c r="D112" s="1301" t="str">
        <f>"+10% Sign intensity 
(then +10% for 
every blue ability 
connected to it for 
a max of +40%)"</f>
        <v>+10% Sign intensity 
(then +10% for 
every blue ability 
connected to it for 
a max of +40%)</v>
      </c>
      <c r="E112" s="1196" t="s">
        <v>3201</v>
      </c>
      <c r="F112" s="12"/>
      <c r="H112" s="1166" t="s">
        <v>3202</v>
      </c>
      <c r="J112" s="384"/>
      <c r="K112" s="12"/>
      <c r="L112" s="1229" t="s">
        <v>3203</v>
      </c>
      <c r="M112" s="1230" t="b">
        <v>0</v>
      </c>
      <c r="N112" s="1311" t="s">
        <v>3204</v>
      </c>
      <c r="O112" s="1230" t="s">
        <v>3205</v>
      </c>
      <c r="P112" s="1231" t="s">
        <v>2620</v>
      </c>
      <c r="Q112" s="1231">
        <v>15.0</v>
      </c>
      <c r="R112" s="1232" t="s">
        <v>2609</v>
      </c>
      <c r="S112" s="1315" t="s">
        <v>2601</v>
      </c>
      <c r="T112" s="12"/>
      <c r="V112" s="1197" t="s">
        <v>3206</v>
      </c>
      <c r="X112" s="384"/>
      <c r="Y112" s="12"/>
      <c r="Z112" s="12"/>
      <c r="AA112" s="12"/>
      <c r="AB112" s="12"/>
      <c r="AC112" s="13"/>
      <c r="AD112" s="1154" t="s">
        <v>3207</v>
      </c>
      <c r="AE112" s="384"/>
      <c r="AG112" s="384"/>
      <c r="AH112" s="13"/>
      <c r="AI112" s="1310"/>
      <c r="AJ112" s="1310"/>
      <c r="AK112" s="109"/>
      <c r="AL112" s="109"/>
      <c r="AM112" s="109"/>
      <c r="AN112" s="109"/>
      <c r="AO112" s="109"/>
      <c r="AT112" s="109"/>
      <c r="AU112" s="109"/>
      <c r="AV112" s="109"/>
      <c r="AW112" s="109"/>
      <c r="AX112" s="109"/>
    </row>
    <row r="113">
      <c r="A113" s="12"/>
      <c r="C113" s="1294" t="s">
        <v>2953</v>
      </c>
      <c r="E113" s="384"/>
      <c r="F113" s="12"/>
      <c r="H113" s="1166" t="s">
        <v>2770</v>
      </c>
      <c r="J113" s="384"/>
      <c r="K113" s="12"/>
      <c r="L113" s="12"/>
      <c r="N113" s="1311" t="s">
        <v>3208</v>
      </c>
      <c r="P113" s="12"/>
      <c r="Q113" s="12"/>
      <c r="R113" s="384"/>
      <c r="S113" s="384"/>
      <c r="T113" s="12"/>
      <c r="V113" s="1197" t="s">
        <v>3209</v>
      </c>
      <c r="X113" s="384"/>
      <c r="Y113" s="12"/>
      <c r="Z113" s="12"/>
      <c r="AA113" s="12"/>
      <c r="AB113" s="1172" t="s">
        <v>3210</v>
      </c>
      <c r="AC113" s="1173" t="b">
        <v>0</v>
      </c>
      <c r="AD113" s="1174" t="s">
        <v>3211</v>
      </c>
      <c r="AE113" s="1175" t="s">
        <v>3212</v>
      </c>
      <c r="AF113" s="1176">
        <v>3.0</v>
      </c>
      <c r="AG113" s="1175" t="s">
        <v>2647</v>
      </c>
      <c r="AH113" s="1177" t="s">
        <v>2601</v>
      </c>
      <c r="AI113" s="1310"/>
      <c r="AJ113" s="1310"/>
      <c r="AK113" s="109"/>
      <c r="AL113" s="109"/>
      <c r="AM113" s="109"/>
      <c r="AN113" s="109"/>
      <c r="AO113" s="109"/>
      <c r="AT113" s="109"/>
      <c r="AU113" s="109"/>
      <c r="AV113" s="109"/>
      <c r="AW113" s="109"/>
      <c r="AX113" s="109"/>
    </row>
    <row r="114">
      <c r="A114" s="12"/>
      <c r="C114" s="1194" t="s">
        <v>3213</v>
      </c>
      <c r="E114" s="384"/>
      <c r="F114" s="356"/>
      <c r="G114" s="376"/>
      <c r="H114" s="1166" t="s">
        <v>2959</v>
      </c>
      <c r="I114" s="376"/>
      <c r="J114" s="492"/>
      <c r="K114" s="12"/>
      <c r="L114" s="12"/>
      <c r="N114" s="1311" t="s">
        <v>3214</v>
      </c>
      <c r="P114" s="12"/>
      <c r="Q114" s="12"/>
      <c r="R114" s="384"/>
      <c r="S114" s="384"/>
      <c r="T114" s="12"/>
      <c r="V114" s="1299"/>
      <c r="X114" s="384"/>
      <c r="Y114" s="12"/>
      <c r="Z114" s="12"/>
      <c r="AA114" s="12"/>
      <c r="AB114" s="12"/>
      <c r="AC114" s="13"/>
      <c r="AD114" s="1190" t="s">
        <v>3215</v>
      </c>
      <c r="AE114" s="384"/>
      <c r="AG114" s="384"/>
      <c r="AH114" s="13"/>
      <c r="AI114" s="1310"/>
      <c r="AJ114" s="1310"/>
      <c r="AK114" s="109"/>
      <c r="AL114" s="109"/>
      <c r="AM114" s="109"/>
      <c r="AN114" s="109"/>
      <c r="AO114" s="109"/>
      <c r="AT114" s="109"/>
      <c r="AU114" s="109"/>
      <c r="AV114" s="109"/>
      <c r="AW114" s="109"/>
      <c r="AX114" s="109"/>
    </row>
    <row r="115">
      <c r="A115" s="12"/>
      <c r="C115" s="1194" t="s">
        <v>2941</v>
      </c>
      <c r="E115" s="384"/>
      <c r="F115" s="1209" t="s">
        <v>3216</v>
      </c>
      <c r="G115" s="1210" t="b">
        <v>0</v>
      </c>
      <c r="H115" s="1211" t="s">
        <v>2682</v>
      </c>
      <c r="I115" s="1212" t="s">
        <v>3217</v>
      </c>
      <c r="J115" s="1212">
        <v>60.0</v>
      </c>
      <c r="K115" s="1213" t="s">
        <v>2601</v>
      </c>
      <c r="L115" s="18"/>
      <c r="M115" s="19"/>
      <c r="N115" s="1312" t="s">
        <v>3218</v>
      </c>
      <c r="O115" s="19"/>
      <c r="P115" s="18"/>
      <c r="Q115" s="18"/>
      <c r="R115" s="1163"/>
      <c r="S115" s="1163"/>
      <c r="T115" s="12"/>
      <c r="V115" s="1299"/>
      <c r="X115" s="384"/>
      <c r="Y115" s="12"/>
      <c r="Z115" s="12"/>
      <c r="AA115" s="12"/>
      <c r="AB115" s="12"/>
      <c r="AC115" s="13"/>
      <c r="AD115" s="1190" t="s">
        <v>3219</v>
      </c>
      <c r="AE115" s="384"/>
      <c r="AG115" s="384"/>
      <c r="AH115" s="13"/>
      <c r="AI115" s="1310"/>
      <c r="AJ115" s="1310"/>
      <c r="AK115" s="109"/>
      <c r="AL115" s="109"/>
      <c r="AM115" s="109"/>
      <c r="AN115" s="109"/>
      <c r="AO115" s="109"/>
      <c r="AT115" s="109"/>
      <c r="AU115" s="109"/>
      <c r="AV115" s="109"/>
      <c r="AW115" s="109"/>
      <c r="AX115" s="109"/>
    </row>
    <row r="116">
      <c r="A116" s="12"/>
      <c r="C116" s="1194" t="s">
        <v>2948</v>
      </c>
      <c r="E116" s="384"/>
      <c r="F116" s="12"/>
      <c r="H116" s="1151" t="s">
        <v>3220</v>
      </c>
      <c r="I116" s="13"/>
      <c r="J116" s="13"/>
      <c r="K116" s="13"/>
      <c r="L116" s="980" t="s">
        <v>3221</v>
      </c>
      <c r="M116" s="1204" t="b">
        <v>0</v>
      </c>
      <c r="N116" s="1313" t="s">
        <v>3222</v>
      </c>
      <c r="O116" s="1255" t="s">
        <v>3223</v>
      </c>
      <c r="P116" s="1204">
        <v>3.0</v>
      </c>
      <c r="Q116" s="1304">
        <v>25.0</v>
      </c>
      <c r="R116" s="1205" t="s">
        <v>2643</v>
      </c>
      <c r="S116" s="1152" t="s">
        <v>2601</v>
      </c>
      <c r="T116" s="12"/>
      <c r="V116" s="1299"/>
      <c r="X116" s="384"/>
      <c r="Y116" s="12"/>
      <c r="Z116" s="12"/>
      <c r="AA116" s="12"/>
      <c r="AB116" s="12"/>
      <c r="AC116" s="13"/>
      <c r="AD116" s="1190" t="s">
        <v>3224</v>
      </c>
      <c r="AE116" s="384"/>
      <c r="AG116" s="384"/>
      <c r="AH116" s="13"/>
      <c r="AI116" s="1310"/>
      <c r="AJ116" s="1310"/>
      <c r="AK116" s="109"/>
      <c r="AL116" s="109"/>
      <c r="AM116" s="109"/>
      <c r="AN116" s="109"/>
      <c r="AO116" s="109"/>
      <c r="AT116" s="109"/>
      <c r="AU116" s="109"/>
      <c r="AV116" s="109"/>
      <c r="AW116" s="109"/>
      <c r="AX116" s="109"/>
    </row>
    <row r="117">
      <c r="A117" s="12"/>
      <c r="C117" s="1194" t="s">
        <v>2727</v>
      </c>
      <c r="E117" s="384"/>
      <c r="F117" s="12"/>
      <c r="H117" s="1151" t="s">
        <v>3191</v>
      </c>
      <c r="I117" s="13"/>
      <c r="J117" s="13"/>
      <c r="K117" s="13"/>
      <c r="L117" s="12"/>
      <c r="N117" s="1313" t="s">
        <v>3225</v>
      </c>
      <c r="O117" s="13"/>
      <c r="Q117" s="12"/>
      <c r="R117" s="384"/>
      <c r="S117" s="384"/>
      <c r="T117" s="12"/>
      <c r="V117" s="1299"/>
      <c r="X117" s="384"/>
      <c r="Y117" s="12"/>
      <c r="Z117" s="12"/>
      <c r="AA117" s="12"/>
      <c r="AB117" s="12"/>
      <c r="AC117" s="13"/>
      <c r="AD117" s="1190" t="s">
        <v>3226</v>
      </c>
      <c r="AE117" s="384"/>
      <c r="AG117" s="384"/>
      <c r="AH117" s="13"/>
      <c r="AI117" s="1310"/>
      <c r="AJ117" s="1310"/>
      <c r="AK117" s="109"/>
      <c r="AL117" s="109"/>
      <c r="AM117" s="109"/>
      <c r="AN117" s="109"/>
      <c r="AO117" s="109"/>
      <c r="AT117" s="109"/>
      <c r="AU117" s="109"/>
      <c r="AV117" s="109"/>
      <c r="AW117" s="109"/>
      <c r="AX117" s="109"/>
    </row>
    <row r="118">
      <c r="A118" s="12"/>
      <c r="C118" s="1194" t="s">
        <v>2921</v>
      </c>
      <c r="E118" s="1294" t="s">
        <v>2953</v>
      </c>
      <c r="F118" s="12"/>
      <c r="H118" s="1151" t="s">
        <v>2627</v>
      </c>
      <c r="I118" s="13"/>
      <c r="J118" s="13"/>
      <c r="K118" s="13"/>
      <c r="L118" s="12"/>
      <c r="N118" s="1313" t="s">
        <v>3227</v>
      </c>
      <c r="O118" s="13"/>
      <c r="Q118" s="12"/>
      <c r="R118" s="384"/>
      <c r="S118" s="384"/>
      <c r="T118" s="18"/>
      <c r="U118" s="19"/>
      <c r="V118" s="1254"/>
      <c r="W118" s="19"/>
      <c r="X118" s="1163"/>
      <c r="Y118" s="18"/>
      <c r="Z118" s="18"/>
      <c r="AA118" s="18"/>
      <c r="AB118" s="12"/>
      <c r="AC118" s="13"/>
      <c r="AD118" s="1190" t="s">
        <v>3228</v>
      </c>
      <c r="AE118" s="384"/>
      <c r="AG118" s="384"/>
      <c r="AH118" s="13"/>
      <c r="AI118" s="1310"/>
      <c r="AJ118" s="1310"/>
      <c r="AK118" s="109"/>
      <c r="AL118" s="109"/>
      <c r="AM118" s="109"/>
      <c r="AN118" s="109"/>
      <c r="AO118" s="109"/>
      <c r="AT118" s="109"/>
      <c r="AU118" s="109"/>
      <c r="AV118" s="109"/>
      <c r="AW118" s="109"/>
      <c r="AX118" s="109"/>
    </row>
    <row r="119">
      <c r="A119" s="12"/>
      <c r="C119" s="1294" t="s">
        <v>2953</v>
      </c>
      <c r="E119" s="1194" t="s">
        <v>3229</v>
      </c>
      <c r="F119" s="12"/>
      <c r="H119" s="1151" t="s">
        <v>2770</v>
      </c>
      <c r="I119" s="13"/>
      <c r="J119" s="13"/>
      <c r="K119" s="13"/>
      <c r="L119" s="356"/>
      <c r="M119" s="376"/>
      <c r="N119" s="1267"/>
      <c r="O119" s="358"/>
      <c r="P119" s="376"/>
      <c r="Q119" s="356"/>
      <c r="R119" s="492"/>
      <c r="S119" s="492"/>
      <c r="T119" s="1135" t="s">
        <v>3230</v>
      </c>
      <c r="U119" s="1039" t="b">
        <v>0</v>
      </c>
      <c r="V119" s="1153" t="s">
        <v>3231</v>
      </c>
      <c r="W119" s="1039" t="s">
        <v>3232</v>
      </c>
      <c r="X119" s="1137">
        <v>1.0</v>
      </c>
      <c r="Y119" s="1138">
        <v>50.0</v>
      </c>
      <c r="Z119" s="1138" t="s">
        <v>2613</v>
      </c>
      <c r="AA119" s="1135" t="s">
        <v>2601</v>
      </c>
      <c r="AB119" s="356"/>
      <c r="AC119" s="358"/>
      <c r="AD119" s="1215" t="s">
        <v>3233</v>
      </c>
      <c r="AE119" s="492"/>
      <c r="AF119" s="376"/>
      <c r="AG119" s="492"/>
      <c r="AH119" s="358"/>
      <c r="AI119" s="1310"/>
      <c r="AJ119" s="1310"/>
      <c r="AK119" s="109"/>
      <c r="AL119" s="109"/>
      <c r="AM119" s="109"/>
      <c r="AN119" s="109"/>
      <c r="AO119" s="109"/>
      <c r="AT119" s="109"/>
      <c r="AU119" s="109"/>
      <c r="AV119" s="109"/>
      <c r="AW119" s="109"/>
      <c r="AX119" s="109"/>
    </row>
    <row r="120">
      <c r="A120" s="12"/>
      <c r="C120" s="1194" t="s">
        <v>3234</v>
      </c>
      <c r="E120" s="384"/>
      <c r="F120" s="12"/>
      <c r="H120" s="1151" t="s">
        <v>2910</v>
      </c>
      <c r="I120" s="13"/>
      <c r="J120" s="13"/>
      <c r="K120" s="13"/>
      <c r="L120" s="1229" t="s">
        <v>3235</v>
      </c>
      <c r="M120" s="1167" t="b">
        <v>0</v>
      </c>
      <c r="N120" s="1311" t="s">
        <v>3236</v>
      </c>
      <c r="O120" s="1170" t="s">
        <v>3237</v>
      </c>
      <c r="P120" s="1230">
        <v>4.0</v>
      </c>
      <c r="Q120" s="1231">
        <v>25.0</v>
      </c>
      <c r="R120" s="1232" t="s">
        <v>2712</v>
      </c>
      <c r="S120" s="1315" t="s">
        <v>2601</v>
      </c>
      <c r="T120" s="12"/>
      <c r="V120" s="1153" t="s">
        <v>3238</v>
      </c>
      <c r="X120" s="384"/>
      <c r="Y120" s="12"/>
      <c r="Z120" s="12"/>
      <c r="AA120" s="12"/>
      <c r="AB120" s="1217" t="s">
        <v>3239</v>
      </c>
      <c r="AC120" s="1218" t="b">
        <v>0</v>
      </c>
      <c r="AD120" s="1154" t="s">
        <v>3240</v>
      </c>
      <c r="AE120" s="1219" t="s">
        <v>3241</v>
      </c>
      <c r="AF120" s="1220">
        <v>4.0</v>
      </c>
      <c r="AG120" s="1219" t="s">
        <v>2746</v>
      </c>
      <c r="AH120" s="1221" t="s">
        <v>2601</v>
      </c>
      <c r="AI120" s="1310"/>
      <c r="AJ120" s="1310"/>
      <c r="AK120" s="109"/>
      <c r="AL120" s="109"/>
      <c r="AM120" s="109"/>
      <c r="AN120" s="109"/>
      <c r="AO120" s="109"/>
      <c r="AT120" s="109"/>
      <c r="AU120" s="109"/>
      <c r="AV120" s="109"/>
      <c r="AW120" s="109"/>
      <c r="AX120" s="109"/>
    </row>
    <row r="121">
      <c r="A121" s="12"/>
      <c r="C121" s="1194" t="s">
        <v>2941</v>
      </c>
      <c r="E121" s="384"/>
      <c r="F121" s="18"/>
      <c r="G121" s="19"/>
      <c r="H121" s="1234" t="s">
        <v>3242</v>
      </c>
      <c r="I121" s="20"/>
      <c r="J121" s="20"/>
      <c r="K121" s="20"/>
      <c r="L121" s="12"/>
      <c r="N121" s="1311" t="s">
        <v>3243</v>
      </c>
      <c r="O121" s="384"/>
      <c r="Q121" s="12"/>
      <c r="R121" s="384"/>
      <c r="S121" s="384"/>
      <c r="T121" s="12"/>
      <c r="V121" s="1153" t="s">
        <v>3244</v>
      </c>
      <c r="X121" s="384"/>
      <c r="Y121" s="12"/>
      <c r="Z121" s="12"/>
      <c r="AA121" s="12"/>
      <c r="AB121" s="12"/>
      <c r="AC121" s="13"/>
      <c r="AD121" s="1154" t="s">
        <v>3245</v>
      </c>
      <c r="AE121" s="384"/>
      <c r="AG121" s="384"/>
      <c r="AH121" s="13"/>
      <c r="AI121" s="1310"/>
      <c r="AJ121" s="1310"/>
      <c r="AK121" s="109"/>
      <c r="AL121" s="109"/>
      <c r="AM121" s="109"/>
      <c r="AN121" s="109"/>
      <c r="AO121" s="109"/>
      <c r="AT121" s="109"/>
      <c r="AU121" s="109"/>
      <c r="AV121" s="109"/>
      <c r="AW121" s="109"/>
      <c r="AX121" s="109"/>
    </row>
    <row r="122">
      <c r="A122" s="12"/>
      <c r="C122" s="1194" t="s">
        <v>2948</v>
      </c>
      <c r="E122" s="384"/>
      <c r="F122" s="1235" t="s">
        <v>3246</v>
      </c>
      <c r="G122" s="1236" t="b">
        <v>0</v>
      </c>
      <c r="H122" s="1166" t="s">
        <v>2603</v>
      </c>
      <c r="I122" s="1236" t="s">
        <v>3247</v>
      </c>
      <c r="J122" s="1237">
        <v>20.0</v>
      </c>
      <c r="K122" s="1238" t="s">
        <v>2601</v>
      </c>
      <c r="L122" s="12"/>
      <c r="N122" s="1311" t="s">
        <v>3248</v>
      </c>
      <c r="O122" s="384"/>
      <c r="Q122" s="12"/>
      <c r="R122" s="384"/>
      <c r="S122" s="384"/>
      <c r="T122" s="18"/>
      <c r="U122" s="19"/>
      <c r="V122" s="1281" t="s">
        <v>3249</v>
      </c>
      <c r="W122" s="19"/>
      <c r="X122" s="1163"/>
      <c r="Y122" s="18"/>
      <c r="Z122" s="18"/>
      <c r="AA122" s="18"/>
      <c r="AB122" s="12"/>
      <c r="AC122" s="13"/>
      <c r="AD122" s="1154" t="s">
        <v>3250</v>
      </c>
      <c r="AE122" s="384"/>
      <c r="AG122" s="384"/>
      <c r="AH122" s="13"/>
      <c r="AI122" s="1310"/>
      <c r="AJ122" s="1310"/>
      <c r="AK122" s="109"/>
      <c r="AL122" s="109"/>
      <c r="AM122" s="109"/>
      <c r="AN122" s="109"/>
      <c r="AO122" s="109"/>
      <c r="AT122" s="109"/>
      <c r="AU122" s="109"/>
      <c r="AV122" s="109"/>
      <c r="AW122" s="109"/>
      <c r="AX122" s="109"/>
    </row>
    <row r="123">
      <c r="A123" s="12"/>
      <c r="C123" s="1194" t="s">
        <v>3080</v>
      </c>
      <c r="E123" s="384"/>
      <c r="F123" s="12"/>
      <c r="H123" s="1166" t="s">
        <v>3026</v>
      </c>
      <c r="J123" s="384"/>
      <c r="K123" s="12"/>
      <c r="L123" s="12"/>
      <c r="N123" s="1311" t="s">
        <v>3251</v>
      </c>
      <c r="O123" s="384"/>
      <c r="Q123" s="12"/>
      <c r="R123" s="384"/>
      <c r="S123" s="384"/>
      <c r="T123" s="1185" t="s">
        <v>3252</v>
      </c>
      <c r="U123" s="1186" t="b">
        <v>0</v>
      </c>
      <c r="V123" s="1197" t="s">
        <v>3253</v>
      </c>
      <c r="W123" s="1186" t="s">
        <v>3254</v>
      </c>
      <c r="X123" s="1188" t="s">
        <v>2620</v>
      </c>
      <c r="Y123" s="1189" t="s">
        <v>2620</v>
      </c>
      <c r="Z123" s="1189" t="s">
        <v>2620</v>
      </c>
      <c r="AA123" s="1185" t="s">
        <v>2601</v>
      </c>
      <c r="AB123" s="12"/>
      <c r="AC123" s="13"/>
      <c r="AD123" s="1154" t="s">
        <v>3255</v>
      </c>
      <c r="AE123" s="384"/>
      <c r="AG123" s="384"/>
      <c r="AH123" s="13"/>
      <c r="AI123" s="1310"/>
      <c r="AJ123" s="1310"/>
      <c r="AK123" s="109"/>
      <c r="AL123" s="109"/>
      <c r="AM123" s="109"/>
      <c r="AN123" s="109"/>
      <c r="AO123" s="109"/>
      <c r="AT123" s="109"/>
      <c r="AU123" s="109"/>
      <c r="AV123" s="109"/>
      <c r="AW123" s="109"/>
      <c r="AX123" s="109"/>
    </row>
    <row r="124">
      <c r="A124" s="356"/>
      <c r="C124" s="1305" t="s">
        <v>3256</v>
      </c>
      <c r="D124" s="376"/>
      <c r="E124" s="492"/>
      <c r="F124" s="12"/>
      <c r="G124" s="376"/>
      <c r="H124" s="1244"/>
      <c r="J124" s="384"/>
      <c r="K124" s="356"/>
      <c r="L124" s="356"/>
      <c r="M124" s="376"/>
      <c r="N124" s="1317" t="s">
        <v>3257</v>
      </c>
      <c r="O124" s="492"/>
      <c r="P124" s="376"/>
      <c r="Q124" s="356"/>
      <c r="R124" s="492"/>
      <c r="S124" s="492"/>
      <c r="T124" s="12"/>
      <c r="V124" s="1197" t="s">
        <v>3258</v>
      </c>
      <c r="X124" s="384"/>
      <c r="Y124" s="12"/>
      <c r="Z124" s="12"/>
      <c r="AA124" s="12"/>
      <c r="AB124" s="12"/>
      <c r="AC124" s="13"/>
      <c r="AD124" s="1154" t="s">
        <v>3259</v>
      </c>
      <c r="AE124" s="384"/>
      <c r="AG124" s="384"/>
      <c r="AH124" s="13"/>
      <c r="AI124" s="1310"/>
      <c r="AJ124" s="1310"/>
      <c r="AK124" s="109"/>
      <c r="AL124" s="109"/>
      <c r="AM124" s="109"/>
      <c r="AN124" s="109"/>
      <c r="AO124" s="109"/>
      <c r="AT124" s="109"/>
      <c r="AU124" s="109"/>
      <c r="AV124" s="109"/>
      <c r="AW124" s="109"/>
      <c r="AX124" s="109"/>
    </row>
    <row r="125">
      <c r="A125" s="1222" t="s">
        <v>3260</v>
      </c>
      <c r="B125" s="1223" t="b">
        <v>0</v>
      </c>
      <c r="C125" s="537" t="s">
        <v>3261</v>
      </c>
      <c r="D125" s="1297" t="str">
        <f>"+150 Vitality 
(then +150 for 
every green 
ability connected 
to it for a 
max of +600)"</f>
        <v>+150 Vitality 
(then +150 for 
every green 
ability connected 
to it for a 
max of +600)</v>
      </c>
      <c r="E125" s="1224" t="s">
        <v>3262</v>
      </c>
      <c r="F125" s="1209" t="s">
        <v>3263</v>
      </c>
      <c r="G125" s="1210"/>
      <c r="H125" s="1211" t="s">
        <v>3264</v>
      </c>
      <c r="I125" s="1252" t="s">
        <v>3265</v>
      </c>
      <c r="J125" s="1253">
        <v>40.0</v>
      </c>
      <c r="K125" s="1211" t="s">
        <v>2601</v>
      </c>
      <c r="L125" s="1203" t="s">
        <v>3266</v>
      </c>
      <c r="M125" s="1204" t="b">
        <v>0</v>
      </c>
      <c r="N125" s="1313" t="s">
        <v>3267</v>
      </c>
      <c r="O125" s="1255" t="s">
        <v>3268</v>
      </c>
      <c r="P125" s="1206">
        <v>5.0</v>
      </c>
      <c r="Q125" s="1207">
        <v>25.0</v>
      </c>
      <c r="R125" s="1208" t="s">
        <v>2609</v>
      </c>
      <c r="S125" s="1316" t="s">
        <v>2601</v>
      </c>
      <c r="T125" s="12"/>
      <c r="V125" s="1197" t="s">
        <v>3269</v>
      </c>
      <c r="X125" s="384"/>
      <c r="Y125" s="12"/>
      <c r="Z125" s="12"/>
      <c r="AA125" s="12"/>
      <c r="AB125" s="12"/>
      <c r="AC125" s="13"/>
      <c r="AD125" s="1154" t="s">
        <v>3270</v>
      </c>
      <c r="AE125" s="384"/>
      <c r="AG125" s="384"/>
      <c r="AH125" s="13"/>
      <c r="AI125" s="1310"/>
      <c r="AJ125" s="1310"/>
      <c r="AK125" s="109"/>
      <c r="AL125" s="109"/>
      <c r="AM125" s="109"/>
      <c r="AN125" s="109"/>
      <c r="AO125" s="109"/>
      <c r="AT125" s="109"/>
      <c r="AU125" s="109"/>
      <c r="AV125" s="109"/>
      <c r="AW125" s="109"/>
      <c r="AX125" s="109"/>
    </row>
    <row r="126">
      <c r="A126" s="12"/>
      <c r="C126" s="1298" t="s">
        <v>2953</v>
      </c>
      <c r="E126" s="384"/>
      <c r="F126" s="12"/>
      <c r="H126" s="1151" t="s">
        <v>3271</v>
      </c>
      <c r="J126" s="384"/>
      <c r="K126" s="384"/>
      <c r="L126" s="12"/>
      <c r="N126" s="1313" t="s">
        <v>3272</v>
      </c>
      <c r="O126" s="13"/>
      <c r="Q126" s="12"/>
      <c r="R126" s="384"/>
      <c r="S126" s="384"/>
      <c r="T126" s="12"/>
      <c r="V126" s="1197" t="s">
        <v>3273</v>
      </c>
      <c r="X126" s="384"/>
      <c r="Y126" s="12"/>
      <c r="Z126" s="12"/>
      <c r="AA126" s="12"/>
      <c r="AB126" s="18"/>
      <c r="AC126" s="20"/>
      <c r="AD126" s="1318" t="s">
        <v>3274</v>
      </c>
      <c r="AE126" s="1163"/>
      <c r="AF126" s="19"/>
      <c r="AG126" s="1163"/>
      <c r="AH126" s="20"/>
      <c r="AI126" s="1310"/>
      <c r="AJ126" s="1310"/>
      <c r="AK126" s="109"/>
      <c r="AL126" s="109"/>
      <c r="AM126" s="109"/>
      <c r="AN126" s="109"/>
      <c r="AO126" s="109"/>
      <c r="AT126" s="109"/>
      <c r="AU126" s="109"/>
      <c r="AV126" s="109"/>
      <c r="AW126" s="109"/>
      <c r="AX126" s="109"/>
    </row>
    <row r="127">
      <c r="A127" s="12"/>
      <c r="C127" s="537" t="s">
        <v>3234</v>
      </c>
      <c r="E127" s="384"/>
      <c r="F127" s="12"/>
      <c r="H127" s="1151" t="s">
        <v>3275</v>
      </c>
      <c r="J127" s="384"/>
      <c r="K127" s="384"/>
      <c r="L127" s="12"/>
      <c r="N127" s="1313" t="s">
        <v>3276</v>
      </c>
      <c r="O127" s="13"/>
      <c r="Q127" s="12"/>
      <c r="R127" s="384"/>
      <c r="S127" s="384"/>
      <c r="T127" s="12"/>
      <c r="V127" s="1197" t="s">
        <v>3277</v>
      </c>
      <c r="X127" s="384"/>
      <c r="Y127" s="12"/>
      <c r="Z127" s="12"/>
      <c r="AA127" s="12"/>
      <c r="AB127" s="1273" t="s">
        <v>3278</v>
      </c>
      <c r="AC127" s="1276" t="b">
        <v>0</v>
      </c>
      <c r="AD127" s="1319" t="s">
        <v>3279</v>
      </c>
      <c r="AE127" s="1276" t="s">
        <v>3280</v>
      </c>
      <c r="AF127" s="1275" t="s">
        <v>2620</v>
      </c>
      <c r="AG127" s="1320" t="s">
        <v>2620</v>
      </c>
      <c r="AH127" s="1273" t="s">
        <v>2601</v>
      </c>
      <c r="AI127" s="67"/>
      <c r="AJ127" s="1310"/>
      <c r="AK127" s="109"/>
      <c r="AL127" s="109"/>
      <c r="AM127" s="109"/>
      <c r="AN127" s="109"/>
      <c r="AO127" s="109"/>
      <c r="AT127" s="109"/>
      <c r="AU127" s="109"/>
      <c r="AV127" s="109"/>
      <c r="AW127" s="109"/>
      <c r="AX127" s="109"/>
    </row>
    <row r="128">
      <c r="A128" s="12"/>
      <c r="C128" s="537" t="s">
        <v>2751</v>
      </c>
      <c r="E128" s="384"/>
      <c r="F128" s="12"/>
      <c r="H128" s="1151" t="s">
        <v>3281</v>
      </c>
      <c r="J128" s="384"/>
      <c r="K128" s="384"/>
      <c r="L128" s="12"/>
      <c r="N128" s="1313" t="s">
        <v>3282</v>
      </c>
      <c r="O128" s="13"/>
      <c r="Q128" s="12"/>
      <c r="R128" s="384"/>
      <c r="S128" s="384"/>
      <c r="T128" s="18"/>
      <c r="U128" s="19"/>
      <c r="V128" s="1291" t="s">
        <v>3283</v>
      </c>
      <c r="W128" s="19"/>
      <c r="X128" s="1163"/>
      <c r="Y128" s="18"/>
      <c r="Z128" s="18"/>
      <c r="AA128" s="18"/>
      <c r="AB128" s="12"/>
      <c r="AD128" s="1321" t="s">
        <v>3284</v>
      </c>
      <c r="AF128" s="384"/>
      <c r="AG128" s="12"/>
      <c r="AH128" s="12"/>
      <c r="AI128" s="67"/>
      <c r="AJ128" s="1310"/>
      <c r="AK128" s="109"/>
      <c r="AL128" s="109"/>
      <c r="AM128" s="109"/>
      <c r="AN128" s="109"/>
      <c r="AO128" s="109"/>
      <c r="AT128" s="109"/>
      <c r="AU128" s="109"/>
      <c r="AV128" s="109"/>
      <c r="AW128" s="109"/>
      <c r="AX128" s="109"/>
    </row>
    <row r="129">
      <c r="A129" s="12"/>
      <c r="C129" s="537" t="s">
        <v>2984</v>
      </c>
      <c r="E129" s="384"/>
      <c r="F129" s="12"/>
      <c r="H129" s="1151" t="s">
        <v>2873</v>
      </c>
      <c r="J129" s="384"/>
      <c r="K129" s="384"/>
      <c r="L129" s="12"/>
      <c r="N129" s="1313" t="s">
        <v>3285</v>
      </c>
      <c r="O129" s="13"/>
      <c r="Q129" s="12"/>
      <c r="R129" s="384"/>
      <c r="S129" s="384"/>
      <c r="T129" s="1135" t="s">
        <v>3286</v>
      </c>
      <c r="U129" s="1039" t="b">
        <v>0</v>
      </c>
      <c r="V129" s="1153" t="s">
        <v>3287</v>
      </c>
      <c r="W129" s="1039" t="s">
        <v>3288</v>
      </c>
      <c r="X129" s="1137">
        <v>1.0</v>
      </c>
      <c r="Y129" s="1138">
        <v>50.0</v>
      </c>
      <c r="Z129" s="1138" t="s">
        <v>2613</v>
      </c>
      <c r="AA129" s="1322" t="s">
        <v>2601</v>
      </c>
      <c r="AB129" s="18"/>
      <c r="AC129" s="19"/>
      <c r="AD129" s="1321" t="s">
        <v>3289</v>
      </c>
      <c r="AE129" s="19"/>
      <c r="AF129" s="1163"/>
      <c r="AG129" s="18"/>
      <c r="AH129" s="18"/>
      <c r="AI129" s="67"/>
      <c r="AJ129" s="1310"/>
      <c r="AK129" s="109"/>
      <c r="AL129" s="109"/>
      <c r="AM129" s="109"/>
      <c r="AN129" s="109"/>
      <c r="AO129" s="109"/>
      <c r="AT129" s="109"/>
      <c r="AU129" s="109"/>
      <c r="AV129" s="109"/>
      <c r="AW129" s="109"/>
      <c r="AX129" s="109"/>
    </row>
    <row r="130">
      <c r="A130" s="12"/>
      <c r="C130" s="537" t="s">
        <v>3290</v>
      </c>
      <c r="E130" s="384"/>
      <c r="F130" s="12"/>
      <c r="H130" s="1151" t="s">
        <v>2695</v>
      </c>
      <c r="J130" s="384"/>
      <c r="K130" s="384"/>
      <c r="L130" s="12"/>
      <c r="N130" s="1313" t="s">
        <v>3291</v>
      </c>
      <c r="O130" s="13"/>
      <c r="Q130" s="12"/>
      <c r="R130" s="384"/>
      <c r="S130" s="384"/>
      <c r="T130" s="12"/>
      <c r="V130" s="1153" t="s">
        <v>3292</v>
      </c>
      <c r="X130" s="384"/>
      <c r="Y130" s="12"/>
      <c r="Z130" s="12"/>
      <c r="AA130" s="384"/>
      <c r="AB130" s="1139" t="s">
        <v>3293</v>
      </c>
      <c r="AC130" s="1140" t="b">
        <v>0</v>
      </c>
      <c r="AD130" s="1285" t="s">
        <v>3294</v>
      </c>
      <c r="AE130" s="1142" t="s">
        <v>3295</v>
      </c>
      <c r="AF130" s="1143">
        <v>2.0</v>
      </c>
      <c r="AG130" s="1142" t="s">
        <v>2620</v>
      </c>
      <c r="AH130" s="1144" t="s">
        <v>2601</v>
      </c>
      <c r="AI130" s="1310"/>
      <c r="AJ130" s="1310"/>
      <c r="AK130" s="109"/>
      <c r="AL130" s="109"/>
      <c r="AM130" s="109"/>
      <c r="AN130" s="109"/>
      <c r="AO130" s="109"/>
      <c r="AT130" s="109"/>
      <c r="AU130" s="109"/>
      <c r="AV130" s="109"/>
      <c r="AW130" s="109"/>
      <c r="AX130" s="109"/>
    </row>
    <row r="131">
      <c r="A131" s="12"/>
      <c r="C131" s="537" t="s">
        <v>3296</v>
      </c>
      <c r="E131" s="1298" t="s">
        <v>2953</v>
      </c>
      <c r="F131" s="356"/>
      <c r="G131" s="376"/>
      <c r="H131" s="1151" t="s">
        <v>2885</v>
      </c>
      <c r="I131" s="376"/>
      <c r="J131" s="492"/>
      <c r="K131" s="384"/>
      <c r="L131" s="18"/>
      <c r="M131" s="19"/>
      <c r="N131" s="1323" t="s">
        <v>3297</v>
      </c>
      <c r="O131" s="20"/>
      <c r="P131" s="19"/>
      <c r="Q131" s="18"/>
      <c r="R131" s="1163"/>
      <c r="S131" s="1163"/>
      <c r="T131" s="12"/>
      <c r="V131" s="1153" t="s">
        <v>3298</v>
      </c>
      <c r="X131" s="384"/>
      <c r="Y131" s="12"/>
      <c r="Z131" s="12"/>
      <c r="AA131" s="384"/>
      <c r="AB131" s="12"/>
      <c r="AC131" s="13"/>
      <c r="AD131" s="1154" t="s">
        <v>3299</v>
      </c>
      <c r="AE131" s="384"/>
      <c r="AG131" s="384"/>
      <c r="AH131" s="13"/>
      <c r="AI131" s="1310"/>
      <c r="AJ131" s="1310"/>
      <c r="AK131" s="109"/>
      <c r="AL131" s="109"/>
      <c r="AM131" s="109"/>
      <c r="AN131" s="109"/>
      <c r="AO131" s="109"/>
      <c r="AT131" s="109"/>
      <c r="AU131" s="109"/>
      <c r="AV131" s="109"/>
      <c r="AW131" s="109"/>
      <c r="AX131" s="109"/>
    </row>
    <row r="132">
      <c r="A132" s="12"/>
      <c r="C132" s="1298" t="s">
        <v>2953</v>
      </c>
      <c r="E132" s="537" t="s">
        <v>3300</v>
      </c>
      <c r="F132" s="1157" t="s">
        <v>3301</v>
      </c>
      <c r="G132" s="1236" t="b">
        <v>0</v>
      </c>
      <c r="H132" s="1159" t="s">
        <v>3302</v>
      </c>
      <c r="I132" s="1269" t="s">
        <v>3303</v>
      </c>
      <c r="J132" s="1269">
        <v>60.0</v>
      </c>
      <c r="K132" s="1270" t="s">
        <v>2601</v>
      </c>
      <c r="L132" s="1229" t="s">
        <v>3304</v>
      </c>
      <c r="M132" s="1230" t="b">
        <v>0</v>
      </c>
      <c r="N132" s="1311" t="s">
        <v>3305</v>
      </c>
      <c r="O132" s="1230" t="s">
        <v>3306</v>
      </c>
      <c r="P132" s="1231">
        <v>3.0</v>
      </c>
      <c r="Q132" s="1231" t="s">
        <v>3307</v>
      </c>
      <c r="R132" s="1232" t="s">
        <v>2740</v>
      </c>
      <c r="S132" s="1315" t="s">
        <v>2601</v>
      </c>
      <c r="T132" s="18"/>
      <c r="U132" s="19"/>
      <c r="V132" s="1281" t="s">
        <v>3308</v>
      </c>
      <c r="W132" s="19"/>
      <c r="X132" s="1163"/>
      <c r="Y132" s="18"/>
      <c r="Z132" s="18"/>
      <c r="AA132" s="1163"/>
      <c r="AB132" s="12"/>
      <c r="AC132" s="13"/>
      <c r="AD132" s="1164"/>
      <c r="AE132" s="384"/>
      <c r="AG132" s="384"/>
      <c r="AH132" s="13"/>
      <c r="AI132" s="1310"/>
      <c r="AJ132" s="1310"/>
      <c r="AK132" s="109"/>
      <c r="AL132" s="109"/>
      <c r="AM132" s="109"/>
      <c r="AN132" s="109"/>
      <c r="AO132" s="109"/>
      <c r="AT132" s="109"/>
      <c r="AU132" s="109"/>
      <c r="AV132" s="109"/>
      <c r="AW132" s="109"/>
      <c r="AX132" s="109"/>
    </row>
    <row r="133">
      <c r="A133" s="12"/>
      <c r="C133" s="537" t="s">
        <v>3309</v>
      </c>
      <c r="E133" s="384"/>
      <c r="F133" s="12"/>
      <c r="H133" s="1166" t="s">
        <v>3310</v>
      </c>
      <c r="I133" s="13"/>
      <c r="J133" s="13"/>
      <c r="K133" s="13"/>
      <c r="L133" s="12"/>
      <c r="N133" s="1311" t="s">
        <v>3311</v>
      </c>
      <c r="P133" s="12"/>
      <c r="Q133" s="12"/>
      <c r="R133" s="384"/>
      <c r="S133" s="384"/>
      <c r="T133" s="1287" t="s">
        <v>3312</v>
      </c>
      <c r="U133" s="1186" t="b">
        <v>0</v>
      </c>
      <c r="V133" s="1197" t="s">
        <v>3313</v>
      </c>
      <c r="W133" s="1288" t="s">
        <v>3314</v>
      </c>
      <c r="X133" s="1289">
        <v>1.0</v>
      </c>
      <c r="Y133" s="1290">
        <v>50.0</v>
      </c>
      <c r="Z133" s="1290" t="s">
        <v>2613</v>
      </c>
      <c r="AA133" s="1287" t="s">
        <v>2601</v>
      </c>
      <c r="AB133" s="1172" t="s">
        <v>3315</v>
      </c>
      <c r="AC133" s="1173" t="b">
        <v>0</v>
      </c>
      <c r="AD133" s="1174" t="s">
        <v>3316</v>
      </c>
      <c r="AE133" s="1175" t="s">
        <v>3317</v>
      </c>
      <c r="AF133" s="1176">
        <v>3.0</v>
      </c>
      <c r="AG133" s="1175" t="s">
        <v>2620</v>
      </c>
      <c r="AH133" s="1177" t="s">
        <v>2601</v>
      </c>
      <c r="AI133" s="1310"/>
      <c r="AJ133" s="1310"/>
      <c r="AK133" s="109"/>
      <c r="AL133" s="109"/>
      <c r="AM133" s="109"/>
      <c r="AN133" s="109"/>
      <c r="AO133" s="109"/>
      <c r="AT133" s="109"/>
      <c r="AU133" s="109"/>
      <c r="AV133" s="109"/>
      <c r="AW133" s="109"/>
      <c r="AX133" s="109"/>
    </row>
    <row r="134">
      <c r="A134" s="12"/>
      <c r="C134" s="537" t="s">
        <v>2751</v>
      </c>
      <c r="E134" s="384"/>
      <c r="F134" s="12"/>
      <c r="H134" s="1166" t="s">
        <v>3055</v>
      </c>
      <c r="I134" s="13"/>
      <c r="J134" s="13"/>
      <c r="K134" s="13"/>
      <c r="L134" s="12"/>
      <c r="N134" s="1311" t="s">
        <v>3318</v>
      </c>
      <c r="P134" s="12"/>
      <c r="Q134" s="12"/>
      <c r="R134" s="384"/>
      <c r="S134" s="384"/>
      <c r="T134" s="12"/>
      <c r="V134" s="1197" t="s">
        <v>3319</v>
      </c>
      <c r="X134" s="384"/>
      <c r="Y134" s="12"/>
      <c r="Z134" s="12"/>
      <c r="AA134" s="12"/>
      <c r="AB134" s="12"/>
      <c r="AC134" s="13"/>
      <c r="AD134" s="1190" t="s">
        <v>3320</v>
      </c>
      <c r="AE134" s="384"/>
      <c r="AG134" s="384"/>
      <c r="AH134" s="13"/>
      <c r="AI134" s="1310"/>
      <c r="AJ134" s="1310"/>
      <c r="AK134" s="109"/>
      <c r="AL134" s="109"/>
      <c r="AM134" s="109"/>
      <c r="AN134" s="109"/>
      <c r="AO134" s="109"/>
      <c r="AT134" s="109"/>
      <c r="AU134" s="109"/>
      <c r="AV134" s="109"/>
      <c r="AW134" s="109"/>
      <c r="AX134" s="109"/>
    </row>
    <row r="135">
      <c r="A135" s="12"/>
      <c r="C135" s="537" t="s">
        <v>2984</v>
      </c>
      <c r="E135" s="384"/>
      <c r="F135" s="12"/>
      <c r="H135" s="1166" t="s">
        <v>2689</v>
      </c>
      <c r="I135" s="13"/>
      <c r="J135" s="13"/>
      <c r="K135" s="13"/>
      <c r="L135" s="18"/>
      <c r="M135" s="19"/>
      <c r="N135" s="1324"/>
      <c r="O135" s="19"/>
      <c r="P135" s="18"/>
      <c r="Q135" s="18"/>
      <c r="R135" s="1163"/>
      <c r="S135" s="1163"/>
      <c r="T135" s="12"/>
      <c r="V135" s="1291" t="s">
        <v>3321</v>
      </c>
      <c r="X135" s="384"/>
      <c r="Y135" s="12"/>
      <c r="Z135" s="12"/>
      <c r="AA135" s="12"/>
      <c r="AB135" s="12"/>
      <c r="AC135" s="13"/>
      <c r="AD135" s="1190" t="s">
        <v>3322</v>
      </c>
      <c r="AE135" s="384"/>
      <c r="AG135" s="384"/>
      <c r="AH135" s="13"/>
      <c r="AI135" s="1310"/>
      <c r="AJ135" s="1310"/>
      <c r="AK135" s="109"/>
      <c r="AL135" s="109"/>
      <c r="AM135" s="109"/>
      <c r="AN135" s="109"/>
      <c r="AO135" s="109"/>
      <c r="AT135" s="109"/>
      <c r="AU135" s="109"/>
      <c r="AV135" s="109"/>
      <c r="AW135" s="109"/>
      <c r="AX135" s="109"/>
    </row>
    <row r="136">
      <c r="A136" s="12"/>
      <c r="C136" s="537" t="s">
        <v>3323</v>
      </c>
      <c r="E136" s="384"/>
      <c r="F136" s="12"/>
      <c r="H136" s="1166" t="s">
        <v>2873</v>
      </c>
      <c r="I136" s="13"/>
      <c r="J136" s="13"/>
      <c r="K136" s="13"/>
      <c r="L136" s="980" t="s">
        <v>3324</v>
      </c>
      <c r="M136" s="1204" t="b">
        <v>0</v>
      </c>
      <c r="N136" s="1325" t="s">
        <v>2620</v>
      </c>
      <c r="O136" s="1255" t="s">
        <v>3325</v>
      </c>
      <c r="P136" s="1204">
        <v>1.0</v>
      </c>
      <c r="Q136" s="1304" t="s">
        <v>2620</v>
      </c>
      <c r="R136" s="1205" t="s">
        <v>2620</v>
      </c>
      <c r="S136" s="1152" t="s">
        <v>2601</v>
      </c>
      <c r="T136" s="1326" t="s">
        <v>3326</v>
      </c>
      <c r="U136" s="1039" t="b">
        <v>0</v>
      </c>
      <c r="V136" s="1327"/>
      <c r="W136" s="1039" t="s">
        <v>3327</v>
      </c>
      <c r="X136" s="1137">
        <v>1.0</v>
      </c>
      <c r="Y136" s="1138">
        <v>50.0</v>
      </c>
      <c r="Z136" s="1138" t="s">
        <v>2613</v>
      </c>
      <c r="AA136" s="1135" t="s">
        <v>2601</v>
      </c>
      <c r="AB136" s="12"/>
      <c r="AC136" s="13"/>
      <c r="AD136" s="1190" t="s">
        <v>3328</v>
      </c>
      <c r="AE136" s="384"/>
      <c r="AG136" s="384"/>
      <c r="AH136" s="13"/>
      <c r="AI136" s="1310"/>
      <c r="AJ136" s="1310"/>
      <c r="AK136" s="109"/>
      <c r="AL136" s="109"/>
      <c r="AM136" s="109"/>
      <c r="AN136" s="109"/>
      <c r="AO136" s="109"/>
      <c r="AT136" s="109"/>
      <c r="AU136" s="109"/>
      <c r="AV136" s="109"/>
      <c r="AW136" s="109"/>
      <c r="AX136" s="109"/>
    </row>
    <row r="137">
      <c r="A137" s="356"/>
      <c r="B137" s="376"/>
      <c r="C137" s="1239" t="s">
        <v>3329</v>
      </c>
      <c r="D137" s="376"/>
      <c r="E137" s="492"/>
      <c r="F137" s="12"/>
      <c r="H137" s="1166" t="s">
        <v>2695</v>
      </c>
      <c r="I137" s="13"/>
      <c r="J137" s="13"/>
      <c r="K137" s="13"/>
      <c r="L137" s="12"/>
      <c r="N137" s="384"/>
      <c r="O137" s="13"/>
      <c r="Q137" s="12"/>
      <c r="R137" s="384"/>
      <c r="S137" s="384"/>
      <c r="V137" s="1153" t="s">
        <v>3330</v>
      </c>
      <c r="X137" s="384"/>
      <c r="Y137" s="12"/>
      <c r="Z137" s="12"/>
      <c r="AA137" s="12"/>
      <c r="AB137" s="12"/>
      <c r="AC137" s="13"/>
      <c r="AD137" s="1190" t="s">
        <v>3331</v>
      </c>
      <c r="AE137" s="384"/>
      <c r="AG137" s="384"/>
      <c r="AH137" s="13"/>
      <c r="AI137" s="1310"/>
      <c r="AJ137" s="1310"/>
      <c r="AK137" s="109"/>
      <c r="AL137" s="109"/>
      <c r="AM137" s="109"/>
      <c r="AN137" s="109"/>
      <c r="AO137" s="109"/>
      <c r="AT137" s="109"/>
      <c r="AU137" s="109"/>
      <c r="AV137" s="109"/>
      <c r="AW137" s="109"/>
      <c r="AX137" s="109"/>
    </row>
    <row r="138">
      <c r="A138" s="1192" t="s">
        <v>3332</v>
      </c>
      <c r="B138" s="1193" t="b">
        <v>0</v>
      </c>
      <c r="C138" s="1194" t="s">
        <v>3333</v>
      </c>
      <c r="D138" s="1301" t="str">
        <f>"+10% Attack power 
(then +10% for 
every red ability 
connected to it for 
a max of +40%)"</f>
        <v>+10% Attack power 
(then +10% for 
every red ability 
connected to it for 
a max of +40%)</v>
      </c>
      <c r="E138" s="1196" t="s">
        <v>3334</v>
      </c>
      <c r="F138" s="18"/>
      <c r="G138" s="19"/>
      <c r="H138" s="1283" t="s">
        <v>3242</v>
      </c>
      <c r="I138" s="20"/>
      <c r="J138" s="20"/>
      <c r="K138" s="20"/>
      <c r="L138" s="12"/>
      <c r="N138" s="384"/>
      <c r="O138" s="13"/>
      <c r="Q138" s="12"/>
      <c r="R138" s="384"/>
      <c r="S138" s="384"/>
      <c r="V138" s="1153" t="s">
        <v>3335</v>
      </c>
      <c r="X138" s="384"/>
      <c r="Y138" s="12"/>
      <c r="Z138" s="12"/>
      <c r="AA138" s="12"/>
      <c r="AB138" s="356"/>
      <c r="AC138" s="358"/>
      <c r="AD138" s="1215" t="s">
        <v>3336</v>
      </c>
      <c r="AE138" s="492"/>
      <c r="AF138" s="376"/>
      <c r="AG138" s="492"/>
      <c r="AH138" s="358"/>
      <c r="AI138" s="1310"/>
      <c r="AJ138" s="1310"/>
      <c r="AK138" s="109"/>
      <c r="AL138" s="109"/>
      <c r="AM138" s="109"/>
      <c r="AN138" s="109"/>
      <c r="AO138" s="109"/>
      <c r="AT138" s="109"/>
      <c r="AU138" s="109"/>
      <c r="AV138" s="109"/>
      <c r="AW138" s="109"/>
      <c r="AX138" s="109"/>
    </row>
    <row r="139">
      <c r="A139" s="12"/>
      <c r="C139" s="1294" t="s">
        <v>2953</v>
      </c>
      <c r="E139" s="384"/>
      <c r="F139" s="1126" t="s">
        <v>3337</v>
      </c>
      <c r="G139" s="1127" t="b">
        <v>0</v>
      </c>
      <c r="H139" s="1128" t="s">
        <v>2749</v>
      </c>
      <c r="I139" s="1127" t="s">
        <v>3338</v>
      </c>
      <c r="J139" s="1129">
        <v>20.0</v>
      </c>
      <c r="K139" s="1128" t="s">
        <v>2601</v>
      </c>
      <c r="L139" s="18"/>
      <c r="M139" s="19"/>
      <c r="N139" s="1163"/>
      <c r="O139" s="20"/>
      <c r="P139" s="19"/>
      <c r="Q139" s="18"/>
      <c r="R139" s="1163"/>
      <c r="S139" s="1163"/>
      <c r="V139" s="1153" t="s">
        <v>3339</v>
      </c>
      <c r="X139" s="384"/>
      <c r="Y139" s="12"/>
      <c r="Z139" s="12"/>
      <c r="AA139" s="12"/>
      <c r="AB139" s="1217" t="s">
        <v>3340</v>
      </c>
      <c r="AC139" s="1218" t="b">
        <v>0</v>
      </c>
      <c r="AD139" s="1154" t="s">
        <v>3341</v>
      </c>
      <c r="AE139" s="1219" t="s">
        <v>3342</v>
      </c>
      <c r="AF139" s="1220">
        <v>4.0</v>
      </c>
      <c r="AG139" s="1219" t="s">
        <v>2757</v>
      </c>
      <c r="AH139" s="1221" t="s">
        <v>2601</v>
      </c>
      <c r="AI139" s="1310"/>
      <c r="AJ139" s="1310"/>
      <c r="AK139" s="109"/>
      <c r="AL139" s="109"/>
      <c r="AM139" s="109"/>
      <c r="AN139" s="109"/>
      <c r="AO139" s="109"/>
      <c r="AT139" s="109"/>
      <c r="AU139" s="109"/>
      <c r="AV139" s="109"/>
      <c r="AW139" s="109"/>
      <c r="AX139" s="109"/>
    </row>
    <row r="140">
      <c r="A140" s="12"/>
      <c r="C140" s="1194" t="s">
        <v>3213</v>
      </c>
      <c r="E140" s="384"/>
      <c r="F140" s="12"/>
      <c r="H140" s="1151" t="s">
        <v>3343</v>
      </c>
      <c r="J140" s="384"/>
      <c r="K140" s="384"/>
      <c r="L140" s="971" t="s">
        <v>3344</v>
      </c>
      <c r="M140" s="1167" t="b">
        <v>0</v>
      </c>
      <c r="N140" s="1328" t="s">
        <v>2620</v>
      </c>
      <c r="O140" s="1167" t="s">
        <v>3345</v>
      </c>
      <c r="P140" s="1169">
        <v>1.0</v>
      </c>
      <c r="Q140" s="1169" t="s">
        <v>2620</v>
      </c>
      <c r="R140" s="1170" t="s">
        <v>2620</v>
      </c>
      <c r="S140" s="1168" t="s">
        <v>2601</v>
      </c>
      <c r="V140" s="1153" t="s">
        <v>3346</v>
      </c>
      <c r="X140" s="384"/>
      <c r="Y140" s="12"/>
      <c r="Z140" s="12"/>
      <c r="AA140" s="12"/>
      <c r="AB140" s="12"/>
      <c r="AC140" s="13"/>
      <c r="AD140" s="1154" t="s">
        <v>3347</v>
      </c>
      <c r="AE140" s="384"/>
      <c r="AG140" s="384"/>
      <c r="AH140" s="13"/>
      <c r="AI140" s="1310"/>
      <c r="AJ140" s="1310"/>
      <c r="AK140" s="109"/>
      <c r="AL140" s="109"/>
      <c r="AM140" s="109"/>
      <c r="AN140" s="109"/>
      <c r="AO140" s="109"/>
      <c r="AT140" s="109"/>
      <c r="AU140" s="109"/>
      <c r="AV140" s="109"/>
      <c r="AW140" s="109"/>
      <c r="AX140" s="109"/>
    </row>
    <row r="141">
      <c r="A141" s="12"/>
      <c r="C141" s="1194" t="s">
        <v>2720</v>
      </c>
      <c r="E141" s="384"/>
      <c r="F141" s="12"/>
      <c r="H141" s="1156"/>
      <c r="J141" s="384"/>
      <c r="K141" s="492"/>
      <c r="L141" s="12"/>
      <c r="N141" s="384"/>
      <c r="P141" s="12"/>
      <c r="Q141" s="12"/>
      <c r="R141" s="384"/>
      <c r="S141" s="384"/>
      <c r="T141" s="19"/>
      <c r="U141" s="19"/>
      <c r="V141" s="1233"/>
      <c r="W141" s="19"/>
      <c r="X141" s="1163"/>
      <c r="Y141" s="18"/>
      <c r="Z141" s="18"/>
      <c r="AA141" s="18"/>
      <c r="AB141" s="12"/>
      <c r="AC141" s="13"/>
      <c r="AD141" s="1154" t="s">
        <v>3348</v>
      </c>
      <c r="AE141" s="384"/>
      <c r="AG141" s="384"/>
      <c r="AH141" s="13"/>
      <c r="AI141" s="1310"/>
      <c r="AJ141" s="1310"/>
      <c r="AK141" s="109"/>
      <c r="AL141" s="109"/>
      <c r="AM141" s="109"/>
      <c r="AN141" s="109"/>
      <c r="AO141" s="109"/>
      <c r="AT141" s="109"/>
      <c r="AU141" s="109"/>
      <c r="AV141" s="109"/>
      <c r="AW141" s="109"/>
      <c r="AX141" s="109"/>
    </row>
    <row r="142">
      <c r="A142" s="12"/>
      <c r="C142" s="1194" t="s">
        <v>3013</v>
      </c>
      <c r="E142" s="384"/>
      <c r="F142" s="1157" t="s">
        <v>3349</v>
      </c>
      <c r="G142" s="1158" t="b">
        <v>0</v>
      </c>
      <c r="H142" s="1159" t="s">
        <v>3350</v>
      </c>
      <c r="I142" s="1158" t="s">
        <v>3351</v>
      </c>
      <c r="J142" s="1160">
        <v>40.0</v>
      </c>
      <c r="K142" s="1159" t="s">
        <v>2601</v>
      </c>
      <c r="L142" s="12"/>
      <c r="N142" s="384"/>
      <c r="P142" s="12"/>
      <c r="Q142" s="12"/>
      <c r="R142" s="384"/>
      <c r="S142" s="384"/>
      <c r="T142" s="1287" t="s">
        <v>3352</v>
      </c>
      <c r="U142" s="1186" t="b">
        <v>0</v>
      </c>
      <c r="V142" s="1197" t="s">
        <v>3353</v>
      </c>
      <c r="W142" s="1288" t="s">
        <v>3354</v>
      </c>
      <c r="X142" s="1289">
        <v>2.0</v>
      </c>
      <c r="Y142" s="1290">
        <v>25.0</v>
      </c>
      <c r="Z142" s="1290" t="s">
        <v>2620</v>
      </c>
      <c r="AA142" s="1287" t="s">
        <v>2601</v>
      </c>
      <c r="AB142" s="12"/>
      <c r="AC142" s="13"/>
      <c r="AD142" s="1154" t="s">
        <v>3355</v>
      </c>
      <c r="AE142" s="384"/>
      <c r="AG142" s="384"/>
      <c r="AH142" s="13"/>
      <c r="AI142" s="1310"/>
      <c r="AJ142" s="1310"/>
      <c r="AK142" s="109"/>
      <c r="AL142" s="109"/>
      <c r="AM142" s="109"/>
      <c r="AN142" s="109"/>
      <c r="AO142" s="109"/>
      <c r="AT142" s="109"/>
      <c r="AU142" s="109"/>
      <c r="AV142" s="109"/>
      <c r="AW142" s="109"/>
      <c r="AX142" s="109"/>
    </row>
    <row r="143">
      <c r="A143" s="12"/>
      <c r="C143" s="1194" t="s">
        <v>3026</v>
      </c>
      <c r="E143" s="384"/>
      <c r="F143" s="12"/>
      <c r="H143" s="1166" t="s">
        <v>3356</v>
      </c>
      <c r="J143" s="384"/>
      <c r="K143" s="384"/>
      <c r="L143" s="12"/>
      <c r="N143" s="384"/>
      <c r="P143" s="12"/>
      <c r="Q143" s="12"/>
      <c r="R143" s="384"/>
      <c r="S143" s="384"/>
      <c r="T143" s="12"/>
      <c r="V143" s="1197" t="s">
        <v>3357</v>
      </c>
      <c r="X143" s="384"/>
      <c r="Y143" s="12"/>
      <c r="Z143" s="12"/>
      <c r="AA143" s="12"/>
      <c r="AB143" s="12"/>
      <c r="AC143" s="13"/>
      <c r="AD143" s="1154" t="s">
        <v>3358</v>
      </c>
      <c r="AE143" s="384"/>
      <c r="AG143" s="384"/>
      <c r="AH143" s="13"/>
      <c r="AI143" s="1310"/>
      <c r="AJ143" s="1310"/>
      <c r="AK143" s="109"/>
      <c r="AL143" s="109"/>
      <c r="AM143" s="109"/>
      <c r="AN143" s="109"/>
      <c r="AO143" s="109"/>
      <c r="AT143" s="109"/>
      <c r="AU143" s="109"/>
      <c r="AV143" s="109"/>
      <c r="AW143" s="109"/>
      <c r="AX143" s="109"/>
    </row>
    <row r="144">
      <c r="A144" s="12"/>
      <c r="C144" s="1194" t="s">
        <v>3359</v>
      </c>
      <c r="E144" s="1294" t="s">
        <v>2953</v>
      </c>
      <c r="F144" s="12"/>
      <c r="H144" s="1166" t="s">
        <v>2808</v>
      </c>
      <c r="J144" s="384"/>
      <c r="K144" s="384"/>
      <c r="L144" s="12"/>
      <c r="N144" s="384"/>
      <c r="P144" s="12"/>
      <c r="Q144" s="12"/>
      <c r="R144" s="384"/>
      <c r="S144" s="384"/>
      <c r="T144" s="18"/>
      <c r="U144" s="19"/>
      <c r="V144" s="1291" t="s">
        <v>3360</v>
      </c>
      <c r="W144" s="19"/>
      <c r="X144" s="1163"/>
      <c r="Y144" s="18"/>
      <c r="Z144" s="18"/>
      <c r="AA144" s="18"/>
      <c r="AB144" s="12"/>
      <c r="AC144" s="13"/>
      <c r="AD144" s="1154" t="s">
        <v>3361</v>
      </c>
      <c r="AE144" s="384"/>
      <c r="AG144" s="384"/>
      <c r="AH144" s="13"/>
      <c r="AI144" s="1310"/>
      <c r="AJ144" s="1310"/>
      <c r="AK144" s="109"/>
      <c r="AL144" s="109"/>
      <c r="AM144" s="109"/>
      <c r="AN144" s="109"/>
      <c r="AO144" s="109"/>
      <c r="AT144" s="109"/>
      <c r="AU144" s="109"/>
      <c r="AV144" s="109"/>
      <c r="AW144" s="109"/>
      <c r="AX144" s="109"/>
    </row>
    <row r="145">
      <c r="A145" s="12"/>
      <c r="C145" s="1294" t="s">
        <v>2953</v>
      </c>
      <c r="E145" s="1194" t="s">
        <v>3362</v>
      </c>
      <c r="F145" s="12"/>
      <c r="H145" s="1166" t="s">
        <v>2632</v>
      </c>
      <c r="J145" s="384"/>
      <c r="K145" s="384"/>
      <c r="L145" s="18"/>
      <c r="M145" s="19"/>
      <c r="N145" s="1163"/>
      <c r="O145" s="19"/>
      <c r="P145" s="18"/>
      <c r="Q145" s="18"/>
      <c r="R145" s="1163"/>
      <c r="S145" s="1163"/>
      <c r="T145" s="1326" t="s">
        <v>3363</v>
      </c>
      <c r="U145" s="1039" t="b">
        <v>0</v>
      </c>
      <c r="V145" s="1153" t="s">
        <v>3364</v>
      </c>
      <c r="W145" s="1039" t="s">
        <v>3365</v>
      </c>
      <c r="X145" s="1137">
        <v>2.0</v>
      </c>
      <c r="Y145" s="1138">
        <v>25.0</v>
      </c>
      <c r="Z145" s="1138" t="s">
        <v>2620</v>
      </c>
      <c r="AA145" s="1322" t="s">
        <v>2601</v>
      </c>
      <c r="AB145" s="18"/>
      <c r="AC145" s="20"/>
      <c r="AD145" s="1318" t="s">
        <v>3366</v>
      </c>
      <c r="AE145" s="1163"/>
      <c r="AF145" s="19"/>
      <c r="AG145" s="1163"/>
      <c r="AH145" s="20"/>
      <c r="AI145" s="1310"/>
      <c r="AJ145" s="1310"/>
      <c r="AK145" s="109"/>
      <c r="AL145" s="109"/>
      <c r="AM145" s="109"/>
      <c r="AN145" s="109"/>
      <c r="AO145" s="109"/>
      <c r="AT145" s="109"/>
      <c r="AU145" s="109"/>
      <c r="AV145" s="109"/>
      <c r="AW145" s="109"/>
      <c r="AX145" s="109"/>
    </row>
    <row r="146">
      <c r="A146" s="12"/>
      <c r="C146" s="1194" t="s">
        <v>3309</v>
      </c>
      <c r="E146" s="384"/>
      <c r="F146" s="12"/>
      <c r="H146" s="1166" t="s">
        <v>2719</v>
      </c>
      <c r="J146" s="384"/>
      <c r="K146" s="384"/>
      <c r="L146" s="980" t="s">
        <v>3367</v>
      </c>
      <c r="M146" s="1204" t="b">
        <v>0</v>
      </c>
      <c r="N146" s="1313" t="s">
        <v>3368</v>
      </c>
      <c r="O146" s="1255" t="s">
        <v>3369</v>
      </c>
      <c r="P146" s="1204">
        <v>3.0</v>
      </c>
      <c r="Q146" s="1304">
        <v>20.0</v>
      </c>
      <c r="R146" s="1205" t="s">
        <v>3106</v>
      </c>
      <c r="S146" s="1152" t="s">
        <v>2601</v>
      </c>
      <c r="V146" s="1153" t="s">
        <v>3370</v>
      </c>
      <c r="X146" s="384"/>
      <c r="Y146" s="12"/>
      <c r="Z146" s="12"/>
      <c r="AA146" s="384"/>
      <c r="AB146" s="261" t="s">
        <v>3371</v>
      </c>
      <c r="AC146" s="1276" t="b">
        <v>0</v>
      </c>
      <c r="AD146" s="1319" t="s">
        <v>3372</v>
      </c>
      <c r="AE146" s="1276" t="s">
        <v>3373</v>
      </c>
      <c r="AF146" s="1275">
        <v>3.0</v>
      </c>
      <c r="AG146" s="1320" t="s">
        <v>2620</v>
      </c>
      <c r="AH146" s="1273" t="s">
        <v>2601</v>
      </c>
      <c r="AI146" s="67"/>
      <c r="AJ146" s="1310"/>
      <c r="AK146" s="109"/>
      <c r="AL146" s="109"/>
      <c r="AM146" s="109"/>
      <c r="AN146" s="109"/>
      <c r="AO146" s="109"/>
      <c r="AT146" s="109"/>
      <c r="AU146" s="109"/>
      <c r="AV146" s="109"/>
      <c r="AW146" s="109"/>
      <c r="AX146" s="109"/>
    </row>
    <row r="147">
      <c r="A147" s="12"/>
      <c r="C147" s="1194" t="s">
        <v>2720</v>
      </c>
      <c r="E147" s="384"/>
      <c r="F147" s="12"/>
      <c r="H147" s="1166" t="s">
        <v>3113</v>
      </c>
      <c r="J147" s="384"/>
      <c r="K147" s="384"/>
      <c r="L147" s="12"/>
      <c r="N147" s="1313" t="s">
        <v>3374</v>
      </c>
      <c r="O147" s="13"/>
      <c r="Q147" s="12"/>
      <c r="R147" s="384"/>
      <c r="S147" s="384"/>
      <c r="V147" s="1153" t="s">
        <v>3375</v>
      </c>
      <c r="X147" s="384"/>
      <c r="Y147" s="12"/>
      <c r="Z147" s="12"/>
      <c r="AA147" s="384"/>
      <c r="AD147" s="384"/>
      <c r="AF147" s="384"/>
      <c r="AG147" s="12"/>
      <c r="AH147" s="12"/>
      <c r="AI147" s="67"/>
      <c r="AJ147" s="1310"/>
      <c r="AK147" s="109"/>
      <c r="AL147" s="109"/>
      <c r="AM147" s="109"/>
      <c r="AN147" s="109"/>
      <c r="AO147" s="109"/>
      <c r="AT147" s="109"/>
      <c r="AU147" s="109"/>
      <c r="AV147" s="109"/>
      <c r="AW147" s="109"/>
      <c r="AX147" s="109"/>
    </row>
    <row r="148">
      <c r="A148" s="12"/>
      <c r="C148" s="1194" t="s">
        <v>3013</v>
      </c>
      <c r="E148" s="384"/>
      <c r="F148" s="356"/>
      <c r="G148" s="376"/>
      <c r="H148" s="1166" t="s">
        <v>3376</v>
      </c>
      <c r="I148" s="376"/>
      <c r="J148" s="492"/>
      <c r="K148" s="384"/>
      <c r="L148" s="12"/>
      <c r="N148" s="1313" t="s">
        <v>3377</v>
      </c>
      <c r="O148" s="13"/>
      <c r="Q148" s="12"/>
      <c r="R148" s="384"/>
      <c r="S148" s="384"/>
      <c r="V148" s="1153" t="s">
        <v>3378</v>
      </c>
      <c r="X148" s="384"/>
      <c r="Y148" s="12"/>
      <c r="Z148" s="12"/>
      <c r="AA148" s="384"/>
      <c r="AB148" s="19"/>
      <c r="AC148" s="19"/>
      <c r="AD148" s="1163"/>
      <c r="AE148" s="19"/>
      <c r="AF148" s="1163"/>
      <c r="AG148" s="18"/>
      <c r="AH148" s="18"/>
      <c r="AI148" s="67"/>
      <c r="AJ148" s="1310"/>
      <c r="AK148" s="109"/>
      <c r="AL148" s="109"/>
      <c r="AM148" s="109"/>
      <c r="AN148" s="109"/>
      <c r="AO148" s="109"/>
      <c r="AT148" s="109"/>
      <c r="AU148" s="109"/>
      <c r="AV148" s="109"/>
      <c r="AW148" s="109"/>
      <c r="AX148" s="109"/>
    </row>
    <row r="149">
      <c r="A149" s="12"/>
      <c r="C149" s="1194" t="s">
        <v>3256</v>
      </c>
      <c r="E149" s="384"/>
      <c r="F149" s="1209" t="s">
        <v>3379</v>
      </c>
      <c r="G149" s="1210" t="b">
        <v>0</v>
      </c>
      <c r="H149" s="1211" t="s">
        <v>3380</v>
      </c>
      <c r="I149" s="1212" t="s">
        <v>3381</v>
      </c>
      <c r="J149" s="1212">
        <v>60.0</v>
      </c>
      <c r="K149" s="1213" t="s">
        <v>2601</v>
      </c>
      <c r="L149" s="12"/>
      <c r="N149" s="1329"/>
      <c r="O149" s="13"/>
      <c r="Q149" s="12"/>
      <c r="R149" s="384"/>
      <c r="S149" s="384"/>
      <c r="T149" s="19"/>
      <c r="U149" s="19"/>
      <c r="V149" s="1281" t="s">
        <v>3382</v>
      </c>
      <c r="W149" s="19"/>
      <c r="X149" s="1163"/>
      <c r="Y149" s="18"/>
      <c r="Z149" s="18"/>
      <c r="AA149" s="1163"/>
      <c r="AD149" s="8"/>
      <c r="AI149" s="1310"/>
      <c r="AJ149" s="1310"/>
      <c r="AK149" s="109"/>
      <c r="AL149" s="109"/>
      <c r="AM149" s="109"/>
      <c r="AN149" s="109"/>
      <c r="AO149" s="109"/>
      <c r="AT149" s="109"/>
      <c r="AU149" s="109"/>
      <c r="AV149" s="109"/>
      <c r="AW149" s="109"/>
      <c r="AX149" s="109"/>
    </row>
    <row r="150">
      <c r="A150" s="18"/>
      <c r="B150" s="19"/>
      <c r="C150" s="1330" t="s">
        <v>3383</v>
      </c>
      <c r="D150" s="19"/>
      <c r="E150" s="1163"/>
      <c r="F150" s="12"/>
      <c r="H150" s="1151" t="s">
        <v>3384</v>
      </c>
      <c r="I150" s="13"/>
      <c r="J150" s="13"/>
      <c r="K150" s="13"/>
      <c r="L150" s="12"/>
      <c r="N150" s="1329"/>
      <c r="O150" s="13"/>
      <c r="Q150" s="12"/>
      <c r="R150" s="384"/>
      <c r="S150" s="384"/>
      <c r="T150" s="1185" t="s">
        <v>3385</v>
      </c>
      <c r="U150" s="1186" t="b">
        <v>0</v>
      </c>
      <c r="V150" s="1197" t="s">
        <v>3386</v>
      </c>
      <c r="W150" s="1186" t="s">
        <v>3387</v>
      </c>
      <c r="X150" s="1188">
        <v>3.0</v>
      </c>
      <c r="Y150" s="1189">
        <v>25.0</v>
      </c>
      <c r="Z150" s="1189" t="s">
        <v>3388</v>
      </c>
      <c r="AA150" s="1331" t="s">
        <v>2601</v>
      </c>
      <c r="AD150" s="8"/>
      <c r="AI150" s="1310"/>
      <c r="AJ150" s="1310"/>
      <c r="AK150" s="109"/>
      <c r="AL150" s="109"/>
      <c r="AM150" s="109"/>
      <c r="AN150" s="109"/>
      <c r="AO150" s="109"/>
      <c r="AT150" s="109"/>
      <c r="AU150" s="109"/>
      <c r="AV150" s="109"/>
      <c r="AW150" s="109"/>
      <c r="AX150" s="109"/>
    </row>
    <row r="151">
      <c r="A151" s="97"/>
      <c r="B151" s="97"/>
      <c r="C151" s="97"/>
      <c r="D151" s="97"/>
      <c r="E151" s="97"/>
      <c r="F151" s="12"/>
      <c r="H151" s="1151" t="s">
        <v>2808</v>
      </c>
      <c r="I151" s="13"/>
      <c r="J151" s="13"/>
      <c r="K151" s="13"/>
      <c r="L151" s="12"/>
      <c r="N151" s="1329"/>
      <c r="O151" s="13"/>
      <c r="Q151" s="12"/>
      <c r="R151" s="384"/>
      <c r="S151" s="384"/>
      <c r="T151" s="12"/>
      <c r="V151" s="1197" t="s">
        <v>3389</v>
      </c>
      <c r="X151" s="384"/>
      <c r="Y151" s="12"/>
      <c r="Z151" s="12"/>
      <c r="AA151" s="384"/>
      <c r="AD151" s="8"/>
      <c r="AT151" s="112"/>
      <c r="AU151" s="112"/>
      <c r="AV151" s="112"/>
      <c r="AW151" s="112"/>
      <c r="AX151" s="112"/>
    </row>
    <row r="152">
      <c r="F152" s="12"/>
      <c r="H152" s="1151" t="s">
        <v>2873</v>
      </c>
      <c r="I152" s="13"/>
      <c r="J152" s="13"/>
      <c r="K152" s="13"/>
      <c r="L152" s="356"/>
      <c r="M152" s="376"/>
      <c r="N152" s="1267"/>
      <c r="O152" s="358"/>
      <c r="P152" s="376"/>
      <c r="Q152" s="356"/>
      <c r="R152" s="492"/>
      <c r="S152" s="492"/>
      <c r="T152" s="12"/>
      <c r="V152" s="1197" t="s">
        <v>3390</v>
      </c>
      <c r="X152" s="384"/>
      <c r="Y152" s="12"/>
      <c r="Z152" s="12"/>
      <c r="AA152" s="384"/>
      <c r="AD152" s="8"/>
      <c r="AT152" s="112"/>
      <c r="AU152" s="112"/>
      <c r="AV152" s="112"/>
      <c r="AW152" s="112"/>
      <c r="AX152" s="112"/>
    </row>
    <row r="153">
      <c r="F153" s="12"/>
      <c r="H153" s="1151" t="s">
        <v>2719</v>
      </c>
      <c r="I153" s="13"/>
      <c r="J153" s="13"/>
      <c r="K153" s="13"/>
      <c r="L153" s="1229" t="s">
        <v>3391</v>
      </c>
      <c r="M153" s="1167" t="b">
        <v>0</v>
      </c>
      <c r="N153" s="1311" t="s">
        <v>3392</v>
      </c>
      <c r="O153" s="1170" t="s">
        <v>3393</v>
      </c>
      <c r="P153" s="1230">
        <v>4.0</v>
      </c>
      <c r="Q153" s="1231">
        <v>20.0</v>
      </c>
      <c r="R153" s="1232" t="s">
        <v>3106</v>
      </c>
      <c r="S153" s="1315" t="s">
        <v>2601</v>
      </c>
      <c r="T153" s="12"/>
      <c r="V153" s="1197" t="s">
        <v>3394</v>
      </c>
      <c r="X153" s="384"/>
      <c r="Y153" s="12"/>
      <c r="Z153" s="12"/>
      <c r="AA153" s="384"/>
      <c r="AD153" s="8"/>
      <c r="AT153" s="112"/>
      <c r="AU153" s="112"/>
      <c r="AV153" s="112"/>
      <c r="AW153" s="112"/>
      <c r="AX153" s="112"/>
    </row>
    <row r="154">
      <c r="F154" s="12"/>
      <c r="H154" s="1151" t="s">
        <v>3376</v>
      </c>
      <c r="I154" s="13"/>
      <c r="J154" s="13"/>
      <c r="K154" s="13"/>
      <c r="L154" s="12"/>
      <c r="N154" s="1311" t="s">
        <v>3395</v>
      </c>
      <c r="O154" s="384"/>
      <c r="Q154" s="12"/>
      <c r="R154" s="384"/>
      <c r="S154" s="384"/>
      <c r="T154" s="12"/>
      <c r="V154" s="1197" t="s">
        <v>3396</v>
      </c>
      <c r="X154" s="384"/>
      <c r="Y154" s="12"/>
      <c r="Z154" s="12"/>
      <c r="AA154" s="384"/>
      <c r="AD154" s="8"/>
      <c r="AT154" s="112"/>
      <c r="AU154" s="112"/>
      <c r="AV154" s="112"/>
      <c r="AW154" s="112"/>
      <c r="AX154" s="112"/>
    </row>
    <row r="155">
      <c r="F155" s="18"/>
      <c r="G155" s="19"/>
      <c r="H155" s="1234" t="s">
        <v>2921</v>
      </c>
      <c r="I155" s="20"/>
      <c r="J155" s="20"/>
      <c r="K155" s="20"/>
      <c r="L155" s="12"/>
      <c r="N155" s="1311" t="s">
        <v>3397</v>
      </c>
      <c r="O155" s="384"/>
      <c r="Q155" s="12"/>
      <c r="R155" s="384"/>
      <c r="S155" s="384"/>
      <c r="T155" s="12"/>
      <c r="V155" s="1197" t="s">
        <v>3398</v>
      </c>
      <c r="X155" s="384"/>
      <c r="Y155" s="12"/>
      <c r="Z155" s="12"/>
      <c r="AA155" s="384"/>
      <c r="AD155" s="8"/>
      <c r="AT155" s="112"/>
      <c r="AU155" s="112"/>
      <c r="AV155" s="112"/>
      <c r="AW155" s="112"/>
      <c r="AX155" s="112"/>
    </row>
    <row r="156" ht="15.75" customHeight="1">
      <c r="F156" s="1235" t="s">
        <v>3399</v>
      </c>
      <c r="G156" s="1236" t="b">
        <v>0</v>
      </c>
      <c r="H156" s="1166" t="s">
        <v>2603</v>
      </c>
      <c r="I156" s="1236" t="s">
        <v>3400</v>
      </c>
      <c r="J156" s="1237">
        <v>20.0</v>
      </c>
      <c r="K156" s="1166" t="s">
        <v>2601</v>
      </c>
      <c r="L156" s="12"/>
      <c r="N156" s="1311" t="s">
        <v>3401</v>
      </c>
      <c r="O156" s="384"/>
      <c r="Q156" s="12"/>
      <c r="R156" s="384"/>
      <c r="S156" s="384"/>
      <c r="T156" s="18"/>
      <c r="U156" s="19"/>
      <c r="V156" s="1291" t="s">
        <v>3402</v>
      </c>
      <c r="W156" s="19"/>
      <c r="X156" s="1163"/>
      <c r="Y156" s="18"/>
      <c r="Z156" s="18"/>
      <c r="AA156" s="1163"/>
      <c r="AD156" s="8"/>
      <c r="AT156" s="112"/>
      <c r="AU156" s="112"/>
      <c r="AV156" s="112"/>
      <c r="AW156" s="112"/>
      <c r="AX156" s="112"/>
    </row>
    <row r="157" ht="15.75" customHeight="1">
      <c r="F157" s="12"/>
      <c r="H157" s="1166" t="s">
        <v>3403</v>
      </c>
      <c r="J157" s="384"/>
      <c r="K157" s="384"/>
      <c r="L157" s="12"/>
      <c r="N157" s="1311" t="s">
        <v>3404</v>
      </c>
      <c r="O157" s="384"/>
      <c r="Q157" s="12"/>
      <c r="R157" s="384"/>
      <c r="S157" s="384"/>
      <c r="T157" s="1135" t="s">
        <v>3405</v>
      </c>
      <c r="U157" s="1039" t="b">
        <v>0</v>
      </c>
      <c r="V157" s="1153" t="s">
        <v>3406</v>
      </c>
      <c r="W157" s="1039" t="s">
        <v>3407</v>
      </c>
      <c r="X157" s="1137">
        <v>1.0</v>
      </c>
      <c r="Y157" s="1138">
        <v>50.0</v>
      </c>
      <c r="Z157" s="1138" t="s">
        <v>2613</v>
      </c>
      <c r="AA157" s="1322" t="s">
        <v>2601</v>
      </c>
      <c r="AD157" s="8"/>
      <c r="AT157" s="112"/>
      <c r="AU157" s="112"/>
      <c r="AV157" s="112"/>
      <c r="AW157" s="112"/>
      <c r="AX157" s="112"/>
    </row>
    <row r="158" ht="15.75" customHeight="1">
      <c r="F158" s="12"/>
      <c r="G158" s="376"/>
      <c r="H158" s="1244"/>
      <c r="J158" s="384"/>
      <c r="K158" s="492"/>
      <c r="L158" s="12"/>
      <c r="N158" s="1328"/>
      <c r="O158" s="384"/>
      <c r="Q158" s="12"/>
      <c r="R158" s="384"/>
      <c r="S158" s="384"/>
      <c r="T158" s="12"/>
      <c r="V158" s="1153" t="s">
        <v>3408</v>
      </c>
      <c r="X158" s="384"/>
      <c r="Y158" s="12"/>
      <c r="Z158" s="12"/>
      <c r="AA158" s="384"/>
      <c r="AD158" s="8"/>
      <c r="AT158" s="112"/>
      <c r="AU158" s="112"/>
      <c r="AV158" s="112"/>
      <c r="AW158" s="112"/>
      <c r="AX158" s="112"/>
    </row>
    <row r="159" ht="15.75" customHeight="1">
      <c r="F159" s="1209" t="s">
        <v>3409</v>
      </c>
      <c r="G159" s="1210"/>
      <c r="H159" s="1211" t="s">
        <v>2749</v>
      </c>
      <c r="I159" s="1252" t="s">
        <v>3410</v>
      </c>
      <c r="J159" s="1253">
        <v>40.0</v>
      </c>
      <c r="K159" s="1211" t="s">
        <v>2601</v>
      </c>
      <c r="L159" s="356"/>
      <c r="M159" s="376"/>
      <c r="N159" s="1295"/>
      <c r="O159" s="492"/>
      <c r="P159" s="376"/>
      <c r="Q159" s="356"/>
      <c r="R159" s="492"/>
      <c r="S159" s="492"/>
      <c r="T159" s="12"/>
      <c r="V159" s="1153" t="s">
        <v>3411</v>
      </c>
      <c r="X159" s="384"/>
      <c r="Y159" s="12"/>
      <c r="Z159" s="12"/>
      <c r="AA159" s="384"/>
      <c r="AD159" s="8"/>
      <c r="AT159" s="112"/>
      <c r="AU159" s="112"/>
      <c r="AV159" s="112"/>
      <c r="AW159" s="112"/>
      <c r="AX159" s="112"/>
    </row>
    <row r="160" ht="15.75" customHeight="1">
      <c r="F160" s="12"/>
      <c r="H160" s="1151" t="s">
        <v>3412</v>
      </c>
      <c r="J160" s="384"/>
      <c r="K160" s="384"/>
      <c r="L160" s="1203" t="s">
        <v>3413</v>
      </c>
      <c r="M160" s="1204" t="b">
        <v>0</v>
      </c>
      <c r="N160" s="1308" t="s">
        <v>3414</v>
      </c>
      <c r="O160" s="1205" t="s">
        <v>3415</v>
      </c>
      <c r="P160" s="1206">
        <v>5.0</v>
      </c>
      <c r="Q160" s="1207">
        <v>20.0</v>
      </c>
      <c r="R160" s="1208" t="s">
        <v>3106</v>
      </c>
      <c r="S160" s="1316" t="s">
        <v>2601</v>
      </c>
      <c r="T160" s="18"/>
      <c r="U160" s="19"/>
      <c r="V160" s="1153" t="s">
        <v>3416</v>
      </c>
      <c r="W160" s="19"/>
      <c r="X160" s="1163"/>
      <c r="Y160" s="18"/>
      <c r="Z160" s="18"/>
      <c r="AA160" s="1163"/>
      <c r="AD160" s="8"/>
      <c r="AT160" s="112"/>
      <c r="AU160" s="112"/>
      <c r="AV160" s="112"/>
      <c r="AW160" s="112"/>
      <c r="AX160" s="112"/>
    </row>
    <row r="161" ht="15.75" customHeight="1">
      <c r="F161" s="12"/>
      <c r="H161" s="1151" t="s">
        <v>3417</v>
      </c>
      <c r="J161" s="384"/>
      <c r="K161" s="384"/>
      <c r="L161" s="12"/>
      <c r="N161" s="1308" t="s">
        <v>3418</v>
      </c>
      <c r="O161" s="384"/>
      <c r="Q161" s="12"/>
      <c r="R161" s="384"/>
      <c r="S161" s="384"/>
      <c r="T161" s="1287" t="s">
        <v>3419</v>
      </c>
      <c r="U161" s="1186" t="b">
        <v>0</v>
      </c>
      <c r="V161" s="1187" t="s">
        <v>3420</v>
      </c>
      <c r="W161" s="1288" t="s">
        <v>3421</v>
      </c>
      <c r="X161" s="1289">
        <v>1.0</v>
      </c>
      <c r="Y161" s="1290">
        <v>50.0</v>
      </c>
      <c r="Z161" s="1290" t="s">
        <v>2613</v>
      </c>
      <c r="AA161" s="1331" t="s">
        <v>2601</v>
      </c>
      <c r="AD161" s="8"/>
      <c r="AT161" s="112"/>
      <c r="AU161" s="112"/>
      <c r="AV161" s="112"/>
      <c r="AW161" s="112"/>
      <c r="AX161" s="112"/>
    </row>
    <row r="162" ht="15.75" customHeight="1">
      <c r="F162" s="12"/>
      <c r="H162" s="1151" t="s">
        <v>2808</v>
      </c>
      <c r="J162" s="384"/>
      <c r="K162" s="384"/>
      <c r="L162" s="12"/>
      <c r="N162" s="1308" t="s">
        <v>3422</v>
      </c>
      <c r="O162" s="384"/>
      <c r="Q162" s="12"/>
      <c r="R162" s="384"/>
      <c r="S162" s="384"/>
      <c r="T162" s="12"/>
      <c r="V162" s="1197" t="s">
        <v>3423</v>
      </c>
      <c r="X162" s="384"/>
      <c r="Y162" s="12"/>
      <c r="Z162" s="12"/>
      <c r="AA162" s="384"/>
      <c r="AD162" s="8"/>
      <c r="AT162" s="112"/>
      <c r="AU162" s="112"/>
      <c r="AV162" s="112"/>
      <c r="AW162" s="112"/>
      <c r="AX162" s="112"/>
    </row>
    <row r="163" ht="15.75" customHeight="1">
      <c r="F163" s="12"/>
      <c r="H163" s="1151" t="s">
        <v>2689</v>
      </c>
      <c r="J163" s="384"/>
      <c r="K163" s="384"/>
      <c r="L163" s="12"/>
      <c r="N163" s="1308" t="s">
        <v>3424</v>
      </c>
      <c r="O163" s="384"/>
      <c r="Q163" s="12"/>
      <c r="R163" s="384"/>
      <c r="S163" s="384"/>
      <c r="T163" s="12"/>
      <c r="V163" s="1197" t="s">
        <v>3425</v>
      </c>
      <c r="X163" s="384"/>
      <c r="Y163" s="12"/>
      <c r="Z163" s="12"/>
      <c r="AA163" s="384"/>
      <c r="AD163" s="8"/>
      <c r="AT163" s="112"/>
      <c r="AU163" s="112"/>
      <c r="AV163" s="112"/>
      <c r="AW163" s="112"/>
      <c r="AX163" s="112"/>
    </row>
    <row r="164" ht="15.75" customHeight="1">
      <c r="F164" s="12"/>
      <c r="H164" s="1151" t="s">
        <v>3426</v>
      </c>
      <c r="J164" s="384"/>
      <c r="K164" s="384"/>
      <c r="L164" s="12"/>
      <c r="N164" s="1308" t="s">
        <v>3427</v>
      </c>
      <c r="O164" s="384"/>
      <c r="Q164" s="12"/>
      <c r="R164" s="384"/>
      <c r="S164" s="384"/>
      <c r="T164" s="18"/>
      <c r="U164" s="19"/>
      <c r="V164" s="1291" t="s">
        <v>3428</v>
      </c>
      <c r="W164" s="19"/>
      <c r="X164" s="1163"/>
      <c r="Y164" s="18"/>
      <c r="Z164" s="18"/>
      <c r="AA164" s="1163"/>
      <c r="AD164" s="8"/>
      <c r="AT164" s="112"/>
      <c r="AU164" s="112"/>
      <c r="AV164" s="112"/>
      <c r="AW164" s="112"/>
      <c r="AX164" s="112"/>
    </row>
    <row r="165" ht="15.75" customHeight="1">
      <c r="F165" s="356"/>
      <c r="G165" s="376"/>
      <c r="H165" s="1151" t="s">
        <v>2727</v>
      </c>
      <c r="I165" s="376"/>
      <c r="J165" s="492"/>
      <c r="K165" s="384"/>
      <c r="L165" s="12"/>
      <c r="N165" s="1308" t="s">
        <v>3429</v>
      </c>
      <c r="O165" s="384"/>
      <c r="Q165" s="12"/>
      <c r="R165" s="384"/>
      <c r="S165" s="384"/>
      <c r="AD165" s="8"/>
      <c r="AT165" s="112"/>
      <c r="AU165" s="112"/>
      <c r="AV165" s="112"/>
      <c r="AW165" s="112"/>
      <c r="AX165" s="112"/>
    </row>
    <row r="166" ht="15.75" customHeight="1">
      <c r="F166" s="1157" t="s">
        <v>3430</v>
      </c>
      <c r="G166" s="1236" t="b">
        <v>0</v>
      </c>
      <c r="H166" s="1159" t="s">
        <v>3431</v>
      </c>
      <c r="I166" s="1269" t="s">
        <v>3432</v>
      </c>
      <c r="J166" s="1269">
        <v>60.0</v>
      </c>
      <c r="K166" s="1332" t="s">
        <v>2601</v>
      </c>
      <c r="L166" s="18"/>
      <c r="M166" s="19"/>
      <c r="N166" s="1309" t="s">
        <v>3433</v>
      </c>
      <c r="O166" s="1163"/>
      <c r="P166" s="19"/>
      <c r="Q166" s="18"/>
      <c r="R166" s="1163"/>
      <c r="S166" s="1163"/>
      <c r="T166" s="1310"/>
      <c r="U166" s="1310"/>
      <c r="V166" s="109"/>
      <c r="W166" s="109"/>
      <c r="X166" s="109"/>
      <c r="Y166" s="109"/>
      <c r="Z166" s="109"/>
      <c r="AA166" s="109"/>
      <c r="AD166" s="8"/>
      <c r="AT166" s="112"/>
      <c r="AU166" s="112"/>
      <c r="AV166" s="112"/>
      <c r="AW166" s="112"/>
      <c r="AX166" s="112"/>
    </row>
    <row r="167" ht="15.75" customHeight="1">
      <c r="F167" s="12"/>
      <c r="H167" s="1166" t="s">
        <v>3434</v>
      </c>
      <c r="I167" s="13"/>
      <c r="J167" s="13"/>
      <c r="L167" s="1229" t="s">
        <v>3435</v>
      </c>
      <c r="M167" s="1230" t="b">
        <v>0</v>
      </c>
      <c r="N167" s="1311" t="s">
        <v>3436</v>
      </c>
      <c r="O167" s="1230" t="s">
        <v>3437</v>
      </c>
      <c r="P167" s="1231">
        <v>3.0</v>
      </c>
      <c r="Q167" s="1231">
        <v>20.0</v>
      </c>
      <c r="R167" s="1232" t="s">
        <v>2643</v>
      </c>
      <c r="S167" s="1315" t="s">
        <v>2601</v>
      </c>
      <c r="T167" s="1310"/>
      <c r="U167" s="1310"/>
      <c r="V167" s="109"/>
      <c r="W167" s="109"/>
      <c r="X167" s="109"/>
      <c r="Y167" s="109"/>
      <c r="Z167" s="109"/>
      <c r="AA167" s="109"/>
      <c r="AD167" s="8"/>
      <c r="AT167" s="112"/>
      <c r="AU167" s="112"/>
      <c r="AV167" s="112"/>
      <c r="AW167" s="112"/>
      <c r="AX167" s="112"/>
    </row>
    <row r="168" ht="15.75" customHeight="1">
      <c r="F168" s="12"/>
      <c r="H168" s="1166" t="s">
        <v>3055</v>
      </c>
      <c r="I168" s="13"/>
      <c r="J168" s="13"/>
      <c r="L168" s="12"/>
      <c r="N168" s="1311" t="s">
        <v>3438</v>
      </c>
      <c r="P168" s="12"/>
      <c r="Q168" s="12"/>
      <c r="R168" s="384"/>
      <c r="S168" s="384"/>
      <c r="T168" s="1333"/>
      <c r="U168" s="1150"/>
      <c r="V168" s="1150"/>
      <c r="W168" s="1150"/>
      <c r="X168" s="1150"/>
      <c r="Y168" s="1150"/>
      <c r="Z168" s="1150"/>
      <c r="AA168" s="1150"/>
      <c r="AD168" s="8"/>
      <c r="AI168" s="1150"/>
      <c r="AJ168" s="1150"/>
      <c r="AK168" s="1150"/>
      <c r="AL168" s="1150"/>
      <c r="AM168" s="1150"/>
      <c r="AN168" s="1150"/>
      <c r="AO168" s="1150"/>
      <c r="AT168" s="112"/>
      <c r="AU168" s="112"/>
      <c r="AV168" s="112"/>
      <c r="AW168" s="112"/>
      <c r="AX168" s="112"/>
    </row>
    <row r="169" ht="15.75" customHeight="1">
      <c r="F169" s="12"/>
      <c r="H169" s="1166" t="s">
        <v>3426</v>
      </c>
      <c r="I169" s="13"/>
      <c r="J169" s="13"/>
      <c r="L169" s="12"/>
      <c r="N169" s="1311" t="s">
        <v>3439</v>
      </c>
      <c r="P169" s="12"/>
      <c r="Q169" s="12"/>
      <c r="R169" s="384"/>
      <c r="S169" s="384"/>
      <c r="T169" s="1333"/>
      <c r="U169" s="1150"/>
      <c r="V169" s="1150"/>
      <c r="W169" s="1150"/>
      <c r="X169" s="1150"/>
      <c r="Y169" s="1150"/>
      <c r="Z169" s="1150"/>
      <c r="AA169" s="1150"/>
      <c r="AD169" s="8"/>
      <c r="AI169" s="1150"/>
      <c r="AJ169" s="1150"/>
      <c r="AK169" s="1150"/>
      <c r="AL169" s="1150"/>
      <c r="AM169" s="1150"/>
      <c r="AN169" s="1150"/>
      <c r="AO169" s="1150"/>
      <c r="AT169" s="112"/>
      <c r="AU169" s="112"/>
      <c r="AV169" s="112"/>
      <c r="AW169" s="112"/>
      <c r="AX169" s="112"/>
    </row>
    <row r="170" ht="15.75" customHeight="1">
      <c r="F170" s="12"/>
      <c r="H170" s="1166" t="s">
        <v>2689</v>
      </c>
      <c r="I170" s="13"/>
      <c r="J170" s="13"/>
      <c r="L170" s="356"/>
      <c r="M170" s="376"/>
      <c r="N170" s="1334"/>
      <c r="O170" s="376"/>
      <c r="P170" s="356"/>
      <c r="Q170" s="356"/>
      <c r="R170" s="492"/>
      <c r="S170" s="492"/>
      <c r="T170" s="1333"/>
      <c r="U170" s="1150"/>
      <c r="V170" s="1150"/>
      <c r="W170" s="1150"/>
      <c r="X170" s="1150"/>
      <c r="Y170" s="1150"/>
      <c r="Z170" s="1150"/>
      <c r="AA170" s="1150"/>
      <c r="AD170" s="8"/>
      <c r="AI170" s="1150"/>
      <c r="AJ170" s="1150"/>
      <c r="AK170" s="1150"/>
      <c r="AL170" s="1150"/>
      <c r="AM170" s="1150"/>
      <c r="AN170" s="1150"/>
      <c r="AO170" s="1150"/>
      <c r="AT170" s="112"/>
      <c r="AU170" s="112"/>
      <c r="AV170" s="112"/>
      <c r="AW170" s="112"/>
      <c r="AX170" s="112"/>
    </row>
    <row r="171" ht="15.75" customHeight="1">
      <c r="F171" s="12"/>
      <c r="H171" s="1166" t="s">
        <v>2727</v>
      </c>
      <c r="I171" s="13"/>
      <c r="J171" s="13"/>
      <c r="L171" s="1203" t="s">
        <v>3440</v>
      </c>
      <c r="M171" s="1204" t="b">
        <v>0</v>
      </c>
      <c r="N171" s="1313" t="s">
        <v>3441</v>
      </c>
      <c r="O171" s="1205" t="s">
        <v>3442</v>
      </c>
      <c r="P171" s="1206">
        <v>4.0</v>
      </c>
      <c r="Q171" s="1207">
        <v>20.0</v>
      </c>
      <c r="R171" s="1208" t="s">
        <v>2676</v>
      </c>
      <c r="S171" s="1203" t="s">
        <v>2601</v>
      </c>
      <c r="T171" s="1333"/>
      <c r="U171" s="1150"/>
      <c r="V171" s="1150"/>
      <c r="W171" s="1150"/>
      <c r="X171" s="1150"/>
      <c r="Y171" s="1150"/>
      <c r="Z171" s="1150"/>
      <c r="AA171" s="1150"/>
      <c r="AD171" s="8"/>
      <c r="AI171" s="1150"/>
      <c r="AJ171" s="1150"/>
      <c r="AK171" s="1150"/>
      <c r="AL171" s="1150"/>
      <c r="AM171" s="1150"/>
      <c r="AN171" s="1150"/>
      <c r="AO171" s="1150"/>
      <c r="AT171" s="112"/>
      <c r="AU171" s="112"/>
      <c r="AV171" s="112"/>
      <c r="AW171" s="112"/>
      <c r="AX171" s="112"/>
    </row>
    <row r="172" ht="15.75" customHeight="1">
      <c r="F172" s="18"/>
      <c r="G172" s="19"/>
      <c r="H172" s="1283" t="s">
        <v>3443</v>
      </c>
      <c r="I172" s="20"/>
      <c r="J172" s="20"/>
      <c r="K172" s="19"/>
      <c r="L172" s="12"/>
      <c r="N172" s="1313" t="s">
        <v>3444</v>
      </c>
      <c r="O172" s="384"/>
      <c r="Q172" s="12"/>
      <c r="R172" s="384"/>
      <c r="S172" s="12"/>
      <c r="T172" s="1333"/>
      <c r="U172" s="1150"/>
      <c r="V172" s="1150"/>
      <c r="W172" s="1150"/>
      <c r="X172" s="1150"/>
      <c r="Y172" s="1150"/>
      <c r="Z172" s="1150"/>
      <c r="AA172" s="1150"/>
      <c r="AD172" s="8"/>
      <c r="AI172" s="1150"/>
      <c r="AJ172" s="1150"/>
      <c r="AK172" s="1150"/>
      <c r="AL172" s="1150"/>
      <c r="AM172" s="1150"/>
      <c r="AN172" s="1150"/>
      <c r="AO172" s="1150"/>
      <c r="AT172" s="112"/>
      <c r="AU172" s="112"/>
      <c r="AV172" s="112"/>
      <c r="AW172" s="112"/>
      <c r="AX172" s="112"/>
    </row>
    <row r="173" ht="15.75" customHeight="1">
      <c r="F173" s="1126" t="s">
        <v>3445</v>
      </c>
      <c r="G173" s="1127" t="b">
        <v>0</v>
      </c>
      <c r="H173" s="1128" t="s">
        <v>2749</v>
      </c>
      <c r="I173" s="1127" t="s">
        <v>3446</v>
      </c>
      <c r="J173" s="1129">
        <v>20.0</v>
      </c>
      <c r="K173" s="1130" t="s">
        <v>2601</v>
      </c>
      <c r="L173" s="12"/>
      <c r="N173" s="1313" t="s">
        <v>3447</v>
      </c>
      <c r="O173" s="384"/>
      <c r="Q173" s="12"/>
      <c r="R173" s="384"/>
      <c r="S173" s="12"/>
      <c r="T173" s="1333"/>
      <c r="U173" s="1150"/>
      <c r="V173" s="1150"/>
      <c r="W173" s="1150"/>
      <c r="X173" s="1150"/>
      <c r="Y173" s="1150"/>
      <c r="Z173" s="1150"/>
      <c r="AA173" s="1150"/>
      <c r="AD173" s="8"/>
      <c r="AI173" s="1150"/>
      <c r="AJ173" s="1150"/>
      <c r="AK173" s="1150"/>
      <c r="AL173" s="1150"/>
      <c r="AM173" s="1150"/>
      <c r="AN173" s="1150"/>
      <c r="AO173" s="1150"/>
      <c r="AT173" s="112"/>
      <c r="AU173" s="112"/>
      <c r="AV173" s="112"/>
      <c r="AW173" s="112"/>
      <c r="AX173" s="112"/>
    </row>
    <row r="174" ht="15.75" customHeight="1">
      <c r="D174" s="1310"/>
      <c r="F174" s="12"/>
      <c r="H174" s="1151" t="s">
        <v>3006</v>
      </c>
      <c r="J174" s="384"/>
      <c r="K174" s="12"/>
      <c r="L174" s="12"/>
      <c r="N174" s="1313" t="s">
        <v>3448</v>
      </c>
      <c r="O174" s="384"/>
      <c r="Q174" s="12"/>
      <c r="R174" s="384"/>
      <c r="S174" s="12"/>
      <c r="T174" s="1333"/>
      <c r="U174" s="1150"/>
      <c r="V174" s="1150"/>
      <c r="W174" s="1150"/>
      <c r="X174" s="1150"/>
      <c r="Y174" s="1150"/>
      <c r="Z174" s="1150"/>
      <c r="AA174" s="1150"/>
      <c r="AD174" s="8"/>
      <c r="AI174" s="1150"/>
      <c r="AJ174" s="1150"/>
      <c r="AK174" s="1150"/>
      <c r="AL174" s="1150"/>
      <c r="AM174" s="1150"/>
      <c r="AN174" s="1150"/>
      <c r="AO174" s="1150"/>
      <c r="AT174" s="112"/>
      <c r="AU174" s="112"/>
      <c r="AV174" s="112"/>
      <c r="AW174" s="112"/>
      <c r="AX174" s="112"/>
    </row>
    <row r="175" ht="15.75" customHeight="1">
      <c r="D175" s="1310"/>
      <c r="F175" s="12"/>
      <c r="H175" s="1156"/>
      <c r="J175" s="384"/>
      <c r="K175" s="356"/>
      <c r="L175" s="356"/>
      <c r="M175" s="376"/>
      <c r="N175" s="1314" t="s">
        <v>3449</v>
      </c>
      <c r="O175" s="492"/>
      <c r="P175" s="376"/>
      <c r="Q175" s="356"/>
      <c r="R175" s="492"/>
      <c r="S175" s="356"/>
      <c r="T175" s="1333"/>
      <c r="U175" s="1150"/>
      <c r="V175" s="1150"/>
      <c r="W175" s="1150"/>
      <c r="X175" s="1150"/>
      <c r="Y175" s="1150"/>
      <c r="Z175" s="1150"/>
      <c r="AA175" s="1150"/>
      <c r="AD175" s="8"/>
      <c r="AI175" s="1150"/>
      <c r="AJ175" s="1150"/>
      <c r="AK175" s="1150"/>
      <c r="AL175" s="1150"/>
      <c r="AM175" s="1150"/>
      <c r="AN175" s="1150"/>
      <c r="AO175" s="1150"/>
      <c r="AT175" s="112"/>
      <c r="AU175" s="112"/>
      <c r="AV175" s="112"/>
      <c r="AW175" s="112"/>
      <c r="AX175" s="112"/>
    </row>
    <row r="176" ht="15.75" customHeight="1">
      <c r="D176" s="1310"/>
      <c r="F176" s="1157" t="s">
        <v>3450</v>
      </c>
      <c r="G176" s="1158" t="b">
        <v>0</v>
      </c>
      <c r="H176" s="1159" t="s">
        <v>2749</v>
      </c>
      <c r="I176" s="1158" t="s">
        <v>3451</v>
      </c>
      <c r="J176" s="1160">
        <v>40.0</v>
      </c>
      <c r="K176" s="1161" t="s">
        <v>2601</v>
      </c>
      <c r="L176" s="1229" t="s">
        <v>3452</v>
      </c>
      <c r="M176" s="1167" t="b">
        <v>0</v>
      </c>
      <c r="N176" s="1311" t="s">
        <v>3453</v>
      </c>
      <c r="O176" s="1170" t="s">
        <v>3454</v>
      </c>
      <c r="P176" s="1230">
        <v>5.0</v>
      </c>
      <c r="Q176" s="1231">
        <v>20.0</v>
      </c>
      <c r="R176" s="1232" t="s">
        <v>2712</v>
      </c>
      <c r="S176" s="1229" t="s">
        <v>2601</v>
      </c>
      <c r="T176" s="1333"/>
      <c r="U176" s="1150"/>
      <c r="V176" s="1150"/>
      <c r="W176" s="1150"/>
      <c r="X176" s="1150"/>
      <c r="Y176" s="1150"/>
      <c r="Z176" s="1150"/>
      <c r="AA176" s="1150"/>
      <c r="AD176" s="8"/>
      <c r="AI176" s="1150"/>
      <c r="AJ176" s="1150"/>
      <c r="AK176" s="1150"/>
      <c r="AL176" s="1150"/>
      <c r="AM176" s="1150"/>
      <c r="AN176" s="1150"/>
      <c r="AO176" s="1150"/>
      <c r="AT176" s="112"/>
      <c r="AU176" s="112"/>
      <c r="AV176" s="112"/>
      <c r="AW176" s="112"/>
      <c r="AX176" s="112"/>
    </row>
    <row r="177" ht="15.75" customHeight="1">
      <c r="D177" s="1310"/>
      <c r="F177" s="12"/>
      <c r="H177" s="1166" t="s">
        <v>3455</v>
      </c>
      <c r="J177" s="384"/>
      <c r="K177" s="12"/>
      <c r="L177" s="12"/>
      <c r="N177" s="1311" t="s">
        <v>3456</v>
      </c>
      <c r="O177" s="384"/>
      <c r="Q177" s="12"/>
      <c r="R177" s="384"/>
      <c r="S177" s="12"/>
      <c r="T177" s="1333"/>
      <c r="U177" s="1150"/>
      <c r="V177" s="1150"/>
      <c r="W177" s="1150"/>
      <c r="X177" s="1150"/>
      <c r="Y177" s="1150"/>
      <c r="Z177" s="1150"/>
      <c r="AA177" s="1150"/>
      <c r="AD177" s="8"/>
      <c r="AI177" s="1150"/>
      <c r="AJ177" s="1150"/>
      <c r="AK177" s="1150"/>
      <c r="AL177" s="1150"/>
      <c r="AM177" s="1150"/>
      <c r="AN177" s="1150"/>
      <c r="AO177" s="1150"/>
      <c r="AT177" s="112"/>
      <c r="AU177" s="112"/>
      <c r="AV177" s="112"/>
      <c r="AW177" s="112"/>
      <c r="AX177" s="112"/>
    </row>
    <row r="178" ht="15.75" customHeight="1">
      <c r="D178" s="1310"/>
      <c r="F178" s="12"/>
      <c r="H178" s="1166" t="s">
        <v>2985</v>
      </c>
      <c r="J178" s="384"/>
      <c r="K178" s="12"/>
      <c r="L178" s="12"/>
      <c r="N178" s="1311" t="s">
        <v>3457</v>
      </c>
      <c r="O178" s="384"/>
      <c r="Q178" s="12"/>
      <c r="R178" s="384"/>
      <c r="S178" s="12"/>
      <c r="T178" s="1333"/>
      <c r="U178" s="1150"/>
      <c r="V178" s="1150"/>
      <c r="W178" s="1150"/>
      <c r="X178" s="1150"/>
      <c r="Y178" s="1150"/>
      <c r="Z178" s="1150"/>
      <c r="AA178" s="1150"/>
      <c r="AD178" s="8"/>
      <c r="AI178" s="1150"/>
      <c r="AJ178" s="1150"/>
      <c r="AK178" s="1150"/>
      <c r="AL178" s="1150"/>
      <c r="AM178" s="1150"/>
      <c r="AN178" s="1150"/>
      <c r="AO178" s="1150"/>
      <c r="AT178" s="112"/>
      <c r="AU178" s="112"/>
      <c r="AV178" s="112"/>
      <c r="AW178" s="112"/>
      <c r="AX178" s="112"/>
    </row>
    <row r="179" ht="15.75" customHeight="1">
      <c r="D179" s="1310"/>
      <c r="F179" s="12"/>
      <c r="H179" s="1166" t="s">
        <v>2873</v>
      </c>
      <c r="J179" s="384"/>
      <c r="K179" s="12"/>
      <c r="L179" s="12"/>
      <c r="N179" s="1311" t="s">
        <v>3458</v>
      </c>
      <c r="O179" s="384"/>
      <c r="Q179" s="12"/>
      <c r="R179" s="384"/>
      <c r="S179" s="12"/>
      <c r="T179" s="1333"/>
      <c r="U179" s="1150"/>
      <c r="V179" s="1150"/>
      <c r="W179" s="1150"/>
      <c r="X179" s="1150"/>
      <c r="Y179" s="1150"/>
      <c r="Z179" s="1150"/>
      <c r="AA179" s="1150"/>
      <c r="AD179" s="8"/>
      <c r="AI179" s="1150"/>
      <c r="AJ179" s="1150"/>
      <c r="AK179" s="1150"/>
      <c r="AL179" s="1150"/>
      <c r="AM179" s="1150"/>
      <c r="AN179" s="1150"/>
      <c r="AO179" s="1150"/>
      <c r="AT179" s="112"/>
      <c r="AU179" s="112"/>
      <c r="AV179" s="112"/>
      <c r="AW179" s="112"/>
      <c r="AX179" s="112"/>
    </row>
    <row r="180" ht="15.75" customHeight="1">
      <c r="F180" s="12"/>
      <c r="H180" s="1166" t="s">
        <v>2680</v>
      </c>
      <c r="J180" s="384"/>
      <c r="K180" s="12"/>
      <c r="L180" s="12"/>
      <c r="N180" s="1311" t="s">
        <v>3459</v>
      </c>
      <c r="O180" s="384"/>
      <c r="Q180" s="12"/>
      <c r="R180" s="384"/>
      <c r="S180" s="12"/>
      <c r="T180" s="1333"/>
      <c r="U180" s="1150"/>
      <c r="V180" s="1150"/>
      <c r="W180" s="1150"/>
      <c r="X180" s="1150"/>
      <c r="Y180" s="1150"/>
      <c r="Z180" s="1150"/>
      <c r="AA180" s="1150"/>
      <c r="AD180" s="8"/>
      <c r="AI180" s="1150"/>
      <c r="AJ180" s="1150"/>
      <c r="AK180" s="1150"/>
      <c r="AL180" s="1150"/>
      <c r="AM180" s="1150"/>
      <c r="AN180" s="1150"/>
      <c r="AO180" s="1150"/>
      <c r="AT180" s="112"/>
      <c r="AU180" s="112"/>
      <c r="AV180" s="112"/>
      <c r="AW180" s="112"/>
      <c r="AX180" s="112"/>
    </row>
    <row r="181" ht="15.75" customHeight="1">
      <c r="F181" s="356"/>
      <c r="G181" s="376"/>
      <c r="H181" s="1166" t="s">
        <v>2622</v>
      </c>
      <c r="I181" s="376"/>
      <c r="J181" s="492"/>
      <c r="K181" s="12"/>
      <c r="L181" s="12"/>
      <c r="N181" s="1311" t="s">
        <v>3460</v>
      </c>
      <c r="O181" s="384"/>
      <c r="Q181" s="12"/>
      <c r="R181" s="384"/>
      <c r="S181" s="12"/>
      <c r="T181" s="1333"/>
      <c r="U181" s="1150"/>
      <c r="V181" s="1150"/>
      <c r="W181" s="1150"/>
      <c r="X181" s="1150"/>
      <c r="Y181" s="1150"/>
      <c r="Z181" s="1150"/>
      <c r="AA181" s="1150"/>
      <c r="AD181" s="8"/>
      <c r="AI181" s="1150"/>
      <c r="AJ181" s="1150"/>
      <c r="AK181" s="1150"/>
      <c r="AL181" s="1150"/>
      <c r="AM181" s="1150"/>
      <c r="AN181" s="1150"/>
      <c r="AO181" s="1150"/>
      <c r="AT181" s="112"/>
      <c r="AU181" s="112"/>
      <c r="AV181" s="112"/>
      <c r="AW181" s="112"/>
      <c r="AX181" s="112"/>
    </row>
    <row r="182" ht="15.75" customHeight="1">
      <c r="F182" s="1209" t="s">
        <v>3461</v>
      </c>
      <c r="G182" s="1210" t="b">
        <v>0</v>
      </c>
      <c r="H182" s="1211" t="s">
        <v>2682</v>
      </c>
      <c r="I182" s="1212" t="s">
        <v>3462</v>
      </c>
      <c r="J182" s="1212">
        <v>60.0</v>
      </c>
      <c r="K182" s="1335" t="s">
        <v>2601</v>
      </c>
      <c r="L182" s="18"/>
      <c r="M182" s="19"/>
      <c r="N182" s="1312" t="s">
        <v>3463</v>
      </c>
      <c r="O182" s="1163"/>
      <c r="P182" s="19"/>
      <c r="Q182" s="18"/>
      <c r="R182" s="1163"/>
      <c r="S182" s="18"/>
      <c r="T182" s="1333"/>
      <c r="U182" s="1150"/>
      <c r="V182" s="1150"/>
      <c r="W182" s="1150"/>
      <c r="X182" s="1150"/>
      <c r="Y182" s="1150"/>
      <c r="Z182" s="1150"/>
      <c r="AA182" s="1150"/>
      <c r="AD182" s="8"/>
      <c r="AI182" s="1150"/>
      <c r="AJ182" s="1150"/>
      <c r="AK182" s="1150"/>
      <c r="AL182" s="1150"/>
      <c r="AM182" s="1150"/>
      <c r="AN182" s="1150"/>
      <c r="AO182" s="1150"/>
      <c r="AT182" s="112"/>
      <c r="AU182" s="112"/>
      <c r="AV182" s="112"/>
      <c r="AW182" s="112"/>
      <c r="AX182" s="112"/>
    </row>
    <row r="183" ht="15.75" customHeight="1">
      <c r="F183" s="12"/>
      <c r="H183" s="1151" t="s">
        <v>3464</v>
      </c>
      <c r="I183" s="13"/>
      <c r="J183" s="13"/>
      <c r="L183" s="980" t="s">
        <v>3465</v>
      </c>
      <c r="M183" s="1204" t="b">
        <v>0</v>
      </c>
      <c r="N183" s="1313" t="s">
        <v>3466</v>
      </c>
      <c r="O183" s="1255" t="s">
        <v>3467</v>
      </c>
      <c r="P183" s="1204">
        <v>3.0</v>
      </c>
      <c r="Q183" s="1304">
        <v>25.0</v>
      </c>
      <c r="R183" s="1205" t="s">
        <v>2643</v>
      </c>
      <c r="S183" s="980" t="s">
        <v>2601</v>
      </c>
      <c r="T183" s="1333"/>
      <c r="U183" s="1150"/>
      <c r="V183" s="1150"/>
      <c r="W183" s="1150"/>
      <c r="X183" s="1150"/>
      <c r="Y183" s="1150"/>
      <c r="Z183" s="1150"/>
      <c r="AA183" s="1150"/>
      <c r="AD183" s="8"/>
      <c r="AI183" s="1150"/>
      <c r="AJ183" s="1150"/>
      <c r="AK183" s="1150"/>
      <c r="AL183" s="1150"/>
      <c r="AM183" s="1150"/>
      <c r="AN183" s="1150"/>
      <c r="AO183" s="1150"/>
      <c r="AT183" s="112"/>
      <c r="AU183" s="112"/>
      <c r="AV183" s="112"/>
      <c r="AW183" s="112"/>
      <c r="AX183" s="112"/>
    </row>
    <row r="184" ht="15.75" customHeight="1">
      <c r="F184" s="12"/>
      <c r="H184" s="1151" t="s">
        <v>2985</v>
      </c>
      <c r="I184" s="13"/>
      <c r="J184" s="13"/>
      <c r="L184" s="12"/>
      <c r="N184" s="1313" t="s">
        <v>3468</v>
      </c>
      <c r="O184" s="13"/>
      <c r="Q184" s="12"/>
      <c r="R184" s="384"/>
      <c r="S184" s="12"/>
      <c r="T184" s="1333"/>
      <c r="U184" s="1150"/>
      <c r="V184" s="1150"/>
      <c r="W184" s="1150"/>
      <c r="X184" s="1150"/>
      <c r="Y184" s="1150"/>
      <c r="Z184" s="1150"/>
      <c r="AA184" s="1150"/>
      <c r="AD184" s="8"/>
      <c r="AI184" s="1150"/>
      <c r="AJ184" s="1150"/>
      <c r="AK184" s="1150"/>
      <c r="AL184" s="1150"/>
      <c r="AM184" s="1150"/>
      <c r="AN184" s="1150"/>
      <c r="AO184" s="1150"/>
      <c r="AT184" s="112"/>
      <c r="AU184" s="112"/>
      <c r="AV184" s="112"/>
      <c r="AW184" s="112"/>
      <c r="AX184" s="112"/>
    </row>
    <row r="185" ht="15.75" customHeight="1">
      <c r="F185" s="12"/>
      <c r="H185" s="1151" t="s">
        <v>2632</v>
      </c>
      <c r="I185" s="13"/>
      <c r="J185" s="13"/>
      <c r="L185" s="12"/>
      <c r="N185" s="1313" t="s">
        <v>3469</v>
      </c>
      <c r="O185" s="13"/>
      <c r="Q185" s="12"/>
      <c r="R185" s="384"/>
      <c r="S185" s="12"/>
      <c r="T185" s="1333"/>
      <c r="U185" s="1150"/>
      <c r="V185" s="1150"/>
      <c r="W185" s="1150"/>
      <c r="X185" s="1150"/>
      <c r="Y185" s="1150"/>
      <c r="Z185" s="1150"/>
      <c r="AA185" s="1150"/>
      <c r="AD185" s="8"/>
      <c r="AI185" s="1150"/>
      <c r="AJ185" s="1150"/>
      <c r="AK185" s="1150"/>
      <c r="AL185" s="1150"/>
      <c r="AM185" s="1150"/>
      <c r="AN185" s="1150"/>
      <c r="AO185" s="1150"/>
      <c r="AT185" s="112"/>
      <c r="AU185" s="112"/>
      <c r="AV185" s="112"/>
      <c r="AW185" s="112"/>
      <c r="AX185" s="112"/>
    </row>
    <row r="186" ht="15.75" customHeight="1">
      <c r="F186" s="12"/>
      <c r="H186" s="1151" t="s">
        <v>2680</v>
      </c>
      <c r="I186" s="13"/>
      <c r="J186" s="13"/>
      <c r="L186" s="356"/>
      <c r="M186" s="376"/>
      <c r="N186" s="1267"/>
      <c r="O186" s="358"/>
      <c r="P186" s="376"/>
      <c r="Q186" s="356"/>
      <c r="R186" s="492"/>
      <c r="S186" s="356"/>
      <c r="T186" s="1333"/>
      <c r="U186" s="1150"/>
      <c r="V186" s="1150"/>
      <c r="W186" s="1150"/>
      <c r="X186" s="1150"/>
      <c r="Y186" s="1150"/>
      <c r="Z186" s="1150"/>
      <c r="AA186" s="1150"/>
      <c r="AD186" s="8"/>
      <c r="AI186" s="1150"/>
      <c r="AJ186" s="1150"/>
      <c r="AK186" s="1150"/>
      <c r="AL186" s="1150"/>
      <c r="AM186" s="1150"/>
      <c r="AN186" s="1150"/>
      <c r="AO186" s="1150"/>
      <c r="AT186" s="112"/>
      <c r="AU186" s="112"/>
      <c r="AV186" s="112"/>
      <c r="AW186" s="112"/>
      <c r="AX186" s="112"/>
    </row>
    <row r="187" ht="15.75" customHeight="1">
      <c r="F187" s="12"/>
      <c r="H187" s="1151" t="s">
        <v>2628</v>
      </c>
      <c r="I187" s="13"/>
      <c r="J187" s="13"/>
      <c r="L187" s="1229" t="s">
        <v>3470</v>
      </c>
      <c r="M187" s="1167" t="b">
        <v>0</v>
      </c>
      <c r="N187" s="1311" t="s">
        <v>3471</v>
      </c>
      <c r="O187" s="1170" t="s">
        <v>3472</v>
      </c>
      <c r="P187" s="1230">
        <v>4.0</v>
      </c>
      <c r="Q187" s="1231">
        <v>25.0</v>
      </c>
      <c r="R187" s="1232" t="s">
        <v>2712</v>
      </c>
      <c r="S187" s="1229" t="s">
        <v>2601</v>
      </c>
      <c r="T187" s="1333"/>
      <c r="U187" s="1150"/>
      <c r="V187" s="1150"/>
      <c r="W187" s="1150"/>
      <c r="X187" s="1150"/>
      <c r="Y187" s="1150"/>
      <c r="Z187" s="1150"/>
      <c r="AA187" s="1150"/>
      <c r="AD187" s="8"/>
      <c r="AI187" s="1150"/>
      <c r="AJ187" s="1150"/>
      <c r="AK187" s="1150"/>
      <c r="AL187" s="1150"/>
      <c r="AM187" s="1150"/>
      <c r="AN187" s="1150"/>
      <c r="AO187" s="1150"/>
      <c r="AT187" s="112"/>
      <c r="AU187" s="112"/>
      <c r="AV187" s="112"/>
      <c r="AW187" s="112"/>
      <c r="AX187" s="112"/>
    </row>
    <row r="188" ht="15.75" customHeight="1">
      <c r="F188" s="18"/>
      <c r="G188" s="19"/>
      <c r="H188" s="1234" t="s">
        <v>2751</v>
      </c>
      <c r="I188" s="20"/>
      <c r="J188" s="20"/>
      <c r="K188" s="19"/>
      <c r="L188" s="12"/>
      <c r="N188" s="1311" t="s">
        <v>3473</v>
      </c>
      <c r="O188" s="384"/>
      <c r="Q188" s="12"/>
      <c r="R188" s="384"/>
      <c r="S188" s="12"/>
      <c r="T188" s="1333"/>
      <c r="U188" s="1150"/>
      <c r="V188" s="1150"/>
      <c r="W188" s="1150"/>
      <c r="X188" s="1150"/>
      <c r="Y188" s="1150"/>
      <c r="Z188" s="1150"/>
      <c r="AA188" s="1150"/>
      <c r="AD188" s="8"/>
      <c r="AI188" s="1150"/>
      <c r="AJ188" s="1150"/>
      <c r="AK188" s="1150"/>
      <c r="AL188" s="1150"/>
      <c r="AM188" s="1150"/>
      <c r="AN188" s="1150"/>
      <c r="AO188" s="1150"/>
      <c r="AT188" s="112"/>
      <c r="AU188" s="112"/>
      <c r="AV188" s="112"/>
      <c r="AW188" s="112"/>
      <c r="AX188" s="112"/>
    </row>
    <row r="189" ht="15.75" customHeight="1">
      <c r="F189" s="1235" t="s">
        <v>3474</v>
      </c>
      <c r="G189" s="1236" t="b">
        <v>0</v>
      </c>
      <c r="H189" s="1166" t="s">
        <v>3475</v>
      </c>
      <c r="I189" s="1236" t="s">
        <v>3476</v>
      </c>
      <c r="J189" s="1237">
        <v>20.0</v>
      </c>
      <c r="K189" s="1238" t="s">
        <v>2601</v>
      </c>
      <c r="L189" s="12"/>
      <c r="N189" s="1311" t="s">
        <v>3477</v>
      </c>
      <c r="O189" s="384"/>
      <c r="Q189" s="12"/>
      <c r="R189" s="384"/>
      <c r="S189" s="12"/>
      <c r="T189" s="1333"/>
      <c r="U189" s="1150"/>
      <c r="V189" s="1150"/>
      <c r="W189" s="1150"/>
      <c r="X189" s="1150"/>
      <c r="Y189" s="1150"/>
      <c r="Z189" s="1150"/>
      <c r="AA189" s="1150"/>
      <c r="AD189" s="8"/>
      <c r="AI189" s="1150"/>
      <c r="AJ189" s="1150"/>
      <c r="AK189" s="1150"/>
      <c r="AL189" s="1150"/>
      <c r="AM189" s="1150"/>
      <c r="AN189" s="1150"/>
      <c r="AO189" s="1150"/>
      <c r="AT189" s="112"/>
      <c r="AU189" s="112"/>
      <c r="AV189" s="112"/>
      <c r="AW189" s="112"/>
      <c r="AX189" s="112"/>
    </row>
    <row r="190" ht="15.75" customHeight="1">
      <c r="F190" s="12"/>
      <c r="H190" s="1166" t="s">
        <v>3478</v>
      </c>
      <c r="J190" s="384"/>
      <c r="K190" s="12"/>
      <c r="L190" s="12"/>
      <c r="N190" s="1311" t="s">
        <v>3479</v>
      </c>
      <c r="O190" s="384"/>
      <c r="Q190" s="12"/>
      <c r="R190" s="384"/>
      <c r="S190" s="12"/>
      <c r="T190" s="1333"/>
      <c r="U190" s="1150"/>
      <c r="V190" s="1150"/>
      <c r="W190" s="1150"/>
      <c r="X190" s="1150"/>
      <c r="Y190" s="1150"/>
      <c r="Z190" s="1150"/>
      <c r="AA190" s="1150"/>
      <c r="AD190" s="8"/>
      <c r="AI190" s="1150"/>
      <c r="AJ190" s="1150"/>
      <c r="AK190" s="1150"/>
      <c r="AL190" s="1150"/>
      <c r="AM190" s="1150"/>
      <c r="AN190" s="1150"/>
      <c r="AO190" s="1150"/>
      <c r="AT190" s="112"/>
      <c r="AU190" s="112"/>
      <c r="AV190" s="112"/>
      <c r="AW190" s="112"/>
      <c r="AX190" s="112"/>
    </row>
    <row r="191" ht="15.75" customHeight="1">
      <c r="F191" s="12"/>
      <c r="G191" s="376"/>
      <c r="H191" s="1244"/>
      <c r="J191" s="384"/>
      <c r="K191" s="356"/>
      <c r="L191" s="356"/>
      <c r="M191" s="376"/>
      <c r="N191" s="1317" t="s">
        <v>3480</v>
      </c>
      <c r="O191" s="492"/>
      <c r="P191" s="376"/>
      <c r="Q191" s="356"/>
      <c r="R191" s="492"/>
      <c r="S191" s="356"/>
      <c r="T191" s="1333"/>
      <c r="U191" s="1150"/>
      <c r="V191" s="1150"/>
      <c r="W191" s="1150"/>
      <c r="X191" s="1150"/>
      <c r="Y191" s="1150"/>
      <c r="Z191" s="1150"/>
      <c r="AA191" s="1150"/>
      <c r="AD191" s="8"/>
      <c r="AI191" s="1150"/>
      <c r="AJ191" s="1150"/>
      <c r="AK191" s="1150"/>
      <c r="AL191" s="1150"/>
      <c r="AM191" s="1150"/>
      <c r="AN191" s="1150"/>
      <c r="AO191" s="1150"/>
      <c r="AT191" s="112"/>
      <c r="AU191" s="112"/>
      <c r="AV191" s="112"/>
      <c r="AW191" s="112"/>
      <c r="AX191" s="112"/>
    </row>
    <row r="192" ht="15.75" customHeight="1">
      <c r="F192" s="1209" t="s">
        <v>3481</v>
      </c>
      <c r="G192" s="1210"/>
      <c r="H192" s="1211" t="s">
        <v>3350</v>
      </c>
      <c r="I192" s="1252" t="s">
        <v>3482</v>
      </c>
      <c r="J192" s="1253">
        <v>40.0</v>
      </c>
      <c r="K192" s="529" t="s">
        <v>2601</v>
      </c>
      <c r="L192" s="1203" t="s">
        <v>3483</v>
      </c>
      <c r="M192" s="1204" t="b">
        <v>0</v>
      </c>
      <c r="N192" s="1308" t="s">
        <v>3484</v>
      </c>
      <c r="O192" s="1205" t="s">
        <v>3485</v>
      </c>
      <c r="P192" s="1206">
        <v>5.0</v>
      </c>
      <c r="Q192" s="1207">
        <v>25.0</v>
      </c>
      <c r="R192" s="1208" t="s">
        <v>2609</v>
      </c>
      <c r="S192" s="1203" t="s">
        <v>2601</v>
      </c>
      <c r="T192" s="1333"/>
      <c r="U192" s="1150"/>
      <c r="V192" s="1150"/>
      <c r="W192" s="1150"/>
      <c r="X192" s="1150"/>
      <c r="Y192" s="1150"/>
      <c r="Z192" s="1150"/>
      <c r="AA192" s="1150"/>
      <c r="AD192" s="8"/>
      <c r="AI192" s="1150"/>
      <c r="AJ192" s="1150"/>
      <c r="AK192" s="1150"/>
      <c r="AL192" s="1150"/>
      <c r="AM192" s="1150"/>
      <c r="AN192" s="1150"/>
      <c r="AO192" s="1150"/>
      <c r="AT192" s="112"/>
      <c r="AU192" s="112"/>
      <c r="AV192" s="112"/>
      <c r="AW192" s="112"/>
      <c r="AX192" s="112"/>
    </row>
    <row r="193" ht="15.75" customHeight="1">
      <c r="F193" s="12"/>
      <c r="H193" s="1151" t="s">
        <v>3486</v>
      </c>
      <c r="J193" s="384"/>
      <c r="K193" s="12"/>
      <c r="L193" s="12"/>
      <c r="N193" s="1308" t="s">
        <v>3487</v>
      </c>
      <c r="O193" s="384"/>
      <c r="Q193" s="12"/>
      <c r="R193" s="384"/>
      <c r="S193" s="12"/>
      <c r="T193" s="1333"/>
      <c r="U193" s="1150"/>
      <c r="V193" s="1150"/>
      <c r="W193" s="1150"/>
      <c r="X193" s="1150"/>
      <c r="Y193" s="1150"/>
      <c r="Z193" s="1150"/>
      <c r="AA193" s="1150"/>
      <c r="AD193" s="8"/>
      <c r="AI193" s="1150"/>
      <c r="AJ193" s="1150"/>
      <c r="AK193" s="1150"/>
      <c r="AL193" s="1150"/>
      <c r="AM193" s="1150"/>
      <c r="AN193" s="1150"/>
      <c r="AO193" s="1150"/>
      <c r="AT193" s="112"/>
      <c r="AU193" s="112"/>
      <c r="AV193" s="112"/>
      <c r="AW193" s="112"/>
      <c r="AX193" s="112"/>
    </row>
    <row r="194" ht="15.75" customHeight="1">
      <c r="F194" s="12"/>
      <c r="H194" s="1151" t="s">
        <v>3488</v>
      </c>
      <c r="J194" s="384"/>
      <c r="K194" s="12"/>
      <c r="L194" s="12"/>
      <c r="N194" s="1308" t="s">
        <v>3489</v>
      </c>
      <c r="O194" s="384"/>
      <c r="Q194" s="12"/>
      <c r="R194" s="384"/>
      <c r="S194" s="12"/>
      <c r="T194" s="1333"/>
      <c r="U194" s="1150"/>
      <c r="V194" s="1150"/>
      <c r="W194" s="1150"/>
      <c r="X194" s="1150"/>
      <c r="Y194" s="1150"/>
      <c r="Z194" s="1150"/>
      <c r="AA194" s="1150"/>
      <c r="AD194" s="8"/>
      <c r="AI194" s="1150"/>
      <c r="AJ194" s="1150"/>
      <c r="AK194" s="1150"/>
      <c r="AL194" s="1150"/>
      <c r="AM194" s="1150"/>
      <c r="AN194" s="1150"/>
      <c r="AO194" s="1150"/>
      <c r="AT194" s="112"/>
      <c r="AU194" s="112"/>
      <c r="AV194" s="112"/>
      <c r="AW194" s="112"/>
      <c r="AX194" s="112"/>
    </row>
    <row r="195" ht="15.75" customHeight="1">
      <c r="F195" s="12"/>
      <c r="H195" s="1151" t="s">
        <v>3490</v>
      </c>
      <c r="J195" s="384"/>
      <c r="K195" s="12"/>
      <c r="L195" s="12"/>
      <c r="N195" s="1308" t="s">
        <v>3491</v>
      </c>
      <c r="O195" s="384"/>
      <c r="Q195" s="12"/>
      <c r="R195" s="384"/>
      <c r="S195" s="12"/>
      <c r="T195" s="1333"/>
      <c r="U195" s="1150"/>
      <c r="V195" s="1150"/>
      <c r="W195" s="1150"/>
      <c r="X195" s="1150"/>
      <c r="Y195" s="1150"/>
      <c r="Z195" s="1150"/>
      <c r="AA195" s="1150"/>
      <c r="AD195" s="8"/>
      <c r="AI195" s="1150"/>
      <c r="AJ195" s="1150"/>
      <c r="AK195" s="1150"/>
      <c r="AL195" s="1150"/>
      <c r="AM195" s="1150"/>
      <c r="AN195" s="1150"/>
      <c r="AO195" s="1150"/>
      <c r="AT195" s="112"/>
      <c r="AU195" s="112"/>
      <c r="AV195" s="112"/>
      <c r="AW195" s="112"/>
      <c r="AX195" s="112"/>
    </row>
    <row r="196">
      <c r="F196" s="12"/>
      <c r="H196" s="1151" t="s">
        <v>2885</v>
      </c>
      <c r="J196" s="384"/>
      <c r="K196" s="12"/>
      <c r="L196" s="12"/>
      <c r="N196" s="1308" t="s">
        <v>3492</v>
      </c>
      <c r="O196" s="384"/>
      <c r="Q196" s="12"/>
      <c r="R196" s="384"/>
      <c r="S196" s="12"/>
      <c r="T196" s="1333"/>
      <c r="U196" s="1150"/>
      <c r="V196" s="1150"/>
      <c r="W196" s="1150"/>
      <c r="X196" s="1150"/>
      <c r="Y196" s="1150"/>
      <c r="Z196" s="1150"/>
      <c r="AA196" s="1150"/>
      <c r="AD196" s="8"/>
      <c r="AI196" s="1150"/>
      <c r="AJ196" s="1150"/>
      <c r="AK196" s="1150"/>
      <c r="AL196" s="1150"/>
      <c r="AM196" s="1150"/>
      <c r="AN196" s="1150"/>
      <c r="AO196" s="1150"/>
      <c r="AT196" s="112"/>
      <c r="AU196" s="112"/>
      <c r="AV196" s="112"/>
      <c r="AW196" s="112"/>
      <c r="AX196" s="112"/>
    </row>
    <row r="197">
      <c r="F197" s="12"/>
      <c r="H197" s="1151" t="s">
        <v>2777</v>
      </c>
      <c r="J197" s="384"/>
      <c r="K197" s="12"/>
      <c r="L197" s="12"/>
      <c r="N197" s="1308" t="s">
        <v>3493</v>
      </c>
      <c r="O197" s="384"/>
      <c r="Q197" s="12"/>
      <c r="R197" s="384"/>
      <c r="S197" s="12"/>
      <c r="T197" s="1333"/>
      <c r="U197" s="1150"/>
      <c r="V197" s="1150"/>
      <c r="W197" s="1150"/>
      <c r="X197" s="1150"/>
      <c r="Y197" s="1150"/>
      <c r="Z197" s="1150"/>
      <c r="AA197" s="1150"/>
      <c r="AD197" s="8"/>
      <c r="AI197" s="1150"/>
      <c r="AJ197" s="1150"/>
      <c r="AK197" s="1150"/>
      <c r="AL197" s="1150"/>
      <c r="AM197" s="1150"/>
      <c r="AN197" s="1150"/>
      <c r="AO197" s="1150"/>
      <c r="AT197" s="112"/>
      <c r="AU197" s="112"/>
      <c r="AV197" s="112"/>
      <c r="AW197" s="112"/>
      <c r="AX197" s="112"/>
    </row>
    <row r="198">
      <c r="F198" s="356"/>
      <c r="G198" s="376"/>
      <c r="H198" s="1151" t="s">
        <v>3376</v>
      </c>
      <c r="I198" s="376"/>
      <c r="J198" s="492"/>
      <c r="K198" s="12"/>
      <c r="L198" s="18"/>
      <c r="M198" s="19"/>
      <c r="N198" s="1309" t="s">
        <v>3494</v>
      </c>
      <c r="O198" s="1163"/>
      <c r="P198" s="19"/>
      <c r="Q198" s="18"/>
      <c r="R198" s="1163"/>
      <c r="S198" s="18"/>
      <c r="T198" s="1333"/>
      <c r="U198" s="1150"/>
      <c r="V198" s="1150"/>
      <c r="W198" s="1150"/>
      <c r="X198" s="1150"/>
      <c r="Y198" s="1150"/>
      <c r="Z198" s="1150"/>
      <c r="AA198" s="1150"/>
      <c r="AD198" s="8"/>
      <c r="AI198" s="1150"/>
      <c r="AJ198" s="1150"/>
      <c r="AK198" s="1150"/>
      <c r="AL198" s="1150"/>
      <c r="AM198" s="1150"/>
      <c r="AN198" s="1150"/>
      <c r="AO198" s="1150"/>
      <c r="AT198" s="112"/>
      <c r="AU198" s="112"/>
      <c r="AV198" s="112"/>
      <c r="AW198" s="112"/>
      <c r="AX198" s="112"/>
    </row>
    <row r="199">
      <c r="F199" s="1157" t="s">
        <v>3495</v>
      </c>
      <c r="G199" s="1236" t="b">
        <v>0</v>
      </c>
      <c r="H199" s="1159" t="s">
        <v>3380</v>
      </c>
      <c r="I199" s="1269" t="s">
        <v>3496</v>
      </c>
      <c r="J199" s="1269">
        <v>60.0</v>
      </c>
      <c r="K199" s="1270" t="s">
        <v>2601</v>
      </c>
      <c r="L199" s="1229" t="s">
        <v>3497</v>
      </c>
      <c r="M199" s="1230" t="b">
        <v>0</v>
      </c>
      <c r="N199" s="1311" t="s">
        <v>3498</v>
      </c>
      <c r="O199" s="1230" t="s">
        <v>3499</v>
      </c>
      <c r="P199" s="1231">
        <v>1.0</v>
      </c>
      <c r="Q199" s="1231" t="s">
        <v>2620</v>
      </c>
      <c r="R199" s="1232" t="s">
        <v>2620</v>
      </c>
      <c r="S199" s="1229" t="s">
        <v>2601</v>
      </c>
      <c r="T199" s="1333"/>
      <c r="U199" s="1150"/>
      <c r="V199" s="1150"/>
      <c r="W199" s="1150"/>
      <c r="X199" s="1150"/>
      <c r="Y199" s="1150"/>
      <c r="Z199" s="1150"/>
      <c r="AA199" s="1150"/>
      <c r="AD199" s="8"/>
      <c r="AI199" s="1150"/>
      <c r="AJ199" s="1150"/>
      <c r="AK199" s="1150"/>
      <c r="AL199" s="1150"/>
      <c r="AM199" s="1150"/>
      <c r="AN199" s="1150"/>
      <c r="AO199" s="1150"/>
      <c r="AT199" s="112"/>
      <c r="AU199" s="112"/>
      <c r="AV199" s="112"/>
      <c r="AW199" s="112"/>
      <c r="AX199" s="112"/>
    </row>
    <row r="200">
      <c r="F200" s="12"/>
      <c r="H200" s="1166" t="s">
        <v>3500</v>
      </c>
      <c r="I200" s="13"/>
      <c r="J200" s="13"/>
      <c r="K200" s="13"/>
      <c r="L200" s="12"/>
      <c r="N200" s="1311" t="s">
        <v>3501</v>
      </c>
      <c r="P200" s="12"/>
      <c r="Q200" s="12"/>
      <c r="R200" s="384"/>
      <c r="S200" s="12"/>
      <c r="T200" s="1333"/>
      <c r="U200" s="1150"/>
      <c r="V200" s="1150"/>
      <c r="W200" s="1150"/>
      <c r="X200" s="1150"/>
      <c r="Y200" s="1150"/>
      <c r="Z200" s="1150"/>
      <c r="AA200" s="1150"/>
      <c r="AD200" s="8"/>
      <c r="AI200" s="1150"/>
      <c r="AJ200" s="1150"/>
      <c r="AK200" s="1150"/>
      <c r="AL200" s="1150"/>
      <c r="AM200" s="1150"/>
      <c r="AN200" s="1150"/>
      <c r="AO200" s="1150"/>
      <c r="AT200" s="112"/>
      <c r="AU200" s="112"/>
      <c r="AV200" s="112"/>
      <c r="AW200" s="112"/>
      <c r="AX200" s="112"/>
    </row>
    <row r="201">
      <c r="F201" s="12"/>
      <c r="H201" s="1166" t="s">
        <v>3488</v>
      </c>
      <c r="I201" s="13"/>
      <c r="J201" s="13"/>
      <c r="K201" s="13"/>
      <c r="L201" s="12"/>
      <c r="N201" s="1328"/>
      <c r="P201" s="12"/>
      <c r="Q201" s="12"/>
      <c r="R201" s="384"/>
      <c r="S201" s="12"/>
      <c r="T201" s="1333"/>
      <c r="U201" s="1150"/>
      <c r="V201" s="1150"/>
      <c r="W201" s="1150"/>
      <c r="X201" s="1150"/>
      <c r="Y201" s="1150"/>
      <c r="Z201" s="1150"/>
      <c r="AA201" s="1150"/>
      <c r="AD201" s="8"/>
      <c r="AI201" s="1150"/>
      <c r="AJ201" s="1150"/>
      <c r="AK201" s="1150"/>
      <c r="AL201" s="1150"/>
      <c r="AM201" s="1150"/>
      <c r="AN201" s="1150"/>
      <c r="AO201" s="1150"/>
      <c r="AT201" s="112"/>
      <c r="AU201" s="112"/>
      <c r="AV201" s="112"/>
      <c r="AW201" s="112"/>
      <c r="AX201" s="112"/>
    </row>
    <row r="202">
      <c r="F202" s="12"/>
      <c r="H202" s="1166" t="s">
        <v>3490</v>
      </c>
      <c r="I202" s="13"/>
      <c r="J202" s="13"/>
      <c r="K202" s="13"/>
      <c r="L202" s="1203" t="s">
        <v>3502</v>
      </c>
      <c r="M202" s="1206" t="b">
        <v>0</v>
      </c>
      <c r="N202" s="1336" t="s">
        <v>3503</v>
      </c>
      <c r="O202" s="1337" t="s">
        <v>3499</v>
      </c>
      <c r="P202" s="1206">
        <v>2.0</v>
      </c>
      <c r="Q202" s="1207" t="s">
        <v>2620</v>
      </c>
      <c r="R202" s="1208" t="s">
        <v>2620</v>
      </c>
      <c r="S202" s="1203" t="s">
        <v>2601</v>
      </c>
      <c r="T202" s="1333"/>
      <c r="U202" s="1150"/>
      <c r="V202" s="1150"/>
      <c r="W202" s="1150"/>
      <c r="X202" s="1150"/>
      <c r="Y202" s="1150"/>
      <c r="Z202" s="1150"/>
      <c r="AA202" s="1150"/>
      <c r="AD202" s="8"/>
      <c r="AI202" s="1150"/>
      <c r="AJ202" s="1150"/>
      <c r="AK202" s="1150"/>
      <c r="AL202" s="1150"/>
      <c r="AM202" s="1150"/>
      <c r="AN202" s="1150"/>
      <c r="AO202" s="1150"/>
      <c r="AT202" s="112"/>
      <c r="AU202" s="112"/>
      <c r="AV202" s="112"/>
      <c r="AW202" s="112"/>
      <c r="AX202" s="112"/>
    </row>
    <row r="203">
      <c r="F203" s="12"/>
      <c r="H203" s="1166" t="s">
        <v>2885</v>
      </c>
      <c r="I203" s="13"/>
      <c r="J203" s="13"/>
      <c r="K203" s="13"/>
      <c r="L203" s="12"/>
      <c r="N203" s="1313" t="s">
        <v>3504</v>
      </c>
      <c r="O203" s="13"/>
      <c r="Q203" s="12"/>
      <c r="R203" s="384"/>
      <c r="S203" s="12"/>
      <c r="T203" s="1333"/>
      <c r="U203" s="1150"/>
      <c r="V203" s="1150"/>
      <c r="W203" s="1150"/>
      <c r="X203" s="1150"/>
      <c r="Y203" s="1150"/>
      <c r="Z203" s="1150"/>
      <c r="AA203" s="1150"/>
      <c r="AD203" s="8"/>
      <c r="AI203" s="1150"/>
      <c r="AJ203" s="1150"/>
      <c r="AK203" s="1150"/>
      <c r="AL203" s="1150"/>
      <c r="AM203" s="1150"/>
      <c r="AN203" s="1150"/>
      <c r="AO203" s="1150"/>
      <c r="AT203" s="112"/>
      <c r="AU203" s="112"/>
      <c r="AV203" s="112"/>
      <c r="AW203" s="112"/>
      <c r="AX203" s="112"/>
    </row>
    <row r="204">
      <c r="F204" s="12"/>
      <c r="H204" s="1166" t="s">
        <v>2777</v>
      </c>
      <c r="I204" s="13"/>
      <c r="J204" s="13"/>
      <c r="K204" s="13"/>
      <c r="L204" s="12"/>
      <c r="N204" s="1313" t="s">
        <v>3505</v>
      </c>
      <c r="O204" s="13"/>
      <c r="Q204" s="12"/>
      <c r="R204" s="384"/>
      <c r="S204" s="12"/>
      <c r="T204" s="1333"/>
      <c r="U204" s="1150"/>
      <c r="V204" s="1150"/>
      <c r="W204" s="1150"/>
      <c r="X204" s="1150"/>
      <c r="Y204" s="1150"/>
      <c r="Z204" s="1150"/>
      <c r="AA204" s="1150"/>
      <c r="AD204" s="8"/>
      <c r="AI204" s="1150"/>
      <c r="AJ204" s="1150"/>
      <c r="AK204" s="1150"/>
      <c r="AL204" s="1150"/>
      <c r="AM204" s="1150"/>
      <c r="AN204" s="1150"/>
      <c r="AO204" s="1150"/>
      <c r="AT204" s="112"/>
      <c r="AU204" s="112"/>
      <c r="AV204" s="112"/>
      <c r="AW204" s="112"/>
      <c r="AX204" s="112"/>
    </row>
    <row r="205">
      <c r="F205" s="18"/>
      <c r="G205" s="19"/>
      <c r="H205" s="1283" t="s">
        <v>3506</v>
      </c>
      <c r="I205" s="20"/>
      <c r="J205" s="20"/>
      <c r="K205" s="20"/>
      <c r="L205" s="356"/>
      <c r="M205" s="376"/>
      <c r="N205" s="1314" t="s">
        <v>3507</v>
      </c>
      <c r="O205" s="358"/>
      <c r="P205" s="376"/>
      <c r="Q205" s="356"/>
      <c r="R205" s="492"/>
      <c r="S205" s="356"/>
      <c r="T205" s="1333"/>
      <c r="U205" s="1150"/>
      <c r="V205" s="1150"/>
      <c r="W205" s="1150"/>
      <c r="X205" s="1150"/>
      <c r="Y205" s="1150"/>
      <c r="Z205" s="1150"/>
      <c r="AA205" s="1150"/>
      <c r="AD205" s="8"/>
      <c r="AI205" s="1150"/>
      <c r="AJ205" s="1150"/>
      <c r="AK205" s="1150"/>
      <c r="AL205" s="1150"/>
      <c r="AM205" s="1150"/>
      <c r="AN205" s="1150"/>
      <c r="AO205" s="1150"/>
      <c r="AT205" s="112"/>
      <c r="AU205" s="112"/>
      <c r="AV205" s="112"/>
      <c r="AW205" s="112"/>
      <c r="AX205" s="112"/>
    </row>
    <row r="206">
      <c r="L206" s="1229" t="s">
        <v>3508</v>
      </c>
      <c r="M206" s="1167" t="b">
        <v>0</v>
      </c>
      <c r="N206" s="1311" t="s">
        <v>3509</v>
      </c>
      <c r="O206" s="1170" t="s">
        <v>3499</v>
      </c>
      <c r="P206" s="1230">
        <v>5.0</v>
      </c>
      <c r="Q206" s="1231" t="s">
        <v>2620</v>
      </c>
      <c r="R206" s="1232" t="s">
        <v>2620</v>
      </c>
      <c r="S206" s="1338" t="s">
        <v>2601</v>
      </c>
      <c r="T206" s="1333"/>
      <c r="U206" s="1150"/>
      <c r="V206" s="1150"/>
      <c r="W206" s="1150"/>
      <c r="X206" s="1150"/>
      <c r="Y206" s="1150"/>
      <c r="Z206" s="1150"/>
      <c r="AA206" s="1150"/>
      <c r="AD206" s="8"/>
      <c r="AI206" s="1150"/>
      <c r="AJ206" s="1150"/>
      <c r="AK206" s="1150"/>
      <c r="AL206" s="1150"/>
      <c r="AM206" s="1150"/>
      <c r="AN206" s="1150"/>
      <c r="AO206" s="1150"/>
      <c r="AT206" s="112"/>
      <c r="AU206" s="112"/>
      <c r="AV206" s="112"/>
      <c r="AW206" s="112"/>
      <c r="AX206" s="112"/>
    </row>
    <row r="207">
      <c r="L207" s="12"/>
      <c r="N207" s="1311" t="s">
        <v>3510</v>
      </c>
      <c r="O207" s="384"/>
      <c r="Q207" s="12"/>
      <c r="R207" s="384"/>
      <c r="S207" s="384"/>
      <c r="T207" s="1333"/>
      <c r="U207" s="1150"/>
      <c r="V207" s="1150"/>
      <c r="W207" s="1150"/>
      <c r="X207" s="1150"/>
      <c r="Y207" s="1150"/>
      <c r="Z207" s="1150"/>
      <c r="AA207" s="1150"/>
      <c r="AD207" s="8"/>
      <c r="AI207" s="1150"/>
      <c r="AJ207" s="1150"/>
      <c r="AK207" s="1150"/>
      <c r="AL207" s="1150"/>
      <c r="AM207" s="1150"/>
      <c r="AN207" s="1150"/>
      <c r="AO207" s="1150"/>
      <c r="AT207" s="112"/>
      <c r="AU207" s="112"/>
      <c r="AV207" s="112"/>
      <c r="AW207" s="112"/>
      <c r="AX207" s="112"/>
    </row>
    <row r="208">
      <c r="L208" s="12"/>
      <c r="N208" s="1311" t="s">
        <v>3511</v>
      </c>
      <c r="O208" s="384"/>
      <c r="Q208" s="12"/>
      <c r="R208" s="384"/>
      <c r="S208" s="384"/>
      <c r="T208" s="1333"/>
      <c r="U208" s="1150"/>
      <c r="V208" s="1150"/>
      <c r="W208" s="1150"/>
      <c r="X208" s="1150"/>
      <c r="Y208" s="1150"/>
      <c r="Z208" s="1150"/>
      <c r="AA208" s="1150"/>
      <c r="AD208" s="8"/>
      <c r="AI208" s="1150"/>
      <c r="AJ208" s="1150"/>
      <c r="AK208" s="1150"/>
      <c r="AL208" s="1150"/>
      <c r="AM208" s="1150"/>
      <c r="AN208" s="1150"/>
      <c r="AO208" s="1150"/>
      <c r="AT208" s="112"/>
      <c r="AU208" s="112"/>
      <c r="AV208" s="112"/>
      <c r="AW208" s="112"/>
      <c r="AX208" s="112"/>
    </row>
    <row r="209">
      <c r="L209" s="12"/>
      <c r="N209" s="1311" t="s">
        <v>3512</v>
      </c>
      <c r="O209" s="384"/>
      <c r="Q209" s="12"/>
      <c r="R209" s="384"/>
      <c r="S209" s="384"/>
      <c r="T209" s="1333"/>
      <c r="U209" s="1150"/>
      <c r="V209" s="1150"/>
      <c r="W209" s="1150"/>
      <c r="X209" s="1150"/>
      <c r="Y209" s="1150"/>
      <c r="Z209" s="1150"/>
      <c r="AA209" s="1150"/>
      <c r="AD209" s="8"/>
      <c r="AI209" s="1150"/>
      <c r="AJ209" s="1150"/>
      <c r="AK209" s="1150"/>
      <c r="AL209" s="1150"/>
      <c r="AM209" s="1150"/>
      <c r="AN209" s="1150"/>
      <c r="AO209" s="1150"/>
      <c r="AT209" s="112"/>
      <c r="AU209" s="112"/>
      <c r="AV209" s="112"/>
      <c r="AW209" s="112"/>
      <c r="AX209" s="112"/>
    </row>
    <row r="210">
      <c r="L210" s="12"/>
      <c r="N210" s="1311" t="s">
        <v>3513</v>
      </c>
      <c r="O210" s="384"/>
      <c r="Q210" s="12"/>
      <c r="R210" s="384"/>
      <c r="S210" s="384"/>
      <c r="T210" s="1333"/>
      <c r="U210" s="1150"/>
      <c r="V210" s="1150"/>
      <c r="W210" s="1150"/>
      <c r="X210" s="1150"/>
      <c r="Y210" s="1150"/>
      <c r="Z210" s="1150"/>
      <c r="AA210" s="1150"/>
      <c r="AD210" s="8"/>
      <c r="AI210" s="1150"/>
      <c r="AJ210" s="1150"/>
      <c r="AK210" s="1150"/>
      <c r="AL210" s="1150"/>
      <c r="AM210" s="1150"/>
      <c r="AN210" s="1150"/>
      <c r="AO210" s="1150"/>
      <c r="AT210" s="112"/>
      <c r="AU210" s="112"/>
      <c r="AV210" s="112"/>
      <c r="AW210" s="112"/>
      <c r="AX210" s="112"/>
    </row>
    <row r="211">
      <c r="L211" s="12"/>
      <c r="N211" s="1311" t="s">
        <v>3514</v>
      </c>
      <c r="O211" s="384"/>
      <c r="Q211" s="12"/>
      <c r="R211" s="384"/>
      <c r="S211" s="384"/>
      <c r="T211" s="1333"/>
      <c r="U211" s="1150"/>
      <c r="V211" s="1150"/>
      <c r="W211" s="1150"/>
      <c r="X211" s="1150"/>
      <c r="Y211" s="1150"/>
      <c r="Z211" s="1150"/>
      <c r="AA211" s="1150"/>
      <c r="AD211" s="8"/>
      <c r="AI211" s="1150"/>
      <c r="AJ211" s="1150"/>
      <c r="AK211" s="1150"/>
      <c r="AL211" s="1150"/>
      <c r="AM211" s="1150"/>
      <c r="AN211" s="1150"/>
      <c r="AO211" s="1150"/>
      <c r="AT211" s="112"/>
      <c r="AU211" s="112"/>
      <c r="AV211" s="112"/>
      <c r="AW211" s="112"/>
      <c r="AX211" s="112"/>
    </row>
    <row r="212">
      <c r="L212" s="18"/>
      <c r="M212" s="19"/>
      <c r="N212" s="1311" t="s">
        <v>3515</v>
      </c>
      <c r="O212" s="1163"/>
      <c r="P212" s="19"/>
      <c r="Q212" s="18"/>
      <c r="R212" s="1163"/>
      <c r="S212" s="1163"/>
      <c r="T212" s="1333"/>
      <c r="U212" s="1150"/>
      <c r="V212" s="1150"/>
      <c r="W212" s="1150"/>
      <c r="X212" s="1150"/>
      <c r="Y212" s="1150"/>
      <c r="Z212" s="1150"/>
      <c r="AA212" s="1150"/>
      <c r="AD212" s="8"/>
      <c r="AI212" s="1150"/>
      <c r="AJ212" s="1150"/>
      <c r="AK212" s="1150"/>
      <c r="AL212" s="1150"/>
      <c r="AM212" s="1150"/>
      <c r="AN212" s="1150"/>
      <c r="AO212" s="1150"/>
      <c r="AT212" s="112"/>
      <c r="AU212" s="112"/>
      <c r="AV212" s="112"/>
      <c r="AW212" s="112"/>
      <c r="AX212" s="112"/>
    </row>
    <row r="213">
      <c r="L213" s="980" t="s">
        <v>3516</v>
      </c>
      <c r="M213" s="1204" t="b">
        <v>0</v>
      </c>
      <c r="N213" s="1325" t="s">
        <v>3517</v>
      </c>
      <c r="O213" s="1255" t="s">
        <v>3518</v>
      </c>
      <c r="P213" s="1204">
        <v>1.0</v>
      </c>
      <c r="Q213" s="1304" t="s">
        <v>2620</v>
      </c>
      <c r="R213" s="1205" t="s">
        <v>3519</v>
      </c>
      <c r="S213" s="1339" t="s">
        <v>2601</v>
      </c>
      <c r="T213" s="1333"/>
      <c r="U213" s="1150"/>
      <c r="V213" s="1150"/>
      <c r="W213" s="1150"/>
      <c r="X213" s="1150"/>
      <c r="Y213" s="1150"/>
      <c r="Z213" s="1150"/>
      <c r="AA213" s="1150"/>
      <c r="AD213" s="8"/>
      <c r="AI213" s="1150"/>
      <c r="AJ213" s="1150"/>
      <c r="AK213" s="1150"/>
      <c r="AL213" s="1150"/>
      <c r="AM213" s="1150"/>
      <c r="AN213" s="1150"/>
      <c r="AO213" s="1150"/>
      <c r="AT213" s="112"/>
      <c r="AU213" s="112"/>
      <c r="AV213" s="112"/>
      <c r="AW213" s="112"/>
      <c r="AX213" s="112"/>
    </row>
    <row r="214">
      <c r="L214" s="12"/>
      <c r="N214" s="384"/>
      <c r="O214" s="13"/>
      <c r="Q214" s="12"/>
      <c r="R214" s="384"/>
      <c r="S214" s="12"/>
      <c r="T214" s="1333"/>
      <c r="U214" s="1150"/>
      <c r="V214" s="1150"/>
      <c r="W214" s="1150"/>
      <c r="X214" s="1150"/>
      <c r="Y214" s="1150"/>
      <c r="Z214" s="1150"/>
      <c r="AA214" s="1150"/>
      <c r="AD214" s="8"/>
      <c r="AI214" s="1150"/>
      <c r="AJ214" s="1150"/>
      <c r="AK214" s="1150"/>
      <c r="AL214" s="1150"/>
      <c r="AM214" s="1150"/>
      <c r="AN214" s="1150"/>
      <c r="AO214" s="1150"/>
      <c r="AT214" s="112"/>
      <c r="AU214" s="112"/>
      <c r="AV214" s="112"/>
      <c r="AW214" s="112"/>
      <c r="AX214" s="112"/>
    </row>
    <row r="215">
      <c r="L215" s="18"/>
      <c r="M215" s="19"/>
      <c r="N215" s="1163"/>
      <c r="O215" s="20"/>
      <c r="P215" s="19"/>
      <c r="Q215" s="18"/>
      <c r="R215" s="1163"/>
      <c r="S215" s="18"/>
      <c r="T215" s="1333"/>
      <c r="U215" s="1150"/>
      <c r="V215" s="1150"/>
      <c r="W215" s="1150"/>
      <c r="X215" s="1150"/>
      <c r="Y215" s="1150"/>
      <c r="Z215" s="1150"/>
      <c r="AA215" s="1150"/>
      <c r="AD215" s="8"/>
      <c r="AI215" s="1150"/>
      <c r="AJ215" s="1150"/>
      <c r="AK215" s="1150"/>
      <c r="AL215" s="1150"/>
      <c r="AM215" s="1150"/>
      <c r="AN215" s="1150"/>
      <c r="AO215" s="1150"/>
      <c r="AT215" s="112"/>
      <c r="AU215" s="112"/>
      <c r="AV215" s="112"/>
      <c r="AW215" s="112"/>
      <c r="AX215" s="112"/>
    </row>
    <row r="216">
      <c r="L216" s="1150"/>
      <c r="M216" s="1310"/>
      <c r="N216" s="1150"/>
      <c r="O216" s="1310"/>
      <c r="P216" s="1310"/>
      <c r="Q216" s="1310"/>
      <c r="R216" s="1310"/>
      <c r="S216" s="1340"/>
      <c r="T216" s="1333"/>
      <c r="U216" s="1150"/>
      <c r="V216" s="1150"/>
      <c r="W216" s="1150"/>
      <c r="X216" s="1150"/>
      <c r="Y216" s="1150"/>
      <c r="Z216" s="1150"/>
      <c r="AA216" s="1150"/>
      <c r="AD216" s="8"/>
      <c r="AI216" s="1150"/>
      <c r="AJ216" s="1150"/>
      <c r="AK216" s="1150"/>
      <c r="AL216" s="1150"/>
      <c r="AM216" s="1150"/>
      <c r="AN216" s="1150"/>
      <c r="AO216" s="1150"/>
      <c r="AT216" s="112"/>
      <c r="AU216" s="112"/>
      <c r="AV216" s="112"/>
      <c r="AW216" s="112"/>
      <c r="AX216" s="112"/>
    </row>
    <row r="217">
      <c r="L217" s="112"/>
      <c r="M217" s="112"/>
      <c r="N217" s="112"/>
      <c r="O217" s="112"/>
      <c r="P217" s="112"/>
      <c r="Q217" s="112"/>
      <c r="R217" s="112"/>
      <c r="S217" s="112"/>
      <c r="T217" s="1333"/>
      <c r="U217" s="1150"/>
      <c r="V217" s="1150"/>
      <c r="W217" s="1150"/>
      <c r="X217" s="1150"/>
      <c r="Y217" s="1150"/>
      <c r="Z217" s="1150"/>
      <c r="AA217" s="1150"/>
      <c r="AD217" s="8"/>
      <c r="AI217" s="1150"/>
      <c r="AJ217" s="1150"/>
      <c r="AK217" s="1150"/>
      <c r="AL217" s="1150"/>
      <c r="AM217" s="1150"/>
      <c r="AN217" s="1150"/>
      <c r="AO217" s="1150"/>
      <c r="AT217" s="112"/>
      <c r="AU217" s="112"/>
      <c r="AV217" s="112"/>
      <c r="AW217" s="112"/>
      <c r="AX217" s="112"/>
    </row>
    <row r="218">
      <c r="T218" s="1333"/>
      <c r="U218" s="1150"/>
      <c r="V218" s="1150"/>
      <c r="W218" s="1150"/>
      <c r="X218" s="1150"/>
      <c r="Y218" s="1150"/>
      <c r="Z218" s="1150"/>
      <c r="AA218" s="1150"/>
      <c r="AD218" s="8"/>
      <c r="AI218" s="1150"/>
      <c r="AJ218" s="1150"/>
      <c r="AK218" s="1150"/>
      <c r="AL218" s="1150"/>
      <c r="AM218" s="1150"/>
      <c r="AN218" s="1150"/>
      <c r="AO218" s="1150"/>
      <c r="AT218" s="112"/>
      <c r="AU218" s="112"/>
      <c r="AV218" s="112"/>
      <c r="AW218" s="112"/>
      <c r="AX218" s="112"/>
    </row>
    <row r="219">
      <c r="T219" s="1333"/>
      <c r="U219" s="1150"/>
      <c r="V219" s="1150"/>
      <c r="W219" s="1150"/>
      <c r="X219" s="1150"/>
      <c r="Y219" s="1150"/>
      <c r="Z219" s="1150"/>
      <c r="AA219" s="1150"/>
      <c r="AD219" s="8"/>
      <c r="AI219" s="1150"/>
      <c r="AJ219" s="1150"/>
      <c r="AK219" s="1150"/>
      <c r="AL219" s="1150"/>
      <c r="AM219" s="1150"/>
      <c r="AN219" s="1150"/>
      <c r="AO219" s="1150"/>
      <c r="AT219" s="112"/>
      <c r="AU219" s="112"/>
      <c r="AV219" s="112"/>
      <c r="AW219" s="112"/>
      <c r="AX219" s="112"/>
    </row>
    <row r="220">
      <c r="T220" s="1333"/>
      <c r="U220" s="1150"/>
      <c r="V220" s="1150"/>
      <c r="W220" s="1150"/>
      <c r="X220" s="1150"/>
      <c r="Y220" s="1150"/>
      <c r="Z220" s="1150"/>
      <c r="AA220" s="1150"/>
      <c r="AB220" s="1150"/>
      <c r="AC220" s="1150"/>
      <c r="AD220" s="1150"/>
      <c r="AE220" s="1150"/>
      <c r="AF220" s="1150"/>
      <c r="AG220" s="1150"/>
      <c r="AH220" s="1150"/>
      <c r="AI220" s="1150"/>
      <c r="AJ220" s="1150"/>
      <c r="AK220" s="1150"/>
      <c r="AL220" s="1150"/>
      <c r="AM220" s="1150"/>
      <c r="AN220" s="1150"/>
      <c r="AO220" s="1150"/>
      <c r="AT220" s="112"/>
      <c r="AU220" s="112"/>
      <c r="AV220" s="112"/>
      <c r="AW220" s="112"/>
      <c r="AX220" s="112"/>
    </row>
    <row r="221">
      <c r="T221" s="1333"/>
      <c r="U221" s="1150"/>
      <c r="V221" s="1150"/>
      <c r="W221" s="1150"/>
      <c r="X221" s="1150"/>
      <c r="Y221" s="1150"/>
      <c r="Z221" s="1150"/>
      <c r="AA221" s="1150"/>
      <c r="AB221" s="1150"/>
      <c r="AC221" s="1150"/>
      <c r="AD221" s="1150"/>
      <c r="AE221" s="1150"/>
      <c r="AF221" s="1150"/>
      <c r="AG221" s="1150"/>
      <c r="AH221" s="1150"/>
      <c r="AI221" s="1150"/>
      <c r="AJ221" s="1150"/>
      <c r="AK221" s="1150"/>
      <c r="AL221" s="1150"/>
      <c r="AM221" s="1150"/>
      <c r="AN221" s="1150"/>
      <c r="AO221" s="1150"/>
      <c r="AT221" s="112"/>
      <c r="AU221" s="112"/>
      <c r="AV221" s="112"/>
      <c r="AW221" s="112"/>
      <c r="AX221" s="112"/>
    </row>
    <row r="222">
      <c r="T222" s="1333"/>
      <c r="U222" s="1150"/>
      <c r="V222" s="1150"/>
      <c r="W222" s="1150"/>
      <c r="X222" s="1150"/>
      <c r="Y222" s="1150"/>
      <c r="Z222" s="1150"/>
      <c r="AA222" s="1150"/>
      <c r="AB222" s="1150"/>
      <c r="AC222" s="1150"/>
      <c r="AD222" s="1150"/>
      <c r="AE222" s="1150"/>
      <c r="AF222" s="1150"/>
      <c r="AG222" s="1150"/>
      <c r="AH222" s="1150"/>
      <c r="AI222" s="1150"/>
      <c r="AJ222" s="1150"/>
      <c r="AK222" s="1150"/>
      <c r="AL222" s="1150"/>
      <c r="AM222" s="1150"/>
      <c r="AN222" s="1150"/>
      <c r="AO222" s="1150"/>
      <c r="AT222" s="112"/>
      <c r="AU222" s="112"/>
      <c r="AV222" s="112"/>
      <c r="AW222" s="112"/>
      <c r="AX222" s="112"/>
    </row>
    <row r="223">
      <c r="T223" s="1333"/>
      <c r="U223" s="1150"/>
      <c r="V223" s="1150"/>
      <c r="W223" s="1150"/>
      <c r="X223" s="1150"/>
      <c r="Y223" s="1150"/>
      <c r="Z223" s="1150"/>
      <c r="AA223" s="1150"/>
      <c r="AB223" s="1150"/>
      <c r="AC223" s="1150"/>
      <c r="AD223" s="1150"/>
      <c r="AE223" s="1150"/>
      <c r="AF223" s="1150"/>
      <c r="AG223" s="1150"/>
      <c r="AH223" s="1150"/>
      <c r="AI223" s="1150"/>
      <c r="AJ223" s="1150"/>
      <c r="AK223" s="1150"/>
      <c r="AL223" s="1150"/>
      <c r="AM223" s="1150"/>
      <c r="AN223" s="1150"/>
      <c r="AO223" s="1150"/>
      <c r="AT223" s="112"/>
      <c r="AU223" s="112"/>
      <c r="AV223" s="112"/>
      <c r="AW223" s="112"/>
      <c r="AX223" s="112"/>
    </row>
    <row r="224">
      <c r="T224" s="1333"/>
      <c r="U224" s="1150"/>
      <c r="V224" s="1150"/>
      <c r="W224" s="1150"/>
      <c r="X224" s="1150"/>
      <c r="Y224" s="1150"/>
      <c r="Z224" s="1150"/>
      <c r="AA224" s="1150"/>
      <c r="AB224" s="1150"/>
      <c r="AC224" s="1150"/>
      <c r="AD224" s="1150"/>
      <c r="AE224" s="1150"/>
      <c r="AF224" s="1150"/>
      <c r="AG224" s="1150"/>
      <c r="AH224" s="1150"/>
      <c r="AI224" s="1150"/>
      <c r="AJ224" s="1150"/>
      <c r="AK224" s="1150"/>
      <c r="AL224" s="1150"/>
      <c r="AM224" s="1150"/>
      <c r="AN224" s="1150"/>
      <c r="AO224" s="1150"/>
      <c r="AT224" s="112"/>
      <c r="AU224" s="112"/>
      <c r="AV224" s="112"/>
      <c r="AW224" s="112"/>
      <c r="AX224" s="112"/>
    </row>
    <row r="225">
      <c r="T225" s="1333"/>
      <c r="U225" s="1150"/>
      <c r="V225" s="1150"/>
      <c r="W225" s="1150"/>
      <c r="X225" s="1150"/>
      <c r="Y225" s="1150"/>
      <c r="Z225" s="1150"/>
      <c r="AA225" s="1150"/>
      <c r="AB225" s="1150"/>
      <c r="AC225" s="1150"/>
      <c r="AD225" s="1150"/>
      <c r="AE225" s="1150"/>
      <c r="AF225" s="1150"/>
      <c r="AG225" s="1150"/>
      <c r="AH225" s="1150"/>
      <c r="AI225" s="1150"/>
      <c r="AJ225" s="1150"/>
      <c r="AK225" s="1150"/>
      <c r="AL225" s="1150"/>
      <c r="AM225" s="1150"/>
      <c r="AN225" s="1150"/>
      <c r="AO225" s="1150"/>
      <c r="AT225" s="112"/>
      <c r="AU225" s="112"/>
      <c r="AV225" s="112"/>
      <c r="AW225" s="112"/>
      <c r="AX225" s="112"/>
    </row>
    <row r="226">
      <c r="T226" s="1333"/>
      <c r="U226" s="1150"/>
      <c r="V226" s="1150"/>
      <c r="W226" s="1150"/>
      <c r="X226" s="1150"/>
      <c r="Y226" s="1150"/>
      <c r="Z226" s="1150"/>
      <c r="AA226" s="1150"/>
      <c r="AB226" s="1150"/>
      <c r="AC226" s="1150"/>
      <c r="AD226" s="1150"/>
      <c r="AE226" s="1150"/>
      <c r="AF226" s="1150"/>
      <c r="AG226" s="1150"/>
      <c r="AH226" s="1150"/>
      <c r="AI226" s="1150"/>
      <c r="AJ226" s="1150"/>
      <c r="AK226" s="1150"/>
      <c r="AL226" s="1150"/>
      <c r="AM226" s="1150"/>
      <c r="AN226" s="1150"/>
      <c r="AO226" s="1150"/>
      <c r="AT226" s="112"/>
      <c r="AU226" s="112"/>
      <c r="AV226" s="112"/>
      <c r="AW226" s="112"/>
      <c r="AX226" s="112"/>
    </row>
    <row r="227">
      <c r="T227" s="1333"/>
      <c r="U227" s="1150"/>
      <c r="V227" s="1150"/>
      <c r="W227" s="1150"/>
      <c r="X227" s="1150"/>
      <c r="Y227" s="1150"/>
      <c r="Z227" s="1150"/>
      <c r="AA227" s="1150"/>
      <c r="AB227" s="1150"/>
      <c r="AC227" s="1150"/>
      <c r="AD227" s="1150"/>
      <c r="AE227" s="1150"/>
      <c r="AF227" s="1150"/>
      <c r="AG227" s="1150"/>
      <c r="AH227" s="1150"/>
      <c r="AI227" s="1150"/>
      <c r="AJ227" s="1150"/>
      <c r="AK227" s="1150"/>
      <c r="AL227" s="1150"/>
      <c r="AM227" s="1150"/>
      <c r="AN227" s="1150"/>
      <c r="AO227" s="1150"/>
      <c r="AT227" s="112"/>
      <c r="AU227" s="112"/>
      <c r="AV227" s="112"/>
      <c r="AW227" s="112"/>
      <c r="AX227" s="112"/>
    </row>
    <row r="228">
      <c r="T228" s="1333"/>
      <c r="U228" s="1150"/>
      <c r="V228" s="1150"/>
      <c r="W228" s="1150"/>
      <c r="X228" s="1150"/>
      <c r="Y228" s="1150"/>
      <c r="Z228" s="1150"/>
      <c r="AA228" s="1150"/>
      <c r="AB228" s="1150"/>
      <c r="AC228" s="1150"/>
      <c r="AD228" s="1150"/>
      <c r="AE228" s="1150"/>
      <c r="AF228" s="1150"/>
      <c r="AG228" s="1150"/>
      <c r="AH228" s="1150"/>
      <c r="AI228" s="1150"/>
      <c r="AJ228" s="1150"/>
      <c r="AK228" s="1150"/>
      <c r="AL228" s="1150"/>
      <c r="AM228" s="1150"/>
      <c r="AN228" s="1150"/>
      <c r="AO228" s="1150"/>
      <c r="AT228" s="112"/>
      <c r="AU228" s="112"/>
      <c r="AV228" s="112"/>
      <c r="AW228" s="112"/>
      <c r="AX228" s="112"/>
    </row>
    <row r="229">
      <c r="T229" s="1333"/>
      <c r="U229" s="1150"/>
      <c r="V229" s="1150"/>
      <c r="W229" s="1150"/>
      <c r="X229" s="1150"/>
      <c r="Y229" s="1150"/>
      <c r="Z229" s="1150"/>
      <c r="AA229" s="1150"/>
      <c r="AB229" s="1150"/>
      <c r="AC229" s="1150"/>
      <c r="AD229" s="1150"/>
      <c r="AE229" s="1150"/>
      <c r="AF229" s="1150"/>
      <c r="AG229" s="1150"/>
      <c r="AH229" s="1150"/>
      <c r="AI229" s="1150"/>
      <c r="AJ229" s="1150"/>
      <c r="AK229" s="1150"/>
      <c r="AL229" s="1150"/>
      <c r="AM229" s="1150"/>
      <c r="AN229" s="1150"/>
      <c r="AO229" s="1150"/>
      <c r="AT229" s="112"/>
      <c r="AU229" s="112"/>
      <c r="AV229" s="112"/>
      <c r="AW229" s="112"/>
      <c r="AX229" s="112"/>
    </row>
    <row r="230">
      <c r="T230" s="1333"/>
      <c r="U230" s="1150"/>
      <c r="V230" s="1150"/>
      <c r="W230" s="1150"/>
      <c r="X230" s="1150"/>
      <c r="Y230" s="1150"/>
      <c r="Z230" s="1150"/>
      <c r="AA230" s="1150"/>
      <c r="AB230" s="1150"/>
      <c r="AC230" s="1150"/>
      <c r="AD230" s="1150"/>
      <c r="AE230" s="1150"/>
      <c r="AF230" s="1150"/>
      <c r="AG230" s="1150"/>
      <c r="AH230" s="1150"/>
      <c r="AI230" s="1150"/>
      <c r="AJ230" s="1150"/>
      <c r="AK230" s="1150"/>
      <c r="AL230" s="1150"/>
      <c r="AM230" s="1150"/>
      <c r="AN230" s="1150"/>
      <c r="AO230" s="1150"/>
      <c r="AT230" s="112"/>
      <c r="AU230" s="112"/>
      <c r="AV230" s="112"/>
      <c r="AW230" s="112"/>
      <c r="AX230" s="112"/>
    </row>
    <row r="231">
      <c r="T231" s="1333"/>
      <c r="U231" s="1150"/>
      <c r="V231" s="1150"/>
      <c r="W231" s="1150"/>
      <c r="X231" s="1150"/>
      <c r="Y231" s="1150"/>
      <c r="Z231" s="1150"/>
      <c r="AA231" s="1150"/>
      <c r="AB231" s="1150"/>
      <c r="AC231" s="1150"/>
      <c r="AD231" s="1150"/>
      <c r="AE231" s="1150"/>
      <c r="AF231" s="1150"/>
      <c r="AG231" s="1150"/>
      <c r="AH231" s="1150"/>
      <c r="AI231" s="1150"/>
      <c r="AJ231" s="1150"/>
      <c r="AK231" s="1150"/>
      <c r="AL231" s="1150"/>
      <c r="AM231" s="1150"/>
      <c r="AN231" s="1150"/>
      <c r="AO231" s="1150"/>
      <c r="AT231" s="112"/>
      <c r="AU231" s="112"/>
      <c r="AV231" s="112"/>
      <c r="AW231" s="112"/>
      <c r="AX231" s="112"/>
    </row>
    <row r="232">
      <c r="T232" s="1333"/>
      <c r="U232" s="1150"/>
      <c r="V232" s="1150"/>
      <c r="W232" s="1150"/>
      <c r="X232" s="1150"/>
      <c r="Y232" s="1150"/>
      <c r="Z232" s="1150"/>
      <c r="AA232" s="1150"/>
      <c r="AB232" s="1150"/>
      <c r="AC232" s="1150"/>
      <c r="AD232" s="1150"/>
      <c r="AE232" s="1150"/>
      <c r="AF232" s="1150"/>
      <c r="AG232" s="1150"/>
      <c r="AH232" s="1150"/>
      <c r="AI232" s="1150"/>
      <c r="AJ232" s="1150"/>
      <c r="AK232" s="1150"/>
      <c r="AL232" s="1150"/>
      <c r="AM232" s="1150"/>
      <c r="AN232" s="1150"/>
      <c r="AO232" s="1150"/>
      <c r="AT232" s="112"/>
      <c r="AU232" s="112"/>
      <c r="AV232" s="112"/>
      <c r="AW232" s="112"/>
      <c r="AX232" s="112"/>
    </row>
    <row r="233">
      <c r="T233" s="1333"/>
      <c r="U233" s="1150"/>
      <c r="V233" s="1150"/>
      <c r="W233" s="1150"/>
      <c r="X233" s="1150"/>
      <c r="Y233" s="1150"/>
      <c r="Z233" s="1150"/>
      <c r="AA233" s="1150"/>
      <c r="AB233" s="1150"/>
      <c r="AC233" s="1150"/>
      <c r="AD233" s="1150"/>
      <c r="AE233" s="1150"/>
      <c r="AF233" s="1150"/>
      <c r="AG233" s="1150"/>
      <c r="AH233" s="1150"/>
      <c r="AI233" s="1150"/>
      <c r="AJ233" s="1150"/>
      <c r="AK233" s="1150"/>
      <c r="AL233" s="1150"/>
      <c r="AM233" s="1150"/>
      <c r="AN233" s="1150"/>
      <c r="AO233" s="1150"/>
      <c r="AT233" s="112"/>
      <c r="AU233" s="112"/>
      <c r="AV233" s="112"/>
      <c r="AW233" s="112"/>
      <c r="AX233" s="112"/>
    </row>
    <row r="234">
      <c r="T234" s="1333"/>
      <c r="U234" s="1150"/>
      <c r="V234" s="1150"/>
      <c r="W234" s="1150"/>
      <c r="X234" s="1150"/>
      <c r="Y234" s="1150"/>
      <c r="Z234" s="1150"/>
      <c r="AA234" s="1150"/>
      <c r="AB234" s="1150"/>
      <c r="AC234" s="1150"/>
      <c r="AD234" s="1150"/>
      <c r="AE234" s="1150"/>
      <c r="AF234" s="1150"/>
      <c r="AG234" s="1150"/>
      <c r="AH234" s="1150"/>
      <c r="AI234" s="1150"/>
      <c r="AJ234" s="1150"/>
      <c r="AK234" s="1150"/>
      <c r="AL234" s="1150"/>
      <c r="AM234" s="1150"/>
      <c r="AN234" s="1150"/>
      <c r="AO234" s="1150"/>
      <c r="AT234" s="112"/>
      <c r="AU234" s="112"/>
      <c r="AV234" s="112"/>
      <c r="AW234" s="112"/>
      <c r="AX234" s="112"/>
    </row>
    <row r="235">
      <c r="T235" s="1333"/>
      <c r="U235" s="1150"/>
      <c r="V235" s="1150"/>
      <c r="W235" s="1150"/>
      <c r="X235" s="1150"/>
      <c r="Y235" s="1150"/>
      <c r="Z235" s="1150"/>
      <c r="AA235" s="1150"/>
      <c r="AB235" s="1150"/>
      <c r="AC235" s="1150"/>
      <c r="AD235" s="1150"/>
      <c r="AE235" s="1150"/>
      <c r="AF235" s="1150"/>
      <c r="AG235" s="1150"/>
      <c r="AH235" s="1150"/>
      <c r="AI235" s="1150"/>
      <c r="AJ235" s="1150"/>
      <c r="AK235" s="1150"/>
      <c r="AL235" s="1150"/>
      <c r="AM235" s="1150"/>
      <c r="AN235" s="1150"/>
      <c r="AO235" s="1150"/>
      <c r="AT235" s="112"/>
      <c r="AU235" s="112"/>
      <c r="AV235" s="112"/>
      <c r="AW235" s="112"/>
      <c r="AX235" s="112"/>
    </row>
    <row r="236">
      <c r="T236" s="1333"/>
      <c r="U236" s="1150"/>
      <c r="V236" s="1150"/>
      <c r="W236" s="1150"/>
      <c r="X236" s="1150"/>
      <c r="Y236" s="1150"/>
      <c r="Z236" s="1150"/>
      <c r="AA236" s="1150"/>
      <c r="AB236" s="1150"/>
      <c r="AC236" s="1150"/>
      <c r="AD236" s="1150"/>
      <c r="AE236" s="1150"/>
      <c r="AF236" s="1150"/>
      <c r="AG236" s="1150"/>
      <c r="AH236" s="1150"/>
      <c r="AI236" s="1150"/>
      <c r="AJ236" s="1150"/>
      <c r="AK236" s="1150"/>
      <c r="AL236" s="1150"/>
      <c r="AM236" s="1150"/>
      <c r="AN236" s="1150"/>
      <c r="AO236" s="1150"/>
      <c r="AT236" s="112"/>
      <c r="AU236" s="112"/>
      <c r="AV236" s="112"/>
      <c r="AW236" s="112"/>
      <c r="AX236" s="112"/>
    </row>
    <row r="237">
      <c r="T237" s="1333"/>
      <c r="U237" s="1150"/>
      <c r="V237" s="1150"/>
      <c r="W237" s="1150"/>
      <c r="X237" s="1150"/>
      <c r="Y237" s="1150"/>
      <c r="Z237" s="1150"/>
      <c r="AA237" s="1150"/>
      <c r="AB237" s="1150"/>
      <c r="AC237" s="1150"/>
      <c r="AD237" s="1150"/>
      <c r="AE237" s="1150"/>
      <c r="AF237" s="1150"/>
      <c r="AG237" s="1150"/>
      <c r="AH237" s="1150"/>
      <c r="AI237" s="1150"/>
      <c r="AJ237" s="1150"/>
      <c r="AK237" s="1150"/>
      <c r="AL237" s="1150"/>
      <c r="AM237" s="1150"/>
      <c r="AN237" s="1150"/>
      <c r="AO237" s="1150"/>
      <c r="AT237" s="112"/>
      <c r="AU237" s="112"/>
      <c r="AV237" s="112"/>
      <c r="AW237" s="112"/>
      <c r="AX237" s="112"/>
    </row>
    <row r="238">
      <c r="T238" s="1333"/>
      <c r="U238" s="1150"/>
      <c r="V238" s="1150"/>
      <c r="W238" s="1150"/>
      <c r="X238" s="1150"/>
      <c r="Y238" s="1150"/>
      <c r="Z238" s="1150"/>
      <c r="AA238" s="1150"/>
      <c r="AB238" s="1150"/>
      <c r="AC238" s="1150"/>
      <c r="AD238" s="1150"/>
      <c r="AE238" s="1150"/>
      <c r="AF238" s="1150"/>
      <c r="AG238" s="1150"/>
      <c r="AH238" s="1150"/>
      <c r="AI238" s="1150"/>
      <c r="AJ238" s="1150"/>
      <c r="AK238" s="1150"/>
      <c r="AL238" s="1150"/>
      <c r="AM238" s="1150"/>
      <c r="AN238" s="1150"/>
      <c r="AO238" s="1150"/>
      <c r="AT238" s="112"/>
      <c r="AU238" s="112"/>
      <c r="AV238" s="112"/>
      <c r="AW238" s="112"/>
      <c r="AX238" s="112"/>
    </row>
    <row r="239">
      <c r="T239" s="1310"/>
      <c r="U239" s="1310"/>
      <c r="V239" s="109"/>
      <c r="W239" s="109"/>
      <c r="X239" s="109"/>
      <c r="Y239" s="109"/>
      <c r="Z239" s="109"/>
      <c r="AA239" s="109"/>
      <c r="AD239" s="8"/>
      <c r="AT239" s="112"/>
      <c r="AU239" s="112"/>
      <c r="AV239" s="112"/>
      <c r="AW239" s="112"/>
      <c r="AX239" s="112"/>
    </row>
    <row r="240">
      <c r="T240" s="1310"/>
      <c r="U240" s="1310"/>
      <c r="V240" s="109"/>
      <c r="W240" s="109"/>
      <c r="X240" s="109"/>
      <c r="Y240" s="109"/>
      <c r="Z240" s="109"/>
      <c r="AA240" s="109"/>
      <c r="AD240" s="8"/>
      <c r="AT240" s="112"/>
      <c r="AU240" s="112"/>
      <c r="AV240" s="112"/>
      <c r="AW240" s="112"/>
      <c r="AX240" s="112"/>
    </row>
    <row r="241">
      <c r="T241" s="1310"/>
      <c r="U241" s="1310"/>
      <c r="V241" s="109"/>
      <c r="W241" s="109"/>
      <c r="X241" s="109"/>
      <c r="Y241" s="109"/>
      <c r="Z241" s="109"/>
      <c r="AA241" s="109"/>
      <c r="AD241" s="8"/>
      <c r="AT241" s="112"/>
      <c r="AU241" s="112"/>
      <c r="AV241" s="112"/>
      <c r="AW241" s="112"/>
      <c r="AX241" s="112"/>
    </row>
    <row r="242">
      <c r="T242" s="1310"/>
      <c r="U242" s="1310"/>
      <c r="V242" s="109"/>
      <c r="W242" s="109"/>
      <c r="X242" s="109"/>
      <c r="Y242" s="109"/>
      <c r="Z242" s="109"/>
      <c r="AA242" s="109"/>
      <c r="AD242" s="8"/>
      <c r="AT242" s="112"/>
      <c r="AU242" s="112"/>
      <c r="AV242" s="112"/>
      <c r="AW242" s="112"/>
      <c r="AX242" s="112"/>
    </row>
    <row r="243">
      <c r="T243" s="1310"/>
      <c r="U243" s="1310"/>
      <c r="V243" s="109"/>
      <c r="W243" s="109"/>
      <c r="X243" s="109"/>
      <c r="Y243" s="109"/>
      <c r="Z243" s="109"/>
      <c r="AA243" s="109"/>
      <c r="AD243" s="8"/>
      <c r="AT243" s="112"/>
      <c r="AU243" s="112"/>
      <c r="AV243" s="112"/>
      <c r="AW243" s="112"/>
      <c r="AX243" s="112"/>
    </row>
    <row r="244">
      <c r="T244" s="1310"/>
      <c r="U244" s="1310"/>
      <c r="V244" s="109"/>
      <c r="W244" s="109"/>
      <c r="X244" s="109"/>
      <c r="Y244" s="109"/>
      <c r="Z244" s="109"/>
      <c r="AA244" s="109"/>
      <c r="AD244" s="8"/>
      <c r="AT244" s="112"/>
      <c r="AU244" s="112"/>
      <c r="AV244" s="112"/>
      <c r="AW244" s="112"/>
      <c r="AX244" s="112"/>
    </row>
    <row r="245">
      <c r="T245" s="1310"/>
      <c r="U245" s="1310"/>
      <c r="V245" s="109"/>
      <c r="W245" s="109"/>
      <c r="X245" s="109"/>
      <c r="Y245" s="109"/>
      <c r="Z245" s="109"/>
      <c r="AA245" s="109"/>
      <c r="AD245" s="8"/>
      <c r="AT245" s="112"/>
      <c r="AU245" s="112"/>
      <c r="AV245" s="112"/>
      <c r="AW245" s="112"/>
      <c r="AX245" s="112"/>
    </row>
    <row r="246">
      <c r="T246" s="1310"/>
      <c r="U246" s="1310"/>
      <c r="V246" s="109"/>
      <c r="W246" s="109"/>
      <c r="X246" s="109"/>
      <c r="Y246" s="109"/>
      <c r="Z246" s="109"/>
      <c r="AA246" s="109"/>
      <c r="AD246" s="8"/>
      <c r="AT246" s="112"/>
      <c r="AU246" s="112"/>
      <c r="AV246" s="112"/>
      <c r="AW246" s="112"/>
      <c r="AX246" s="112"/>
    </row>
    <row r="247">
      <c r="T247" s="1310"/>
      <c r="U247" s="1310"/>
      <c r="V247" s="109"/>
      <c r="W247" s="109"/>
      <c r="X247" s="109"/>
      <c r="Y247" s="109"/>
      <c r="Z247" s="109"/>
      <c r="AA247" s="109"/>
      <c r="AD247" s="8"/>
      <c r="AT247" s="112"/>
      <c r="AU247" s="112"/>
      <c r="AV247" s="112"/>
      <c r="AW247" s="112"/>
      <c r="AX247" s="112"/>
    </row>
    <row r="248">
      <c r="T248" s="1310"/>
      <c r="U248" s="1310"/>
      <c r="V248" s="109"/>
      <c r="W248" s="109"/>
      <c r="X248" s="109"/>
      <c r="Y248" s="109"/>
      <c r="Z248" s="109"/>
      <c r="AA248" s="109"/>
      <c r="AD248" s="8"/>
      <c r="AT248" s="112"/>
      <c r="AU248" s="112"/>
      <c r="AV248" s="112"/>
      <c r="AW248" s="112"/>
      <c r="AX248" s="112"/>
    </row>
    <row r="249">
      <c r="T249" s="1310"/>
      <c r="U249" s="1310"/>
      <c r="V249" s="109"/>
      <c r="W249" s="109"/>
      <c r="X249" s="109"/>
      <c r="Y249" s="109"/>
      <c r="Z249" s="109"/>
      <c r="AA249" s="109"/>
      <c r="AD249" s="8"/>
      <c r="AT249" s="112"/>
      <c r="AU249" s="112"/>
      <c r="AV249" s="112"/>
      <c r="AW249" s="112"/>
      <c r="AX249" s="112"/>
    </row>
    <row r="250">
      <c r="T250" s="1310"/>
      <c r="U250" s="1310"/>
      <c r="V250" s="109"/>
      <c r="W250" s="109"/>
      <c r="X250" s="109"/>
      <c r="Y250" s="109"/>
      <c r="Z250" s="109"/>
      <c r="AA250" s="109"/>
      <c r="AD250" s="8"/>
      <c r="AT250" s="112"/>
      <c r="AU250" s="112"/>
      <c r="AV250" s="112"/>
      <c r="AW250" s="112"/>
      <c r="AX250" s="112"/>
    </row>
    <row r="251">
      <c r="T251" s="1310"/>
      <c r="U251" s="1310"/>
      <c r="V251" s="109"/>
      <c r="W251" s="109"/>
      <c r="X251" s="109"/>
      <c r="Y251" s="109"/>
      <c r="Z251" s="109"/>
      <c r="AA251" s="109"/>
      <c r="AD251" s="8"/>
      <c r="AT251" s="112"/>
      <c r="AU251" s="112"/>
      <c r="AV251" s="112"/>
      <c r="AW251" s="112"/>
      <c r="AX251" s="112"/>
    </row>
    <row r="252">
      <c r="T252" s="1310"/>
      <c r="U252" s="1310"/>
      <c r="V252" s="109"/>
      <c r="W252" s="109"/>
      <c r="X252" s="109"/>
      <c r="Y252" s="109"/>
      <c r="Z252" s="109"/>
      <c r="AA252" s="109"/>
      <c r="AD252" s="8"/>
      <c r="AT252" s="112"/>
      <c r="AU252" s="112"/>
      <c r="AV252" s="112"/>
      <c r="AW252" s="112"/>
      <c r="AX252" s="112"/>
    </row>
    <row r="253">
      <c r="T253" s="1310"/>
      <c r="U253" s="1310"/>
      <c r="V253" s="109"/>
      <c r="W253" s="109"/>
      <c r="X253" s="109"/>
      <c r="Y253" s="109"/>
      <c r="Z253" s="109"/>
      <c r="AA253" s="109"/>
      <c r="AD253" s="8"/>
      <c r="AT253" s="112"/>
      <c r="AU253" s="112"/>
      <c r="AV253" s="112"/>
      <c r="AW253" s="112"/>
      <c r="AX253" s="112"/>
    </row>
    <row r="254">
      <c r="T254" s="1310"/>
      <c r="U254" s="1310"/>
      <c r="V254" s="109"/>
      <c r="W254" s="109"/>
      <c r="X254" s="109"/>
      <c r="Y254" s="109"/>
      <c r="Z254" s="109"/>
      <c r="AA254" s="109"/>
      <c r="AD254" s="8"/>
      <c r="AT254" s="112"/>
      <c r="AU254" s="112"/>
      <c r="AV254" s="112"/>
      <c r="AW254" s="112"/>
      <c r="AX254" s="112"/>
    </row>
    <row r="255">
      <c r="T255" s="1310"/>
      <c r="U255" s="1310"/>
      <c r="V255" s="109"/>
      <c r="W255" s="109"/>
      <c r="X255" s="109"/>
      <c r="Y255" s="109"/>
      <c r="Z255" s="109"/>
      <c r="AA255" s="109"/>
      <c r="AD255" s="8"/>
      <c r="AT255" s="112"/>
      <c r="AU255" s="112"/>
      <c r="AV255" s="112"/>
      <c r="AW255" s="112"/>
      <c r="AX255" s="112"/>
    </row>
    <row r="256">
      <c r="T256" s="1310"/>
      <c r="U256" s="1310"/>
      <c r="V256" s="109"/>
      <c r="W256" s="109"/>
      <c r="X256" s="109"/>
      <c r="Y256" s="109"/>
      <c r="Z256" s="109"/>
      <c r="AA256" s="109"/>
      <c r="AD256" s="8"/>
      <c r="AT256" s="112"/>
      <c r="AU256" s="112"/>
      <c r="AV256" s="112"/>
      <c r="AW256" s="112"/>
      <c r="AX256" s="112"/>
    </row>
    <row r="257">
      <c r="T257" s="1310"/>
      <c r="U257" s="1310"/>
      <c r="V257" s="109"/>
      <c r="W257" s="109"/>
      <c r="X257" s="109"/>
      <c r="Y257" s="109"/>
      <c r="Z257" s="109"/>
      <c r="AA257" s="109"/>
      <c r="AD257" s="8"/>
      <c r="AT257" s="112"/>
      <c r="AU257" s="112"/>
      <c r="AV257" s="112"/>
      <c r="AW257" s="112"/>
      <c r="AX257" s="112"/>
    </row>
    <row r="258">
      <c r="T258" s="1310"/>
      <c r="U258" s="1310"/>
      <c r="V258" s="109"/>
      <c r="W258" s="109"/>
      <c r="X258" s="109"/>
      <c r="Y258" s="109"/>
      <c r="Z258" s="109"/>
      <c r="AA258" s="109"/>
      <c r="AD258" s="8"/>
      <c r="AT258" s="112"/>
      <c r="AU258" s="112"/>
      <c r="AV258" s="112"/>
      <c r="AW258" s="112"/>
      <c r="AX258" s="112"/>
    </row>
    <row r="259">
      <c r="T259" s="1310"/>
      <c r="U259" s="1310"/>
      <c r="V259" s="109"/>
      <c r="W259" s="109"/>
      <c r="X259" s="109"/>
      <c r="Y259" s="109"/>
      <c r="Z259" s="109"/>
      <c r="AA259" s="109"/>
      <c r="AD259" s="8"/>
      <c r="AT259" s="112"/>
      <c r="AU259" s="112"/>
      <c r="AV259" s="112"/>
      <c r="AW259" s="112"/>
      <c r="AX259" s="112"/>
    </row>
    <row r="260">
      <c r="T260" s="1310"/>
      <c r="U260" s="1310"/>
      <c r="V260" s="109"/>
      <c r="W260" s="109"/>
      <c r="X260" s="109"/>
      <c r="Y260" s="109"/>
      <c r="Z260" s="109"/>
      <c r="AA260" s="109"/>
      <c r="AD260" s="8"/>
      <c r="AT260" s="112"/>
      <c r="AU260" s="112"/>
      <c r="AV260" s="112"/>
      <c r="AW260" s="112"/>
      <c r="AX260" s="112"/>
    </row>
    <row r="261">
      <c r="T261" s="1310"/>
      <c r="U261" s="1310"/>
      <c r="V261" s="109"/>
      <c r="W261" s="109"/>
      <c r="X261" s="109"/>
      <c r="Y261" s="109"/>
      <c r="Z261" s="109"/>
      <c r="AA261" s="109"/>
      <c r="AD261" s="8"/>
      <c r="AT261" s="112"/>
      <c r="AU261" s="112"/>
      <c r="AV261" s="112"/>
      <c r="AW261" s="112"/>
      <c r="AX261" s="112"/>
    </row>
    <row r="262">
      <c r="T262" s="1310"/>
      <c r="U262" s="1310"/>
      <c r="V262" s="109"/>
      <c r="W262" s="109"/>
      <c r="X262" s="109"/>
      <c r="Y262" s="109"/>
      <c r="Z262" s="109"/>
      <c r="AA262" s="109"/>
      <c r="AD262" s="8"/>
      <c r="AT262" s="112"/>
      <c r="AU262" s="112"/>
      <c r="AV262" s="112"/>
      <c r="AW262" s="112"/>
      <c r="AX262" s="112"/>
    </row>
    <row r="263">
      <c r="T263" s="1310"/>
      <c r="U263" s="1310"/>
      <c r="V263" s="109"/>
      <c r="W263" s="109"/>
      <c r="X263" s="109"/>
      <c r="Y263" s="109"/>
      <c r="Z263" s="109"/>
      <c r="AA263" s="109"/>
      <c r="AD263" s="8"/>
      <c r="AT263" s="112"/>
      <c r="AU263" s="112"/>
      <c r="AV263" s="112"/>
      <c r="AW263" s="112"/>
      <c r="AX263" s="112"/>
    </row>
    <row r="264">
      <c r="T264" s="1310"/>
      <c r="U264" s="1310"/>
      <c r="V264" s="109"/>
      <c r="W264" s="109"/>
      <c r="X264" s="109"/>
      <c r="Y264" s="109"/>
      <c r="Z264" s="109"/>
      <c r="AA264" s="109"/>
      <c r="AD264" s="8"/>
      <c r="AT264" s="112"/>
      <c r="AU264" s="112"/>
      <c r="AV264" s="112"/>
      <c r="AW264" s="112"/>
      <c r="AX264" s="112"/>
    </row>
    <row r="265">
      <c r="T265" s="1310"/>
      <c r="U265" s="1310"/>
      <c r="V265" s="109"/>
      <c r="W265" s="109"/>
      <c r="X265" s="109"/>
      <c r="Y265" s="109"/>
      <c r="Z265" s="109"/>
      <c r="AA265" s="109"/>
      <c r="AD265" s="8"/>
      <c r="AT265" s="112"/>
      <c r="AU265" s="112"/>
      <c r="AV265" s="112"/>
      <c r="AW265" s="112"/>
      <c r="AX265" s="112"/>
    </row>
    <row r="266">
      <c r="T266" s="1310"/>
      <c r="U266" s="1310"/>
      <c r="V266" s="109"/>
      <c r="W266" s="109"/>
      <c r="X266" s="109"/>
      <c r="Y266" s="109"/>
      <c r="Z266" s="109"/>
      <c r="AA266" s="109"/>
      <c r="AD266" s="8"/>
      <c r="AT266" s="112"/>
      <c r="AU266" s="112"/>
      <c r="AV266" s="112"/>
      <c r="AW266" s="112"/>
      <c r="AX266" s="112"/>
    </row>
    <row r="267">
      <c r="T267" s="1310"/>
      <c r="U267" s="1310"/>
      <c r="V267" s="109"/>
      <c r="W267" s="109"/>
      <c r="X267" s="109"/>
      <c r="Y267" s="109"/>
      <c r="Z267" s="109"/>
      <c r="AA267" s="109"/>
      <c r="AD267" s="8"/>
      <c r="AT267" s="112"/>
      <c r="AU267" s="112"/>
      <c r="AV267" s="112"/>
      <c r="AW267" s="112"/>
      <c r="AX267" s="112"/>
    </row>
    <row r="268">
      <c r="T268" s="1310"/>
      <c r="U268" s="1310"/>
      <c r="V268" s="109"/>
      <c r="W268" s="109"/>
      <c r="X268" s="109"/>
      <c r="Y268" s="109"/>
      <c r="Z268" s="109"/>
      <c r="AA268" s="109"/>
      <c r="AD268" s="8"/>
      <c r="AT268" s="112"/>
      <c r="AU268" s="112"/>
      <c r="AV268" s="112"/>
      <c r="AW268" s="112"/>
      <c r="AX268" s="112"/>
    </row>
    <row r="269">
      <c r="L269" s="97"/>
      <c r="T269" s="1310"/>
      <c r="U269" s="1310"/>
      <c r="V269" s="109"/>
      <c r="W269" s="109"/>
      <c r="X269" s="109"/>
      <c r="Y269" s="109"/>
      <c r="Z269" s="109"/>
      <c r="AA269" s="109"/>
      <c r="AD269" s="8"/>
      <c r="AT269" s="112"/>
      <c r="AU269" s="112"/>
      <c r="AV269" s="112"/>
      <c r="AW269" s="112"/>
      <c r="AX269" s="112"/>
    </row>
    <row r="270">
      <c r="L270" s="97"/>
      <c r="T270" s="1310"/>
      <c r="U270" s="1310"/>
      <c r="V270" s="109"/>
      <c r="W270" s="109"/>
      <c r="X270" s="109"/>
      <c r="Y270" s="109"/>
      <c r="Z270" s="109"/>
      <c r="AA270" s="109"/>
      <c r="AD270" s="8"/>
      <c r="AT270" s="112"/>
      <c r="AU270" s="112"/>
      <c r="AV270" s="112"/>
      <c r="AW270" s="112"/>
      <c r="AX270" s="112"/>
    </row>
    <row r="271">
      <c r="L271" s="97"/>
      <c r="T271" s="1310"/>
      <c r="U271" s="1310"/>
      <c r="V271" s="109"/>
      <c r="W271" s="109"/>
      <c r="X271" s="109"/>
      <c r="Y271" s="109"/>
      <c r="Z271" s="109"/>
      <c r="AA271" s="109"/>
      <c r="AD271" s="8"/>
      <c r="AT271" s="112"/>
      <c r="AU271" s="112"/>
      <c r="AV271" s="112"/>
      <c r="AW271" s="112"/>
      <c r="AX271" s="112"/>
    </row>
    <row r="272">
      <c r="L272" s="97"/>
      <c r="T272" s="1310"/>
      <c r="U272" s="1310"/>
      <c r="V272" s="109"/>
      <c r="W272" s="109"/>
      <c r="X272" s="109"/>
      <c r="Y272" s="109"/>
      <c r="Z272" s="109"/>
      <c r="AA272" s="109"/>
      <c r="AD272" s="8"/>
      <c r="AT272" s="112"/>
      <c r="AU272" s="112"/>
      <c r="AV272" s="112"/>
      <c r="AW272" s="112"/>
      <c r="AX272" s="112"/>
    </row>
    <row r="273">
      <c r="L273" s="97"/>
      <c r="T273" s="1310"/>
      <c r="U273" s="1310"/>
      <c r="V273" s="109"/>
      <c r="W273" s="109"/>
      <c r="X273" s="109"/>
      <c r="Y273" s="109"/>
      <c r="Z273" s="109"/>
      <c r="AA273" s="109"/>
      <c r="AD273" s="8"/>
      <c r="AT273" s="112"/>
      <c r="AU273" s="112"/>
      <c r="AV273" s="112"/>
      <c r="AW273" s="112"/>
      <c r="AX273" s="112"/>
    </row>
    <row r="274">
      <c r="L274" s="97"/>
      <c r="AD274" s="8"/>
      <c r="AT274" s="112"/>
      <c r="AU274" s="112"/>
      <c r="AV274" s="112"/>
      <c r="AW274" s="112"/>
      <c r="AX274" s="112"/>
    </row>
    <row r="275">
      <c r="L275" s="97"/>
      <c r="AD275" s="8"/>
      <c r="AT275" s="112"/>
      <c r="AU275" s="112"/>
      <c r="AV275" s="112"/>
      <c r="AW275" s="112"/>
      <c r="AX275" s="112"/>
    </row>
    <row r="276">
      <c r="L276" s="97"/>
      <c r="AD276" s="8"/>
      <c r="AT276" s="112"/>
      <c r="AU276" s="112"/>
      <c r="AV276" s="112"/>
      <c r="AW276" s="112"/>
      <c r="AX276" s="112"/>
    </row>
    <row r="277">
      <c r="L277" s="97"/>
      <c r="AD277" s="8"/>
      <c r="AT277" s="112"/>
      <c r="AU277" s="112"/>
      <c r="AV277" s="112"/>
      <c r="AW277" s="112"/>
      <c r="AX277" s="112"/>
    </row>
    <row r="278">
      <c r="L278" s="97"/>
      <c r="AD278" s="8"/>
      <c r="AT278" s="112"/>
      <c r="AU278" s="112"/>
      <c r="AV278" s="112"/>
      <c r="AW278" s="112"/>
      <c r="AX278" s="112"/>
    </row>
    <row r="279">
      <c r="L279" s="97"/>
      <c r="AD279" s="8"/>
      <c r="AT279" s="112"/>
      <c r="AU279" s="112"/>
      <c r="AV279" s="112"/>
      <c r="AW279" s="112"/>
      <c r="AX279" s="112"/>
    </row>
    <row r="280">
      <c r="L280" s="97"/>
      <c r="AD280" s="8"/>
      <c r="AT280" s="112"/>
      <c r="AU280" s="112"/>
      <c r="AV280" s="112"/>
      <c r="AW280" s="112"/>
      <c r="AX280" s="112"/>
    </row>
    <row r="281">
      <c r="L281" s="97"/>
      <c r="AD281" s="8"/>
      <c r="AT281" s="112"/>
      <c r="AU281" s="112"/>
      <c r="AV281" s="112"/>
      <c r="AW281" s="112"/>
      <c r="AX281" s="112"/>
    </row>
    <row r="282">
      <c r="L282" s="97"/>
      <c r="AD282" s="8"/>
      <c r="AT282" s="112"/>
      <c r="AU282" s="112"/>
      <c r="AV282" s="112"/>
      <c r="AW282" s="112"/>
      <c r="AX282" s="112"/>
    </row>
    <row r="283">
      <c r="L283" s="97"/>
      <c r="AD283" s="8"/>
      <c r="AT283" s="112"/>
      <c r="AU283" s="112"/>
      <c r="AV283" s="112"/>
      <c r="AW283" s="112"/>
      <c r="AX283" s="112"/>
    </row>
    <row r="284">
      <c r="L284" s="97"/>
      <c r="AD284" s="8"/>
      <c r="AT284" s="112"/>
      <c r="AU284" s="112"/>
      <c r="AV284" s="112"/>
      <c r="AW284" s="112"/>
      <c r="AX284" s="112"/>
    </row>
    <row r="285">
      <c r="L285" s="97"/>
      <c r="AD285" s="8"/>
      <c r="AT285" s="112"/>
      <c r="AU285" s="112"/>
      <c r="AV285" s="112"/>
      <c r="AW285" s="112"/>
      <c r="AX285" s="112"/>
    </row>
    <row r="286">
      <c r="L286" s="97"/>
      <c r="AD286" s="8"/>
      <c r="AT286" s="112"/>
      <c r="AU286" s="112"/>
      <c r="AV286" s="112"/>
      <c r="AW286" s="112"/>
      <c r="AX286" s="112"/>
    </row>
    <row r="287">
      <c r="L287" s="97"/>
      <c r="AD287" s="8"/>
      <c r="AT287" s="112"/>
      <c r="AU287" s="112"/>
      <c r="AV287" s="112"/>
      <c r="AW287" s="112"/>
      <c r="AX287" s="112"/>
    </row>
    <row r="288">
      <c r="L288" s="97"/>
      <c r="AD288" s="8"/>
      <c r="AT288" s="112"/>
      <c r="AU288" s="112"/>
      <c r="AV288" s="112"/>
      <c r="AW288" s="112"/>
      <c r="AX288" s="112"/>
    </row>
    <row r="289">
      <c r="L289" s="97"/>
      <c r="AD289" s="8"/>
      <c r="AT289" s="112"/>
      <c r="AU289" s="112"/>
      <c r="AV289" s="112"/>
      <c r="AW289" s="112"/>
      <c r="AX289" s="112"/>
    </row>
    <row r="290">
      <c r="L290" s="97"/>
      <c r="AD290" s="8"/>
      <c r="AT290" s="112"/>
      <c r="AU290" s="112"/>
      <c r="AV290" s="112"/>
      <c r="AW290" s="112"/>
      <c r="AX290" s="112"/>
    </row>
    <row r="291">
      <c r="L291" s="97"/>
      <c r="AD291" s="8"/>
      <c r="AT291" s="112"/>
      <c r="AU291" s="112"/>
      <c r="AV291" s="112"/>
      <c r="AW291" s="112"/>
      <c r="AX291" s="112"/>
    </row>
    <row r="292">
      <c r="L292" s="97"/>
      <c r="AD292" s="8"/>
      <c r="AT292" s="112"/>
      <c r="AU292" s="112"/>
      <c r="AV292" s="112"/>
      <c r="AW292" s="112"/>
      <c r="AX292" s="112"/>
    </row>
    <row r="293">
      <c r="L293" s="97"/>
      <c r="AD293" s="8"/>
      <c r="AT293" s="112"/>
      <c r="AU293" s="112"/>
      <c r="AV293" s="112"/>
      <c r="AW293" s="112"/>
      <c r="AX293" s="112"/>
    </row>
    <row r="294">
      <c r="L294" s="97"/>
      <c r="AD294" s="8"/>
      <c r="AT294" s="112"/>
      <c r="AU294" s="112"/>
      <c r="AV294" s="112"/>
      <c r="AW294" s="112"/>
      <c r="AX294" s="112"/>
    </row>
    <row r="295">
      <c r="L295" s="97"/>
      <c r="AD295" s="8"/>
      <c r="AT295" s="112"/>
      <c r="AU295" s="112"/>
      <c r="AV295" s="112"/>
      <c r="AW295" s="112"/>
      <c r="AX295" s="112"/>
    </row>
    <row r="296">
      <c r="L296" s="97"/>
      <c r="AD296" s="8"/>
      <c r="AT296" s="112"/>
      <c r="AU296" s="112"/>
      <c r="AV296" s="112"/>
      <c r="AW296" s="112"/>
      <c r="AX296" s="112"/>
    </row>
    <row r="297">
      <c r="L297" s="97"/>
      <c r="AD297" s="8"/>
      <c r="AT297" s="112"/>
      <c r="AU297" s="112"/>
      <c r="AV297" s="112"/>
      <c r="AW297" s="112"/>
      <c r="AX297" s="112"/>
    </row>
    <row r="298">
      <c r="L298" s="97"/>
      <c r="AD298" s="8"/>
      <c r="AT298" s="112"/>
      <c r="AU298" s="112"/>
      <c r="AV298" s="112"/>
      <c r="AW298" s="112"/>
      <c r="AX298" s="112"/>
    </row>
    <row r="299">
      <c r="L299" s="97"/>
      <c r="AD299" s="8"/>
      <c r="AT299" s="112"/>
      <c r="AU299" s="112"/>
      <c r="AV299" s="112"/>
      <c r="AW299" s="112"/>
      <c r="AX299" s="112"/>
    </row>
    <row r="300">
      <c r="L300" s="97"/>
      <c r="AD300" s="8"/>
      <c r="AT300" s="112"/>
      <c r="AU300" s="112"/>
      <c r="AV300" s="112"/>
      <c r="AW300" s="112"/>
      <c r="AX300" s="112"/>
    </row>
    <row r="301">
      <c r="L301" s="97"/>
      <c r="AD301" s="8"/>
      <c r="AT301" s="112"/>
      <c r="AU301" s="112"/>
      <c r="AV301" s="112"/>
      <c r="AW301" s="112"/>
      <c r="AX301" s="112"/>
    </row>
    <row r="302">
      <c r="L302" s="97"/>
      <c r="AD302" s="8"/>
      <c r="AT302" s="112"/>
      <c r="AU302" s="112"/>
      <c r="AV302" s="112"/>
      <c r="AW302" s="112"/>
      <c r="AX302" s="112"/>
    </row>
    <row r="303">
      <c r="L303" s="97"/>
      <c r="AD303" s="8"/>
      <c r="AT303" s="112"/>
      <c r="AU303" s="112"/>
      <c r="AV303" s="112"/>
      <c r="AW303" s="112"/>
      <c r="AX303" s="112"/>
    </row>
    <row r="304">
      <c r="L304" s="97"/>
      <c r="AD304" s="8"/>
      <c r="AT304" s="112"/>
      <c r="AU304" s="112"/>
      <c r="AV304" s="112"/>
      <c r="AW304" s="112"/>
      <c r="AX304" s="112"/>
    </row>
    <row r="305">
      <c r="L305" s="97"/>
      <c r="AD305" s="8"/>
      <c r="AT305" s="112"/>
      <c r="AU305" s="112"/>
      <c r="AV305" s="112"/>
      <c r="AW305" s="112"/>
      <c r="AX305" s="112"/>
    </row>
    <row r="306">
      <c r="L306" s="97"/>
      <c r="AD306" s="8"/>
      <c r="AT306" s="112"/>
      <c r="AU306" s="112"/>
      <c r="AV306" s="112"/>
      <c r="AW306" s="112"/>
      <c r="AX306" s="112"/>
    </row>
    <row r="307">
      <c r="L307" s="97"/>
      <c r="AD307" s="8"/>
      <c r="AT307" s="112"/>
      <c r="AU307" s="112"/>
      <c r="AV307" s="112"/>
      <c r="AW307" s="112"/>
      <c r="AX307" s="112"/>
    </row>
    <row r="308">
      <c r="L308" s="97"/>
      <c r="AD308" s="8"/>
      <c r="AT308" s="112"/>
      <c r="AU308" s="112"/>
      <c r="AV308" s="112"/>
      <c r="AW308" s="112"/>
      <c r="AX308" s="112"/>
    </row>
    <row r="309">
      <c r="L309" s="97"/>
      <c r="AD309" s="8"/>
      <c r="AT309" s="112"/>
      <c r="AU309" s="112"/>
      <c r="AV309" s="112"/>
      <c r="AW309" s="112"/>
      <c r="AX309" s="112"/>
    </row>
    <row r="310">
      <c r="L310" s="97"/>
      <c r="AD310" s="8"/>
      <c r="AT310" s="112"/>
      <c r="AU310" s="112"/>
      <c r="AV310" s="112"/>
      <c r="AW310" s="112"/>
      <c r="AX310" s="112"/>
    </row>
    <row r="311">
      <c r="L311" s="97"/>
      <c r="AD311" s="8"/>
      <c r="AT311" s="112"/>
      <c r="AU311" s="112"/>
      <c r="AV311" s="112"/>
      <c r="AW311" s="112"/>
      <c r="AX311" s="112"/>
    </row>
    <row r="312">
      <c r="L312" s="97"/>
      <c r="AD312" s="8"/>
      <c r="AT312" s="112"/>
      <c r="AU312" s="112"/>
      <c r="AV312" s="112"/>
      <c r="AW312" s="112"/>
      <c r="AX312" s="112"/>
    </row>
    <row r="313">
      <c r="L313" s="97"/>
      <c r="AD313" s="8"/>
      <c r="AT313" s="112"/>
      <c r="AU313" s="112"/>
      <c r="AV313" s="112"/>
      <c r="AW313" s="112"/>
      <c r="AX313" s="112"/>
    </row>
    <row r="314">
      <c r="L314" s="97"/>
      <c r="AD314" s="8"/>
      <c r="AT314" s="112"/>
      <c r="AU314" s="112"/>
      <c r="AV314" s="112"/>
      <c r="AW314" s="112"/>
      <c r="AX314" s="112"/>
    </row>
    <row r="315">
      <c r="L315" s="97"/>
      <c r="AD315" s="8"/>
      <c r="AT315" s="112"/>
      <c r="AU315" s="112"/>
      <c r="AV315" s="112"/>
      <c r="AW315" s="112"/>
      <c r="AX315" s="112"/>
    </row>
    <row r="316">
      <c r="L316" s="97"/>
      <c r="AD316" s="8"/>
      <c r="AT316" s="112"/>
      <c r="AU316" s="112"/>
      <c r="AV316" s="112"/>
      <c r="AW316" s="112"/>
      <c r="AX316" s="112"/>
    </row>
    <row r="317">
      <c r="L317" s="97"/>
      <c r="AD317" s="8"/>
      <c r="AT317" s="112"/>
      <c r="AU317" s="112"/>
      <c r="AV317" s="112"/>
      <c r="AW317" s="112"/>
      <c r="AX317" s="112"/>
    </row>
    <row r="318">
      <c r="L318" s="97"/>
      <c r="AD318" s="8"/>
      <c r="AT318" s="112"/>
      <c r="AU318" s="112"/>
      <c r="AV318" s="112"/>
      <c r="AW318" s="112"/>
      <c r="AX318" s="112"/>
    </row>
    <row r="319">
      <c r="L319" s="97"/>
      <c r="AD319" s="8"/>
      <c r="AT319" s="112"/>
      <c r="AU319" s="112"/>
      <c r="AV319" s="112"/>
      <c r="AW319" s="112"/>
      <c r="AX319" s="112"/>
    </row>
    <row r="320">
      <c r="L320" s="97"/>
      <c r="AD320" s="8"/>
      <c r="AT320" s="112"/>
      <c r="AU320" s="112"/>
      <c r="AV320" s="112"/>
      <c r="AW320" s="112"/>
      <c r="AX320" s="112"/>
    </row>
    <row r="321">
      <c r="L321" s="97"/>
      <c r="AD321" s="8"/>
      <c r="AT321" s="112"/>
      <c r="AU321" s="112"/>
      <c r="AV321" s="112"/>
      <c r="AW321" s="112"/>
      <c r="AX321" s="112"/>
    </row>
    <row r="322">
      <c r="L322" s="97"/>
      <c r="AD322" s="8"/>
      <c r="AT322" s="112"/>
      <c r="AU322" s="112"/>
      <c r="AV322" s="112"/>
      <c r="AW322" s="112"/>
      <c r="AX322" s="112"/>
    </row>
    <row r="323">
      <c r="L323" s="97"/>
      <c r="AD323" s="8"/>
      <c r="AT323" s="112"/>
      <c r="AU323" s="112"/>
      <c r="AV323" s="112"/>
      <c r="AW323" s="112"/>
      <c r="AX323" s="112"/>
    </row>
    <row r="324">
      <c r="L324" s="97"/>
      <c r="AD324" s="8"/>
      <c r="AT324" s="112"/>
      <c r="AU324" s="112"/>
      <c r="AV324" s="112"/>
      <c r="AW324" s="112"/>
      <c r="AX324" s="112"/>
    </row>
    <row r="325">
      <c r="L325" s="97"/>
      <c r="AD325" s="8"/>
      <c r="AT325" s="112"/>
      <c r="AU325" s="112"/>
      <c r="AV325" s="112"/>
      <c r="AW325" s="112"/>
      <c r="AX325" s="112"/>
    </row>
    <row r="326">
      <c r="L326" s="97"/>
      <c r="AD326" s="8"/>
      <c r="AT326" s="112"/>
      <c r="AU326" s="112"/>
      <c r="AV326" s="112"/>
      <c r="AW326" s="112"/>
      <c r="AX326" s="112"/>
    </row>
    <row r="327">
      <c r="L327" s="97"/>
      <c r="AD327" s="8"/>
      <c r="AT327" s="112"/>
      <c r="AU327" s="112"/>
      <c r="AV327" s="112"/>
      <c r="AW327" s="112"/>
      <c r="AX327" s="112"/>
    </row>
    <row r="328">
      <c r="L328" s="97"/>
      <c r="AD328" s="8"/>
      <c r="AT328" s="112"/>
      <c r="AU328" s="112"/>
      <c r="AV328" s="112"/>
      <c r="AW328" s="112"/>
      <c r="AX328" s="112"/>
    </row>
    <row r="329">
      <c r="L329" s="97"/>
      <c r="AD329" s="8"/>
      <c r="AT329" s="112"/>
      <c r="AU329" s="112"/>
      <c r="AV329" s="112"/>
      <c r="AW329" s="112"/>
      <c r="AX329" s="112"/>
    </row>
    <row r="330">
      <c r="L330" s="97"/>
      <c r="AD330" s="8"/>
      <c r="AT330" s="112"/>
      <c r="AU330" s="112"/>
      <c r="AV330" s="112"/>
      <c r="AW330" s="112"/>
      <c r="AX330" s="112"/>
    </row>
    <row r="331">
      <c r="L331" s="97"/>
      <c r="AD331" s="8"/>
      <c r="AT331" s="112"/>
      <c r="AU331" s="112"/>
      <c r="AV331" s="112"/>
      <c r="AW331" s="112"/>
      <c r="AX331" s="112"/>
    </row>
    <row r="332">
      <c r="L332" s="97"/>
      <c r="AD332" s="8"/>
      <c r="AT332" s="112"/>
      <c r="AU332" s="112"/>
      <c r="AV332" s="112"/>
      <c r="AW332" s="112"/>
      <c r="AX332" s="112"/>
    </row>
    <row r="333">
      <c r="L333" s="97"/>
      <c r="AD333" s="8"/>
      <c r="AT333" s="112"/>
      <c r="AU333" s="112"/>
      <c r="AV333" s="112"/>
      <c r="AW333" s="112"/>
      <c r="AX333" s="112"/>
    </row>
    <row r="334">
      <c r="L334" s="97"/>
      <c r="AD334" s="8"/>
      <c r="AT334" s="112"/>
      <c r="AU334" s="112"/>
      <c r="AV334" s="112"/>
      <c r="AW334" s="112"/>
      <c r="AX334" s="112"/>
    </row>
    <row r="335">
      <c r="L335" s="97"/>
      <c r="AD335" s="8"/>
      <c r="AT335" s="112"/>
      <c r="AU335" s="112"/>
      <c r="AV335" s="112"/>
      <c r="AW335" s="112"/>
      <c r="AX335" s="112"/>
    </row>
    <row r="336">
      <c r="L336" s="97"/>
      <c r="AD336" s="8"/>
      <c r="AT336" s="112"/>
      <c r="AU336" s="112"/>
      <c r="AV336" s="112"/>
      <c r="AW336" s="112"/>
      <c r="AX336" s="112"/>
    </row>
    <row r="337">
      <c r="L337" s="97"/>
      <c r="AD337" s="8"/>
      <c r="AT337" s="112"/>
      <c r="AU337" s="112"/>
      <c r="AV337" s="112"/>
      <c r="AW337" s="112"/>
      <c r="AX337" s="112"/>
    </row>
    <row r="338">
      <c r="L338" s="97"/>
      <c r="AD338" s="8"/>
      <c r="AT338" s="112"/>
      <c r="AU338" s="112"/>
      <c r="AV338" s="112"/>
      <c r="AW338" s="112"/>
      <c r="AX338" s="112"/>
    </row>
    <row r="339">
      <c r="L339" s="97"/>
      <c r="AD339" s="8"/>
      <c r="AT339" s="112"/>
      <c r="AU339" s="112"/>
      <c r="AV339" s="112"/>
      <c r="AW339" s="112"/>
      <c r="AX339" s="112"/>
    </row>
    <row r="340">
      <c r="L340" s="97"/>
      <c r="AD340" s="8"/>
      <c r="AT340" s="112"/>
      <c r="AU340" s="112"/>
      <c r="AV340" s="112"/>
      <c r="AW340" s="112"/>
      <c r="AX340" s="112"/>
    </row>
    <row r="341">
      <c r="L341" s="97"/>
      <c r="AD341" s="8"/>
      <c r="AT341" s="112"/>
      <c r="AU341" s="112"/>
      <c r="AV341" s="112"/>
      <c r="AW341" s="112"/>
      <c r="AX341" s="112"/>
    </row>
    <row r="342">
      <c r="L342" s="97"/>
      <c r="AD342" s="8"/>
      <c r="AT342" s="112"/>
      <c r="AU342" s="112"/>
      <c r="AV342" s="112"/>
      <c r="AW342" s="112"/>
      <c r="AX342" s="112"/>
    </row>
    <row r="343">
      <c r="L343" s="97"/>
      <c r="AD343" s="8"/>
      <c r="AT343" s="112"/>
      <c r="AU343" s="112"/>
      <c r="AV343" s="112"/>
      <c r="AW343" s="112"/>
      <c r="AX343" s="112"/>
    </row>
    <row r="344">
      <c r="L344" s="97"/>
      <c r="AD344" s="8"/>
      <c r="AT344" s="112"/>
      <c r="AU344" s="112"/>
      <c r="AV344" s="112"/>
      <c r="AW344" s="112"/>
      <c r="AX344" s="112"/>
    </row>
    <row r="345">
      <c r="L345" s="97"/>
      <c r="T345" s="97"/>
      <c r="AD345" s="8"/>
      <c r="AT345" s="112"/>
      <c r="AU345" s="112"/>
      <c r="AV345" s="112"/>
      <c r="AW345" s="112"/>
      <c r="AX345" s="112"/>
    </row>
    <row r="346">
      <c r="L346" s="97"/>
      <c r="T346" s="97"/>
      <c r="AD346" s="8"/>
      <c r="AT346" s="112"/>
      <c r="AU346" s="112"/>
      <c r="AV346" s="112"/>
      <c r="AW346" s="112"/>
      <c r="AX346" s="112"/>
    </row>
    <row r="347">
      <c r="L347" s="97"/>
      <c r="T347" s="97"/>
      <c r="AD347" s="8"/>
      <c r="AT347" s="112"/>
      <c r="AU347" s="112"/>
      <c r="AV347" s="112"/>
      <c r="AW347" s="112"/>
      <c r="AX347" s="112"/>
    </row>
    <row r="348">
      <c r="L348" s="97"/>
      <c r="T348" s="97"/>
      <c r="AD348" s="8"/>
      <c r="AT348" s="112"/>
      <c r="AU348" s="112"/>
      <c r="AV348" s="112"/>
      <c r="AW348" s="112"/>
      <c r="AX348" s="112"/>
    </row>
    <row r="349">
      <c r="L349" s="97"/>
      <c r="T349" s="97"/>
      <c r="AD349" s="8"/>
      <c r="AT349" s="112"/>
      <c r="AU349" s="112"/>
      <c r="AV349" s="112"/>
      <c r="AW349" s="112"/>
      <c r="AX349" s="112"/>
    </row>
    <row r="350">
      <c r="L350" s="97"/>
      <c r="T350" s="97"/>
      <c r="AD350" s="8"/>
      <c r="AT350" s="112"/>
      <c r="AU350" s="112"/>
      <c r="AV350" s="112"/>
      <c r="AW350" s="112"/>
      <c r="AX350" s="112"/>
    </row>
    <row r="351">
      <c r="L351" s="97"/>
      <c r="T351" s="97"/>
      <c r="AD351" s="8"/>
      <c r="AT351" s="112"/>
      <c r="AU351" s="112"/>
      <c r="AV351" s="112"/>
      <c r="AW351" s="112"/>
      <c r="AX351" s="112"/>
    </row>
    <row r="352">
      <c r="L352" s="97"/>
      <c r="T352" s="97"/>
      <c r="AD352" s="8"/>
      <c r="AT352" s="112"/>
      <c r="AU352" s="112"/>
      <c r="AV352" s="112"/>
      <c r="AW352" s="112"/>
      <c r="AX352" s="112"/>
    </row>
    <row r="353">
      <c r="L353" s="97"/>
      <c r="T353" s="97"/>
      <c r="AD353" s="8"/>
      <c r="AT353" s="112"/>
      <c r="AU353" s="112"/>
      <c r="AV353" s="112"/>
      <c r="AW353" s="112"/>
      <c r="AX353" s="112"/>
    </row>
    <row r="354">
      <c r="L354" s="97"/>
      <c r="T354" s="97"/>
      <c r="AD354" s="8"/>
      <c r="AT354" s="112"/>
      <c r="AU354" s="112"/>
      <c r="AV354" s="112"/>
      <c r="AW354" s="112"/>
      <c r="AX354" s="112"/>
    </row>
    <row r="355">
      <c r="L355" s="97"/>
      <c r="T355" s="97"/>
      <c r="AD355" s="8"/>
      <c r="AT355" s="112"/>
      <c r="AU355" s="112"/>
      <c r="AV355" s="112"/>
      <c r="AW355" s="112"/>
      <c r="AX355" s="112"/>
    </row>
    <row r="356">
      <c r="L356" s="97"/>
      <c r="T356" s="97"/>
      <c r="AD356" s="8"/>
      <c r="AT356" s="112"/>
      <c r="AU356" s="112"/>
      <c r="AV356" s="112"/>
      <c r="AW356" s="112"/>
      <c r="AX356" s="112"/>
    </row>
    <row r="357">
      <c r="L357" s="97"/>
      <c r="T357" s="97"/>
      <c r="AD357" s="8"/>
      <c r="AT357" s="112"/>
      <c r="AU357" s="112"/>
      <c r="AV357" s="112"/>
      <c r="AW357" s="112"/>
      <c r="AX357" s="112"/>
    </row>
    <row r="358">
      <c r="L358" s="97"/>
      <c r="T358" s="97"/>
      <c r="AD358" s="8"/>
      <c r="AT358" s="112"/>
      <c r="AU358" s="112"/>
      <c r="AV358" s="112"/>
      <c r="AW358" s="112"/>
      <c r="AX358" s="112"/>
    </row>
    <row r="359">
      <c r="L359" s="97"/>
      <c r="T359" s="97"/>
      <c r="AD359" s="8"/>
      <c r="AT359" s="112"/>
      <c r="AU359" s="112"/>
      <c r="AV359" s="112"/>
      <c r="AW359" s="112"/>
      <c r="AX359" s="112"/>
    </row>
    <row r="360">
      <c r="L360" s="97"/>
      <c r="T360" s="97"/>
      <c r="AD360" s="8"/>
      <c r="AT360" s="112"/>
      <c r="AU360" s="112"/>
      <c r="AV360" s="112"/>
      <c r="AW360" s="112"/>
      <c r="AX360" s="112"/>
    </row>
    <row r="361">
      <c r="L361" s="97"/>
      <c r="T361" s="97"/>
      <c r="AD361" s="8"/>
      <c r="AT361" s="112"/>
      <c r="AU361" s="112"/>
      <c r="AV361" s="112"/>
      <c r="AW361" s="112"/>
      <c r="AX361" s="112"/>
    </row>
    <row r="362">
      <c r="L362" s="97"/>
      <c r="T362" s="97"/>
      <c r="AD362" s="8"/>
      <c r="AT362" s="112"/>
      <c r="AU362" s="112"/>
      <c r="AV362" s="112"/>
      <c r="AW362" s="112"/>
      <c r="AX362" s="112"/>
    </row>
    <row r="363">
      <c r="L363" s="97"/>
      <c r="T363" s="97"/>
      <c r="AD363" s="8"/>
      <c r="AT363" s="112"/>
      <c r="AU363" s="112"/>
      <c r="AV363" s="112"/>
      <c r="AW363" s="112"/>
      <c r="AX363" s="112"/>
    </row>
    <row r="364">
      <c r="L364" s="97"/>
      <c r="T364" s="97"/>
      <c r="AD364" s="8"/>
      <c r="AT364" s="112"/>
      <c r="AU364" s="112"/>
      <c r="AV364" s="112"/>
      <c r="AW364" s="112"/>
      <c r="AX364" s="112"/>
    </row>
    <row r="365">
      <c r="L365" s="97"/>
      <c r="T365" s="97"/>
      <c r="AD365" s="8"/>
      <c r="AT365" s="112"/>
      <c r="AU365" s="112"/>
      <c r="AV365" s="112"/>
      <c r="AW365" s="112"/>
      <c r="AX365" s="112"/>
    </row>
    <row r="366">
      <c r="L366" s="97"/>
      <c r="T366" s="97"/>
      <c r="AD366" s="8"/>
      <c r="AT366" s="112"/>
      <c r="AU366" s="112"/>
      <c r="AV366" s="112"/>
      <c r="AW366" s="112"/>
      <c r="AX366" s="112"/>
    </row>
    <row r="367">
      <c r="L367" s="97"/>
      <c r="T367" s="97"/>
      <c r="AD367" s="8"/>
      <c r="AT367" s="112"/>
      <c r="AU367" s="112"/>
      <c r="AV367" s="112"/>
      <c r="AW367" s="112"/>
      <c r="AX367" s="112"/>
    </row>
    <row r="368">
      <c r="L368" s="97"/>
      <c r="T368" s="97"/>
      <c r="AD368" s="8"/>
      <c r="AT368" s="112"/>
      <c r="AU368" s="112"/>
      <c r="AV368" s="112"/>
      <c r="AW368" s="112"/>
      <c r="AX368" s="112"/>
    </row>
    <row r="369">
      <c r="L369" s="97"/>
      <c r="T369" s="97"/>
      <c r="AD369" s="8"/>
      <c r="AT369" s="112"/>
      <c r="AU369" s="112"/>
      <c r="AV369" s="112"/>
      <c r="AW369" s="112"/>
      <c r="AX369" s="112"/>
    </row>
    <row r="370">
      <c r="L370" s="97"/>
      <c r="T370" s="97"/>
      <c r="AD370" s="8"/>
      <c r="AT370" s="112"/>
      <c r="AU370" s="112"/>
      <c r="AV370" s="112"/>
      <c r="AW370" s="112"/>
      <c r="AX370" s="112"/>
    </row>
    <row r="371">
      <c r="L371" s="97"/>
      <c r="T371" s="97"/>
      <c r="AD371" s="8"/>
      <c r="AT371" s="112"/>
      <c r="AU371" s="112"/>
      <c r="AV371" s="112"/>
      <c r="AW371" s="112"/>
      <c r="AX371" s="112"/>
    </row>
    <row r="372">
      <c r="L372" s="97"/>
      <c r="T372" s="97"/>
      <c r="AD372" s="8"/>
      <c r="AT372" s="112"/>
      <c r="AU372" s="112"/>
      <c r="AV372" s="112"/>
      <c r="AW372" s="112"/>
      <c r="AX372" s="112"/>
    </row>
    <row r="373">
      <c r="L373" s="97"/>
      <c r="T373" s="97"/>
      <c r="AD373" s="8"/>
      <c r="AT373" s="112"/>
      <c r="AU373" s="112"/>
      <c r="AV373" s="112"/>
      <c r="AW373" s="112"/>
      <c r="AX373" s="112"/>
    </row>
    <row r="374">
      <c r="L374" s="97"/>
      <c r="T374" s="97"/>
      <c r="AD374" s="8"/>
      <c r="AT374" s="112"/>
      <c r="AU374" s="112"/>
      <c r="AV374" s="112"/>
      <c r="AW374" s="112"/>
      <c r="AX374" s="112"/>
    </row>
    <row r="375">
      <c r="L375" s="97"/>
      <c r="T375" s="97"/>
      <c r="AD375" s="8"/>
      <c r="AT375" s="112"/>
      <c r="AU375" s="112"/>
      <c r="AV375" s="112"/>
      <c r="AW375" s="112"/>
      <c r="AX375" s="112"/>
    </row>
    <row r="376">
      <c r="L376" s="97"/>
      <c r="T376" s="97"/>
      <c r="AD376" s="8"/>
      <c r="AT376" s="112"/>
      <c r="AU376" s="112"/>
      <c r="AV376" s="112"/>
      <c r="AW376" s="112"/>
      <c r="AX376" s="112"/>
    </row>
    <row r="377">
      <c r="L377" s="97"/>
      <c r="T377" s="97"/>
      <c r="AD377" s="8"/>
      <c r="AT377" s="112"/>
      <c r="AU377" s="112"/>
      <c r="AV377" s="112"/>
      <c r="AW377" s="112"/>
      <c r="AX377" s="112"/>
    </row>
    <row r="378">
      <c r="L378" s="97"/>
      <c r="T378" s="97"/>
      <c r="AD378" s="8"/>
      <c r="AT378" s="112"/>
      <c r="AU378" s="112"/>
      <c r="AV378" s="112"/>
      <c r="AW378" s="112"/>
      <c r="AX378" s="112"/>
    </row>
    <row r="379">
      <c r="L379" s="97"/>
      <c r="T379" s="97"/>
      <c r="AD379" s="8"/>
      <c r="AT379" s="112"/>
      <c r="AU379" s="112"/>
      <c r="AV379" s="112"/>
      <c r="AW379" s="112"/>
      <c r="AX379" s="112"/>
    </row>
    <row r="380">
      <c r="L380" s="97"/>
      <c r="T380" s="97"/>
      <c r="AD380" s="8"/>
      <c r="AT380" s="112"/>
      <c r="AU380" s="112"/>
      <c r="AV380" s="112"/>
      <c r="AW380" s="112"/>
      <c r="AX380" s="112"/>
    </row>
    <row r="381">
      <c r="L381" s="97"/>
      <c r="T381" s="97"/>
      <c r="AD381" s="8"/>
      <c r="AT381" s="112"/>
      <c r="AU381" s="112"/>
      <c r="AV381" s="112"/>
      <c r="AW381" s="112"/>
      <c r="AX381" s="112"/>
    </row>
    <row r="382">
      <c r="L382" s="97"/>
      <c r="T382" s="97"/>
      <c r="AD382" s="8"/>
      <c r="AT382" s="112"/>
      <c r="AU382" s="112"/>
      <c r="AV382" s="112"/>
      <c r="AW382" s="112"/>
      <c r="AX382" s="112"/>
    </row>
    <row r="383">
      <c r="L383" s="97"/>
      <c r="T383" s="97"/>
      <c r="AD383" s="8"/>
      <c r="AT383" s="112"/>
      <c r="AU383" s="112"/>
      <c r="AV383" s="112"/>
      <c r="AW383" s="112"/>
      <c r="AX383" s="112"/>
    </row>
    <row r="384">
      <c r="L384" s="97"/>
      <c r="T384" s="97"/>
      <c r="AD384" s="8"/>
      <c r="AT384" s="112"/>
      <c r="AU384" s="112"/>
      <c r="AV384" s="112"/>
      <c r="AW384" s="112"/>
      <c r="AX384" s="112"/>
    </row>
    <row r="385">
      <c r="L385" s="97"/>
      <c r="T385" s="97"/>
      <c r="AD385" s="8"/>
      <c r="AT385" s="112"/>
      <c r="AU385" s="112"/>
      <c r="AV385" s="112"/>
      <c r="AW385" s="112"/>
      <c r="AX385" s="112"/>
    </row>
    <row r="386">
      <c r="L386" s="97"/>
      <c r="T386" s="97"/>
      <c r="AD386" s="8"/>
      <c r="AT386" s="112"/>
      <c r="AU386" s="112"/>
      <c r="AV386" s="112"/>
      <c r="AW386" s="112"/>
      <c r="AX386" s="112"/>
    </row>
    <row r="387">
      <c r="L387" s="97"/>
      <c r="T387" s="97"/>
      <c r="AD387" s="8"/>
      <c r="AT387" s="112"/>
      <c r="AU387" s="112"/>
      <c r="AV387" s="112"/>
      <c r="AW387" s="112"/>
      <c r="AX387" s="112"/>
    </row>
    <row r="388">
      <c r="L388" s="97"/>
      <c r="T388" s="97"/>
      <c r="AD388" s="8"/>
      <c r="AT388" s="112"/>
      <c r="AU388" s="112"/>
      <c r="AV388" s="112"/>
      <c r="AW388" s="112"/>
      <c r="AX388" s="112"/>
    </row>
    <row r="389">
      <c r="L389" s="97"/>
      <c r="T389" s="97"/>
      <c r="AD389" s="8"/>
      <c r="AT389" s="112"/>
      <c r="AU389" s="112"/>
      <c r="AV389" s="112"/>
      <c r="AW389" s="112"/>
      <c r="AX389" s="112"/>
    </row>
    <row r="390">
      <c r="L390" s="97"/>
      <c r="T390" s="97"/>
      <c r="AD390" s="8"/>
      <c r="AT390" s="112"/>
      <c r="AU390" s="112"/>
      <c r="AV390" s="112"/>
      <c r="AW390" s="112"/>
      <c r="AX390" s="112"/>
    </row>
    <row r="391">
      <c r="L391" s="97"/>
      <c r="T391" s="97"/>
      <c r="AD391" s="8"/>
      <c r="AT391" s="112"/>
      <c r="AU391" s="112"/>
      <c r="AV391" s="112"/>
      <c r="AW391" s="112"/>
      <c r="AX391" s="112"/>
    </row>
    <row r="392">
      <c r="L392" s="97"/>
      <c r="T392" s="97"/>
      <c r="AD392" s="8"/>
      <c r="AT392" s="112"/>
      <c r="AU392" s="112"/>
      <c r="AV392" s="112"/>
      <c r="AW392" s="112"/>
      <c r="AX392" s="112"/>
    </row>
    <row r="393">
      <c r="L393" s="97"/>
      <c r="T393" s="97"/>
      <c r="AD393" s="8"/>
      <c r="AT393" s="112"/>
      <c r="AU393" s="112"/>
      <c r="AV393" s="112"/>
      <c r="AW393" s="112"/>
      <c r="AX393" s="112"/>
    </row>
    <row r="394">
      <c r="L394" s="97"/>
      <c r="T394" s="97"/>
      <c r="AD394" s="8"/>
      <c r="AT394" s="112"/>
      <c r="AU394" s="112"/>
      <c r="AV394" s="112"/>
      <c r="AW394" s="112"/>
      <c r="AX394" s="112"/>
    </row>
    <row r="395">
      <c r="L395" s="97"/>
      <c r="T395" s="97"/>
      <c r="AD395" s="8"/>
      <c r="AT395" s="112"/>
      <c r="AU395" s="112"/>
      <c r="AV395" s="112"/>
      <c r="AW395" s="112"/>
      <c r="AX395" s="112"/>
    </row>
    <row r="396">
      <c r="L396" s="97"/>
      <c r="T396" s="97"/>
      <c r="AD396" s="8"/>
      <c r="AT396" s="112"/>
      <c r="AU396" s="112"/>
      <c r="AV396" s="112"/>
      <c r="AW396" s="112"/>
      <c r="AX396" s="112"/>
    </row>
    <row r="397">
      <c r="L397" s="97"/>
      <c r="T397" s="97"/>
      <c r="AD397" s="8"/>
      <c r="AT397" s="112"/>
      <c r="AU397" s="112"/>
      <c r="AV397" s="112"/>
      <c r="AW397" s="112"/>
      <c r="AX397" s="112"/>
    </row>
    <row r="398">
      <c r="L398" s="97"/>
      <c r="T398" s="97"/>
      <c r="AD398" s="8"/>
      <c r="AT398" s="112"/>
      <c r="AU398" s="112"/>
      <c r="AV398" s="112"/>
      <c r="AW398" s="112"/>
      <c r="AX398" s="112"/>
    </row>
    <row r="399">
      <c r="L399" s="97"/>
      <c r="T399" s="97"/>
      <c r="AD399" s="8"/>
      <c r="AT399" s="112"/>
      <c r="AU399" s="112"/>
      <c r="AV399" s="112"/>
      <c r="AW399" s="112"/>
      <c r="AX399" s="112"/>
    </row>
    <row r="400">
      <c r="L400" s="97"/>
      <c r="T400" s="97"/>
      <c r="AD400" s="8"/>
      <c r="AT400" s="112"/>
      <c r="AU400" s="112"/>
      <c r="AV400" s="112"/>
      <c r="AW400" s="112"/>
      <c r="AX400" s="112"/>
    </row>
    <row r="401">
      <c r="L401" s="97"/>
      <c r="T401" s="97"/>
      <c r="AD401" s="8"/>
      <c r="AT401" s="112"/>
      <c r="AU401" s="112"/>
      <c r="AV401" s="112"/>
      <c r="AW401" s="112"/>
      <c r="AX401" s="112"/>
    </row>
    <row r="402">
      <c r="L402" s="97"/>
      <c r="T402" s="97"/>
      <c r="AD402" s="8"/>
      <c r="AT402" s="112"/>
      <c r="AU402" s="112"/>
      <c r="AV402" s="112"/>
      <c r="AW402" s="112"/>
      <c r="AX402" s="112"/>
    </row>
    <row r="403">
      <c r="L403" s="97"/>
      <c r="T403" s="97"/>
      <c r="AD403" s="8"/>
      <c r="AT403" s="112"/>
      <c r="AU403" s="112"/>
      <c r="AV403" s="112"/>
      <c r="AW403" s="112"/>
      <c r="AX403" s="112"/>
    </row>
    <row r="404">
      <c r="L404" s="97"/>
      <c r="T404" s="97"/>
      <c r="AD404" s="8"/>
      <c r="AT404" s="112"/>
      <c r="AU404" s="112"/>
      <c r="AV404" s="112"/>
      <c r="AW404" s="112"/>
      <c r="AX404" s="112"/>
    </row>
    <row r="405">
      <c r="L405" s="97"/>
      <c r="T405" s="97"/>
      <c r="AD405" s="8"/>
      <c r="AT405" s="112"/>
      <c r="AU405" s="112"/>
      <c r="AV405" s="112"/>
      <c r="AW405" s="112"/>
      <c r="AX405" s="112"/>
    </row>
    <row r="406">
      <c r="L406" s="97"/>
      <c r="T406" s="97"/>
      <c r="AD406" s="8"/>
      <c r="AT406" s="112"/>
      <c r="AU406" s="112"/>
      <c r="AV406" s="112"/>
      <c r="AW406" s="112"/>
      <c r="AX406" s="112"/>
    </row>
    <row r="407">
      <c r="L407" s="97"/>
      <c r="T407" s="97"/>
      <c r="AD407" s="8"/>
      <c r="AT407" s="112"/>
      <c r="AU407" s="112"/>
      <c r="AV407" s="112"/>
      <c r="AW407" s="112"/>
      <c r="AX407" s="112"/>
    </row>
    <row r="408">
      <c r="L408" s="97"/>
      <c r="T408" s="97"/>
      <c r="AD408" s="8"/>
      <c r="AT408" s="112"/>
      <c r="AU408" s="112"/>
      <c r="AV408" s="112"/>
      <c r="AW408" s="112"/>
      <c r="AX408" s="112"/>
    </row>
    <row r="409">
      <c r="L409" s="97"/>
      <c r="T409" s="97"/>
      <c r="AD409" s="8"/>
      <c r="AT409" s="112"/>
      <c r="AU409" s="112"/>
      <c r="AV409" s="112"/>
      <c r="AW409" s="112"/>
      <c r="AX409" s="112"/>
    </row>
    <row r="410">
      <c r="L410" s="97"/>
      <c r="T410" s="97"/>
      <c r="AD410" s="8"/>
      <c r="AT410" s="112"/>
      <c r="AU410" s="112"/>
      <c r="AV410" s="112"/>
      <c r="AW410" s="112"/>
      <c r="AX410" s="112"/>
    </row>
    <row r="411">
      <c r="L411" s="97"/>
      <c r="T411" s="97"/>
      <c r="AD411" s="8"/>
      <c r="AT411" s="112"/>
      <c r="AU411" s="112"/>
      <c r="AV411" s="112"/>
      <c r="AW411" s="112"/>
      <c r="AX411" s="112"/>
    </row>
    <row r="412">
      <c r="L412" s="97"/>
      <c r="T412" s="97"/>
      <c r="AD412" s="8"/>
      <c r="AT412" s="112"/>
      <c r="AU412" s="112"/>
      <c r="AV412" s="112"/>
      <c r="AW412" s="112"/>
      <c r="AX412" s="112"/>
    </row>
    <row r="413">
      <c r="L413" s="97"/>
      <c r="T413" s="97"/>
      <c r="AD413" s="8"/>
      <c r="AT413" s="112"/>
      <c r="AU413" s="112"/>
      <c r="AV413" s="112"/>
      <c r="AW413" s="112"/>
      <c r="AX413" s="112"/>
    </row>
    <row r="414">
      <c r="L414" s="97"/>
      <c r="T414" s="97"/>
      <c r="AD414" s="8"/>
      <c r="AT414" s="112"/>
      <c r="AU414" s="112"/>
      <c r="AV414" s="112"/>
      <c r="AW414" s="112"/>
      <c r="AX414" s="112"/>
    </row>
    <row r="415">
      <c r="L415" s="97"/>
      <c r="T415" s="97"/>
      <c r="AD415" s="8"/>
      <c r="AT415" s="112"/>
      <c r="AU415" s="112"/>
      <c r="AV415" s="112"/>
      <c r="AW415" s="112"/>
      <c r="AX415" s="112"/>
    </row>
    <row r="416">
      <c r="L416" s="97"/>
      <c r="T416" s="97"/>
      <c r="AD416" s="8"/>
      <c r="AT416" s="112"/>
      <c r="AU416" s="112"/>
      <c r="AV416" s="112"/>
      <c r="AW416" s="112"/>
      <c r="AX416" s="112"/>
    </row>
    <row r="417">
      <c r="L417" s="97"/>
      <c r="T417" s="97"/>
      <c r="AD417" s="8"/>
      <c r="AT417" s="112"/>
      <c r="AU417" s="112"/>
      <c r="AV417" s="112"/>
      <c r="AW417" s="112"/>
      <c r="AX417" s="112"/>
    </row>
    <row r="418">
      <c r="L418" s="97"/>
      <c r="T418" s="97"/>
      <c r="AD418" s="8"/>
      <c r="AT418" s="112"/>
      <c r="AU418" s="112"/>
      <c r="AV418" s="112"/>
      <c r="AW418" s="112"/>
      <c r="AX418" s="112"/>
    </row>
    <row r="419">
      <c r="L419" s="97"/>
      <c r="T419" s="97"/>
      <c r="AD419" s="8"/>
      <c r="AT419" s="112"/>
      <c r="AU419" s="112"/>
      <c r="AV419" s="112"/>
      <c r="AW419" s="112"/>
      <c r="AX419" s="112"/>
    </row>
    <row r="420">
      <c r="L420" s="97"/>
      <c r="T420" s="97"/>
      <c r="AD420" s="8"/>
      <c r="AT420" s="112"/>
      <c r="AU420" s="112"/>
      <c r="AV420" s="112"/>
      <c r="AW420" s="112"/>
      <c r="AX420" s="112"/>
    </row>
    <row r="421">
      <c r="L421" s="97"/>
      <c r="T421" s="97"/>
      <c r="AD421" s="8"/>
      <c r="AT421" s="112"/>
      <c r="AU421" s="112"/>
      <c r="AV421" s="112"/>
      <c r="AW421" s="112"/>
      <c r="AX421" s="112"/>
    </row>
    <row r="422">
      <c r="L422" s="97"/>
      <c r="T422" s="97"/>
      <c r="AD422" s="8"/>
      <c r="AT422" s="112"/>
      <c r="AU422" s="112"/>
      <c r="AV422" s="112"/>
      <c r="AW422" s="112"/>
      <c r="AX422" s="112"/>
    </row>
    <row r="423">
      <c r="L423" s="97"/>
      <c r="T423" s="97"/>
      <c r="AD423" s="8"/>
      <c r="AT423" s="112"/>
      <c r="AU423" s="112"/>
      <c r="AV423" s="112"/>
      <c r="AW423" s="112"/>
      <c r="AX423" s="112"/>
    </row>
    <row r="424">
      <c r="L424" s="97"/>
      <c r="T424" s="97"/>
      <c r="AD424" s="8"/>
      <c r="AT424" s="112"/>
      <c r="AU424" s="112"/>
      <c r="AV424" s="112"/>
      <c r="AW424" s="112"/>
      <c r="AX424" s="112"/>
    </row>
    <row r="425">
      <c r="L425" s="97"/>
      <c r="T425" s="97"/>
      <c r="AD425" s="8"/>
      <c r="AT425" s="112"/>
      <c r="AU425" s="112"/>
      <c r="AV425" s="112"/>
      <c r="AW425" s="112"/>
      <c r="AX425" s="112"/>
    </row>
    <row r="426">
      <c r="L426" s="97"/>
      <c r="T426" s="97"/>
      <c r="AD426" s="8"/>
      <c r="AT426" s="112"/>
      <c r="AU426" s="112"/>
      <c r="AV426" s="112"/>
      <c r="AW426" s="112"/>
      <c r="AX426" s="112"/>
    </row>
    <row r="427">
      <c r="L427" s="97"/>
      <c r="T427" s="97"/>
      <c r="AD427" s="8"/>
      <c r="AT427" s="112"/>
      <c r="AU427" s="112"/>
      <c r="AV427" s="112"/>
      <c r="AW427" s="112"/>
      <c r="AX427" s="112"/>
    </row>
    <row r="428">
      <c r="L428" s="97"/>
      <c r="T428" s="97"/>
      <c r="AD428" s="8"/>
      <c r="AT428" s="112"/>
      <c r="AU428" s="112"/>
      <c r="AV428" s="112"/>
      <c r="AW428" s="112"/>
      <c r="AX428" s="112"/>
    </row>
    <row r="429">
      <c r="L429" s="97"/>
      <c r="T429" s="97"/>
      <c r="AD429" s="8"/>
      <c r="AT429" s="112"/>
      <c r="AU429" s="112"/>
      <c r="AV429" s="112"/>
      <c r="AW429" s="112"/>
      <c r="AX429" s="112"/>
    </row>
    <row r="430">
      <c r="L430" s="97"/>
      <c r="T430" s="97"/>
      <c r="AD430" s="8"/>
      <c r="AT430" s="112"/>
      <c r="AU430" s="112"/>
      <c r="AV430" s="112"/>
      <c r="AW430" s="112"/>
      <c r="AX430" s="112"/>
    </row>
    <row r="431">
      <c r="L431" s="97"/>
      <c r="T431" s="97"/>
      <c r="AD431" s="8"/>
      <c r="AT431" s="112"/>
      <c r="AU431" s="112"/>
      <c r="AV431" s="112"/>
      <c r="AW431" s="112"/>
      <c r="AX431" s="112"/>
    </row>
    <row r="432">
      <c r="L432" s="97"/>
      <c r="T432" s="97"/>
      <c r="AD432" s="8"/>
      <c r="AT432" s="112"/>
      <c r="AU432" s="112"/>
      <c r="AV432" s="112"/>
      <c r="AW432" s="112"/>
      <c r="AX432" s="112"/>
    </row>
    <row r="433">
      <c r="L433" s="97"/>
      <c r="T433" s="97"/>
      <c r="AD433" s="8"/>
      <c r="AT433" s="112"/>
      <c r="AU433" s="112"/>
      <c r="AV433" s="112"/>
      <c r="AW433" s="112"/>
      <c r="AX433" s="112"/>
    </row>
    <row r="434">
      <c r="L434" s="97"/>
      <c r="T434" s="97"/>
      <c r="AD434" s="8"/>
      <c r="AT434" s="112"/>
      <c r="AU434" s="112"/>
      <c r="AV434" s="112"/>
      <c r="AW434" s="112"/>
      <c r="AX434" s="112"/>
    </row>
    <row r="435">
      <c r="L435" s="97"/>
      <c r="T435" s="97"/>
      <c r="AD435" s="8"/>
      <c r="AT435" s="112"/>
      <c r="AU435" s="112"/>
      <c r="AV435" s="112"/>
      <c r="AW435" s="112"/>
      <c r="AX435" s="112"/>
    </row>
    <row r="436">
      <c r="L436" s="97"/>
      <c r="T436" s="97"/>
      <c r="AD436" s="8"/>
      <c r="AT436" s="112"/>
      <c r="AU436" s="112"/>
      <c r="AV436" s="112"/>
      <c r="AW436" s="112"/>
      <c r="AX436" s="112"/>
    </row>
    <row r="437">
      <c r="L437" s="97"/>
      <c r="T437" s="97"/>
      <c r="AD437" s="8"/>
      <c r="AT437" s="112"/>
      <c r="AU437" s="112"/>
      <c r="AV437" s="112"/>
      <c r="AW437" s="112"/>
      <c r="AX437" s="112"/>
    </row>
    <row r="438">
      <c r="L438" s="97"/>
      <c r="T438" s="97"/>
      <c r="AD438" s="8"/>
      <c r="AT438" s="112"/>
      <c r="AU438" s="112"/>
      <c r="AV438" s="112"/>
      <c r="AW438" s="112"/>
      <c r="AX438" s="112"/>
    </row>
    <row r="439">
      <c r="L439" s="97"/>
      <c r="T439" s="97"/>
      <c r="AD439" s="8"/>
      <c r="AT439" s="112"/>
      <c r="AU439" s="112"/>
      <c r="AV439" s="112"/>
      <c r="AW439" s="112"/>
      <c r="AX439" s="112"/>
    </row>
    <row r="440">
      <c r="L440" s="97"/>
      <c r="T440" s="97"/>
      <c r="AD440" s="8"/>
      <c r="AT440" s="112"/>
      <c r="AU440" s="112"/>
      <c r="AV440" s="112"/>
      <c r="AW440" s="112"/>
      <c r="AX440" s="112"/>
    </row>
    <row r="441">
      <c r="L441" s="97"/>
      <c r="T441" s="97"/>
      <c r="AD441" s="8"/>
      <c r="AT441" s="112"/>
      <c r="AU441" s="112"/>
      <c r="AV441" s="112"/>
      <c r="AW441" s="112"/>
      <c r="AX441" s="112"/>
    </row>
    <row r="442">
      <c r="L442" s="97"/>
      <c r="T442" s="97"/>
      <c r="AD442" s="8"/>
      <c r="AT442" s="112"/>
      <c r="AU442" s="112"/>
      <c r="AV442" s="112"/>
      <c r="AW442" s="112"/>
      <c r="AX442" s="112"/>
    </row>
    <row r="443">
      <c r="L443" s="97"/>
      <c r="T443" s="97"/>
      <c r="AD443" s="8"/>
      <c r="AT443" s="112"/>
      <c r="AU443" s="112"/>
      <c r="AV443" s="112"/>
      <c r="AW443" s="112"/>
      <c r="AX443" s="112"/>
    </row>
    <row r="444">
      <c r="L444" s="97"/>
      <c r="T444" s="97"/>
      <c r="AD444" s="8"/>
      <c r="AT444" s="112"/>
      <c r="AU444" s="112"/>
      <c r="AV444" s="112"/>
      <c r="AW444" s="112"/>
      <c r="AX444" s="112"/>
    </row>
    <row r="445">
      <c r="L445" s="97"/>
      <c r="T445" s="97"/>
      <c r="AD445" s="8"/>
      <c r="AT445" s="112"/>
      <c r="AU445" s="112"/>
      <c r="AV445" s="112"/>
      <c r="AW445" s="112"/>
      <c r="AX445" s="112"/>
    </row>
    <row r="446">
      <c r="L446" s="97"/>
      <c r="T446" s="97"/>
      <c r="AD446" s="8"/>
      <c r="AT446" s="112"/>
      <c r="AU446" s="112"/>
      <c r="AV446" s="112"/>
      <c r="AW446" s="112"/>
      <c r="AX446" s="112"/>
    </row>
    <row r="447">
      <c r="L447" s="97"/>
      <c r="T447" s="97"/>
      <c r="AD447" s="8"/>
      <c r="AT447" s="112"/>
      <c r="AU447" s="112"/>
      <c r="AV447" s="112"/>
      <c r="AW447" s="112"/>
      <c r="AX447" s="112"/>
    </row>
    <row r="448">
      <c r="L448" s="97"/>
      <c r="T448" s="97"/>
      <c r="AD448" s="8"/>
      <c r="AT448" s="112"/>
      <c r="AU448" s="112"/>
      <c r="AV448" s="112"/>
      <c r="AW448" s="112"/>
      <c r="AX448" s="112"/>
    </row>
    <row r="449">
      <c r="L449" s="97"/>
      <c r="T449" s="97"/>
      <c r="AD449" s="8"/>
      <c r="AT449" s="112"/>
      <c r="AU449" s="112"/>
      <c r="AV449" s="112"/>
      <c r="AW449" s="112"/>
      <c r="AX449" s="112"/>
    </row>
    <row r="450">
      <c r="L450" s="97"/>
      <c r="T450" s="97"/>
      <c r="AD450" s="8"/>
      <c r="AT450" s="112"/>
      <c r="AU450" s="112"/>
      <c r="AV450" s="112"/>
      <c r="AW450" s="112"/>
      <c r="AX450" s="112"/>
    </row>
    <row r="451">
      <c r="L451" s="97"/>
      <c r="T451" s="97"/>
      <c r="AD451" s="8"/>
      <c r="AT451" s="112"/>
      <c r="AU451" s="112"/>
      <c r="AV451" s="112"/>
      <c r="AW451" s="112"/>
      <c r="AX451" s="112"/>
    </row>
    <row r="452">
      <c r="L452" s="97"/>
      <c r="T452" s="97"/>
      <c r="AD452" s="8"/>
      <c r="AT452" s="112"/>
      <c r="AU452" s="112"/>
      <c r="AV452" s="112"/>
      <c r="AW452" s="112"/>
      <c r="AX452" s="112"/>
    </row>
    <row r="453">
      <c r="L453" s="97"/>
      <c r="T453" s="97"/>
      <c r="AD453" s="8"/>
      <c r="AT453" s="112"/>
      <c r="AU453" s="112"/>
      <c r="AV453" s="112"/>
      <c r="AW453" s="112"/>
      <c r="AX453" s="112"/>
    </row>
    <row r="454">
      <c r="L454" s="97"/>
      <c r="T454" s="97"/>
      <c r="AD454" s="8"/>
      <c r="AT454" s="112"/>
      <c r="AU454" s="112"/>
      <c r="AV454" s="112"/>
      <c r="AW454" s="112"/>
      <c r="AX454" s="112"/>
    </row>
    <row r="455">
      <c r="L455" s="97"/>
      <c r="T455" s="97"/>
      <c r="AD455" s="8"/>
      <c r="AT455" s="112"/>
      <c r="AU455" s="112"/>
      <c r="AV455" s="112"/>
      <c r="AW455" s="112"/>
      <c r="AX455" s="112"/>
    </row>
    <row r="456">
      <c r="L456" s="97"/>
      <c r="T456" s="97"/>
      <c r="AD456" s="8"/>
      <c r="AT456" s="112"/>
      <c r="AU456" s="112"/>
      <c r="AV456" s="112"/>
      <c r="AW456" s="112"/>
      <c r="AX456" s="112"/>
    </row>
    <row r="457">
      <c r="L457" s="97"/>
      <c r="T457" s="97"/>
      <c r="AD457" s="8"/>
      <c r="AT457" s="112"/>
      <c r="AU457" s="112"/>
      <c r="AV457" s="112"/>
      <c r="AW457" s="112"/>
      <c r="AX457" s="112"/>
    </row>
    <row r="458">
      <c r="L458" s="97"/>
      <c r="T458" s="97"/>
      <c r="AD458" s="8"/>
      <c r="AT458" s="112"/>
      <c r="AU458" s="112"/>
      <c r="AV458" s="112"/>
      <c r="AW458" s="112"/>
      <c r="AX458" s="112"/>
    </row>
    <row r="459">
      <c r="L459" s="97"/>
      <c r="T459" s="97"/>
      <c r="AD459" s="8"/>
      <c r="AT459" s="112"/>
      <c r="AU459" s="112"/>
      <c r="AV459" s="112"/>
      <c r="AW459" s="112"/>
      <c r="AX459" s="112"/>
    </row>
    <row r="460">
      <c r="L460" s="97"/>
      <c r="T460" s="97"/>
      <c r="AD460" s="8"/>
      <c r="AT460" s="112"/>
      <c r="AU460" s="112"/>
      <c r="AV460" s="112"/>
      <c r="AW460" s="112"/>
      <c r="AX460" s="112"/>
    </row>
    <row r="461">
      <c r="L461" s="97"/>
      <c r="T461" s="97"/>
      <c r="AD461" s="8"/>
      <c r="AT461" s="112"/>
      <c r="AU461" s="112"/>
      <c r="AV461" s="112"/>
      <c r="AW461" s="112"/>
      <c r="AX461" s="112"/>
    </row>
    <row r="462">
      <c r="L462" s="97"/>
      <c r="T462" s="97"/>
      <c r="AD462" s="8"/>
      <c r="AT462" s="112"/>
      <c r="AU462" s="112"/>
      <c r="AV462" s="112"/>
      <c r="AW462" s="112"/>
      <c r="AX462" s="112"/>
    </row>
    <row r="463">
      <c r="L463" s="97"/>
      <c r="T463" s="97"/>
      <c r="AD463" s="8"/>
      <c r="AT463" s="112"/>
      <c r="AU463" s="112"/>
      <c r="AV463" s="112"/>
      <c r="AW463" s="112"/>
      <c r="AX463" s="112"/>
    </row>
    <row r="464">
      <c r="L464" s="97"/>
      <c r="T464" s="97"/>
      <c r="AD464" s="8"/>
      <c r="AT464" s="112"/>
      <c r="AU464" s="112"/>
      <c r="AV464" s="112"/>
      <c r="AW464" s="112"/>
      <c r="AX464" s="112"/>
    </row>
    <row r="465">
      <c r="L465" s="97"/>
      <c r="T465" s="97"/>
      <c r="AD465" s="8"/>
      <c r="AT465" s="112"/>
      <c r="AU465" s="112"/>
      <c r="AV465" s="112"/>
      <c r="AW465" s="112"/>
      <c r="AX465" s="112"/>
    </row>
    <row r="466">
      <c r="L466" s="97"/>
      <c r="T466" s="97"/>
      <c r="AD466" s="8"/>
      <c r="AT466" s="112"/>
      <c r="AU466" s="112"/>
      <c r="AV466" s="112"/>
      <c r="AW466" s="112"/>
      <c r="AX466" s="112"/>
    </row>
    <row r="467">
      <c r="L467" s="97"/>
      <c r="T467" s="97"/>
      <c r="AD467" s="8"/>
      <c r="AT467" s="112"/>
      <c r="AU467" s="112"/>
      <c r="AV467" s="112"/>
      <c r="AW467" s="112"/>
      <c r="AX467" s="112"/>
    </row>
    <row r="468">
      <c r="L468" s="97"/>
      <c r="T468" s="97"/>
      <c r="AD468" s="8"/>
      <c r="AT468" s="112"/>
      <c r="AU468" s="112"/>
      <c r="AV468" s="112"/>
      <c r="AW468" s="112"/>
      <c r="AX468" s="112"/>
    </row>
    <row r="469">
      <c r="L469" s="97"/>
      <c r="T469" s="97"/>
      <c r="AD469" s="8"/>
      <c r="AT469" s="112"/>
      <c r="AU469" s="112"/>
      <c r="AV469" s="112"/>
      <c r="AW469" s="112"/>
      <c r="AX469" s="112"/>
    </row>
    <row r="470">
      <c r="L470" s="97"/>
      <c r="T470" s="97"/>
      <c r="AD470" s="8"/>
      <c r="AT470" s="112"/>
      <c r="AU470" s="112"/>
      <c r="AV470" s="112"/>
      <c r="AW470" s="112"/>
      <c r="AX470" s="112"/>
    </row>
    <row r="471">
      <c r="L471" s="97"/>
      <c r="T471" s="97"/>
      <c r="AD471" s="8"/>
      <c r="AT471" s="112"/>
      <c r="AU471" s="112"/>
      <c r="AV471" s="112"/>
      <c r="AW471" s="112"/>
      <c r="AX471" s="112"/>
    </row>
    <row r="472">
      <c r="L472" s="97"/>
      <c r="T472" s="97"/>
      <c r="AD472" s="8"/>
      <c r="AT472" s="112"/>
      <c r="AU472" s="112"/>
      <c r="AV472" s="112"/>
      <c r="AW472" s="112"/>
      <c r="AX472" s="112"/>
    </row>
    <row r="473">
      <c r="L473" s="97"/>
      <c r="T473" s="97"/>
      <c r="AD473" s="8"/>
      <c r="AT473" s="112"/>
      <c r="AU473" s="112"/>
      <c r="AV473" s="112"/>
      <c r="AW473" s="112"/>
      <c r="AX473" s="112"/>
    </row>
    <row r="474">
      <c r="L474" s="97"/>
      <c r="T474" s="97"/>
      <c r="AD474" s="8"/>
      <c r="AT474" s="112"/>
      <c r="AU474" s="112"/>
      <c r="AV474" s="112"/>
      <c r="AW474" s="112"/>
      <c r="AX474" s="112"/>
    </row>
    <row r="475">
      <c r="L475" s="97"/>
      <c r="T475" s="97"/>
      <c r="AD475" s="8"/>
      <c r="AT475" s="112"/>
      <c r="AU475" s="112"/>
      <c r="AV475" s="112"/>
      <c r="AW475" s="112"/>
      <c r="AX475" s="112"/>
    </row>
    <row r="476">
      <c r="L476" s="97"/>
      <c r="T476" s="97"/>
      <c r="AD476" s="8"/>
      <c r="AT476" s="112"/>
      <c r="AU476" s="112"/>
      <c r="AV476" s="112"/>
      <c r="AW476" s="112"/>
      <c r="AX476" s="112"/>
    </row>
    <row r="477">
      <c r="L477" s="97"/>
      <c r="T477" s="97"/>
      <c r="AD477" s="8"/>
      <c r="AT477" s="112"/>
      <c r="AU477" s="112"/>
      <c r="AV477" s="112"/>
      <c r="AW477" s="112"/>
      <c r="AX477" s="112"/>
    </row>
    <row r="478">
      <c r="L478" s="97"/>
      <c r="T478" s="97"/>
      <c r="AD478" s="8"/>
      <c r="AT478" s="112"/>
      <c r="AU478" s="112"/>
      <c r="AV478" s="112"/>
      <c r="AW478" s="112"/>
      <c r="AX478" s="112"/>
    </row>
    <row r="479">
      <c r="L479" s="97"/>
      <c r="T479" s="97"/>
      <c r="AD479" s="8"/>
      <c r="AT479" s="112"/>
      <c r="AU479" s="112"/>
      <c r="AV479" s="112"/>
      <c r="AW479" s="112"/>
      <c r="AX479" s="112"/>
    </row>
    <row r="480">
      <c r="L480" s="97"/>
      <c r="T480" s="97"/>
      <c r="AD480" s="8"/>
      <c r="AT480" s="112"/>
      <c r="AU480" s="112"/>
      <c r="AV480" s="112"/>
      <c r="AW480" s="112"/>
      <c r="AX480" s="112"/>
    </row>
    <row r="481">
      <c r="L481" s="97"/>
      <c r="T481" s="97"/>
      <c r="AD481" s="8"/>
      <c r="AT481" s="112"/>
      <c r="AU481" s="112"/>
      <c r="AV481" s="112"/>
      <c r="AW481" s="112"/>
      <c r="AX481" s="112"/>
    </row>
    <row r="482">
      <c r="L482" s="97"/>
      <c r="T482" s="97"/>
      <c r="AD482" s="8"/>
      <c r="AT482" s="112"/>
      <c r="AU482" s="112"/>
      <c r="AV482" s="112"/>
      <c r="AW482" s="112"/>
      <c r="AX482" s="112"/>
    </row>
    <row r="483">
      <c r="L483" s="97"/>
      <c r="T483" s="97"/>
      <c r="AD483" s="8"/>
      <c r="AT483" s="112"/>
      <c r="AU483" s="112"/>
      <c r="AV483" s="112"/>
      <c r="AW483" s="112"/>
      <c r="AX483" s="112"/>
    </row>
    <row r="484">
      <c r="L484" s="97"/>
      <c r="T484" s="97"/>
      <c r="AD484" s="8"/>
      <c r="AT484" s="112"/>
      <c r="AU484" s="112"/>
      <c r="AV484" s="112"/>
      <c r="AW484" s="112"/>
      <c r="AX484" s="112"/>
    </row>
    <row r="485">
      <c r="L485" s="97"/>
      <c r="T485" s="97"/>
      <c r="AD485" s="8"/>
      <c r="AT485" s="112"/>
      <c r="AU485" s="112"/>
      <c r="AV485" s="112"/>
      <c r="AW485" s="112"/>
      <c r="AX485" s="112"/>
    </row>
    <row r="486">
      <c r="L486" s="97"/>
      <c r="T486" s="97"/>
      <c r="AD486" s="8"/>
      <c r="AT486" s="112"/>
      <c r="AU486" s="112"/>
      <c r="AV486" s="112"/>
      <c r="AW486" s="112"/>
      <c r="AX486" s="112"/>
    </row>
    <row r="487">
      <c r="L487" s="97"/>
      <c r="T487" s="97"/>
      <c r="AD487" s="8"/>
      <c r="AT487" s="112"/>
      <c r="AU487" s="112"/>
      <c r="AV487" s="112"/>
      <c r="AW487" s="112"/>
      <c r="AX487" s="112"/>
    </row>
    <row r="488">
      <c r="L488" s="97"/>
      <c r="T488" s="97"/>
      <c r="AD488" s="8"/>
      <c r="AT488" s="112"/>
      <c r="AU488" s="112"/>
      <c r="AV488" s="112"/>
      <c r="AW488" s="112"/>
      <c r="AX488" s="112"/>
    </row>
    <row r="489">
      <c r="L489" s="97"/>
      <c r="T489" s="97"/>
      <c r="AD489" s="8"/>
      <c r="AT489" s="112"/>
      <c r="AU489" s="112"/>
      <c r="AV489" s="112"/>
      <c r="AW489" s="112"/>
      <c r="AX489" s="112"/>
    </row>
    <row r="490">
      <c r="L490" s="97"/>
      <c r="T490" s="97"/>
      <c r="AD490" s="8"/>
      <c r="AT490" s="112"/>
      <c r="AU490" s="112"/>
      <c r="AV490" s="112"/>
      <c r="AW490" s="112"/>
      <c r="AX490" s="112"/>
    </row>
    <row r="491">
      <c r="L491" s="97"/>
      <c r="T491" s="97"/>
      <c r="AD491" s="8"/>
      <c r="AT491" s="112"/>
      <c r="AU491" s="112"/>
      <c r="AV491" s="112"/>
      <c r="AW491" s="112"/>
      <c r="AX491" s="112"/>
    </row>
    <row r="492">
      <c r="L492" s="97"/>
      <c r="T492" s="97"/>
      <c r="AD492" s="8"/>
      <c r="AT492" s="112"/>
      <c r="AU492" s="112"/>
      <c r="AV492" s="112"/>
      <c r="AW492" s="112"/>
      <c r="AX492" s="112"/>
    </row>
    <row r="493">
      <c r="L493" s="97"/>
      <c r="T493" s="97"/>
      <c r="AD493" s="8"/>
      <c r="AT493" s="112"/>
      <c r="AU493" s="112"/>
      <c r="AV493" s="112"/>
      <c r="AW493" s="112"/>
      <c r="AX493" s="112"/>
    </row>
    <row r="494">
      <c r="L494" s="97"/>
      <c r="T494" s="97"/>
      <c r="AD494" s="8"/>
      <c r="AT494" s="112"/>
      <c r="AU494" s="112"/>
      <c r="AV494" s="112"/>
      <c r="AW494" s="112"/>
      <c r="AX494" s="112"/>
    </row>
    <row r="495">
      <c r="L495" s="97"/>
      <c r="T495" s="97"/>
      <c r="AD495" s="8"/>
      <c r="AT495" s="112"/>
      <c r="AU495" s="112"/>
      <c r="AV495" s="112"/>
      <c r="AW495" s="112"/>
      <c r="AX495" s="112"/>
    </row>
    <row r="496">
      <c r="L496" s="97"/>
      <c r="T496" s="97"/>
      <c r="AD496" s="8"/>
      <c r="AT496" s="112"/>
      <c r="AU496" s="112"/>
      <c r="AV496" s="112"/>
      <c r="AW496" s="112"/>
      <c r="AX496" s="112"/>
    </row>
    <row r="497">
      <c r="L497" s="97"/>
      <c r="T497" s="97"/>
      <c r="AD497" s="8"/>
      <c r="AT497" s="112"/>
      <c r="AU497" s="112"/>
      <c r="AV497" s="112"/>
      <c r="AW497" s="112"/>
      <c r="AX497" s="112"/>
    </row>
    <row r="498">
      <c r="L498" s="97"/>
      <c r="T498" s="97"/>
      <c r="AD498" s="8"/>
      <c r="AT498" s="112"/>
      <c r="AU498" s="112"/>
      <c r="AV498" s="112"/>
      <c r="AW498" s="112"/>
      <c r="AX498" s="112"/>
    </row>
    <row r="499">
      <c r="L499" s="97"/>
      <c r="T499" s="97"/>
      <c r="AD499" s="8"/>
      <c r="AT499" s="112"/>
      <c r="AU499" s="112"/>
      <c r="AV499" s="112"/>
      <c r="AW499" s="112"/>
      <c r="AX499" s="112"/>
    </row>
    <row r="500">
      <c r="L500" s="97"/>
      <c r="T500" s="97"/>
      <c r="AD500" s="8"/>
      <c r="AT500" s="112"/>
      <c r="AU500" s="112"/>
      <c r="AV500" s="112"/>
      <c r="AW500" s="112"/>
      <c r="AX500" s="112"/>
    </row>
    <row r="501">
      <c r="L501" s="97"/>
      <c r="T501" s="97"/>
      <c r="AD501" s="8"/>
      <c r="AT501" s="112"/>
      <c r="AU501" s="112"/>
      <c r="AV501" s="112"/>
      <c r="AW501" s="112"/>
      <c r="AX501" s="112"/>
    </row>
    <row r="502">
      <c r="L502" s="97"/>
      <c r="T502" s="97"/>
      <c r="AD502" s="8"/>
      <c r="AT502" s="112"/>
      <c r="AU502" s="112"/>
      <c r="AV502" s="112"/>
      <c r="AW502" s="112"/>
      <c r="AX502" s="112"/>
    </row>
    <row r="503">
      <c r="L503" s="97"/>
      <c r="T503" s="97"/>
      <c r="AD503" s="8"/>
      <c r="AT503" s="112"/>
      <c r="AU503" s="112"/>
      <c r="AV503" s="112"/>
      <c r="AW503" s="112"/>
      <c r="AX503" s="112"/>
    </row>
    <row r="504">
      <c r="L504" s="97"/>
      <c r="T504" s="97"/>
      <c r="AD504" s="8"/>
      <c r="AT504" s="112"/>
      <c r="AU504" s="112"/>
      <c r="AV504" s="112"/>
      <c r="AW504" s="112"/>
      <c r="AX504" s="112"/>
    </row>
    <row r="505">
      <c r="L505" s="97"/>
      <c r="T505" s="97"/>
      <c r="AD505" s="8"/>
      <c r="AT505" s="112"/>
      <c r="AU505" s="112"/>
      <c r="AV505" s="112"/>
      <c r="AW505" s="112"/>
      <c r="AX505" s="112"/>
    </row>
    <row r="506">
      <c r="L506" s="97"/>
      <c r="T506" s="97"/>
      <c r="AD506" s="8"/>
      <c r="AT506" s="112"/>
      <c r="AU506" s="112"/>
      <c r="AV506" s="112"/>
      <c r="AW506" s="112"/>
      <c r="AX506" s="112"/>
    </row>
    <row r="507">
      <c r="L507" s="97"/>
      <c r="T507" s="97"/>
      <c r="AD507" s="8"/>
      <c r="AT507" s="112"/>
      <c r="AU507" s="112"/>
      <c r="AV507" s="112"/>
      <c r="AW507" s="112"/>
      <c r="AX507" s="112"/>
    </row>
    <row r="508">
      <c r="L508" s="97"/>
      <c r="T508" s="97"/>
      <c r="AD508" s="8"/>
      <c r="AT508" s="112"/>
      <c r="AU508" s="112"/>
      <c r="AV508" s="112"/>
      <c r="AW508" s="112"/>
      <c r="AX508" s="112"/>
    </row>
    <row r="509">
      <c r="L509" s="97"/>
      <c r="T509" s="97"/>
      <c r="AD509" s="8"/>
      <c r="AT509" s="112"/>
      <c r="AU509" s="112"/>
      <c r="AV509" s="112"/>
      <c r="AW509" s="112"/>
      <c r="AX509" s="112"/>
    </row>
    <row r="510">
      <c r="L510" s="97"/>
      <c r="T510" s="97"/>
      <c r="AD510" s="8"/>
      <c r="AT510" s="112"/>
      <c r="AU510" s="112"/>
      <c r="AV510" s="112"/>
      <c r="AW510" s="112"/>
      <c r="AX510" s="112"/>
    </row>
    <row r="511">
      <c r="L511" s="97"/>
      <c r="T511" s="97"/>
      <c r="AD511" s="8"/>
      <c r="AT511" s="112"/>
      <c r="AU511" s="112"/>
      <c r="AV511" s="112"/>
      <c r="AW511" s="112"/>
      <c r="AX511" s="112"/>
    </row>
    <row r="512">
      <c r="L512" s="97"/>
      <c r="T512" s="97"/>
      <c r="AD512" s="8"/>
      <c r="AT512" s="112"/>
      <c r="AU512" s="112"/>
      <c r="AV512" s="112"/>
      <c r="AW512" s="112"/>
      <c r="AX512" s="112"/>
    </row>
    <row r="513">
      <c r="L513" s="97"/>
      <c r="T513" s="97"/>
      <c r="AD513" s="8"/>
      <c r="AT513" s="112"/>
      <c r="AU513" s="112"/>
      <c r="AV513" s="112"/>
      <c r="AW513" s="112"/>
      <c r="AX513" s="112"/>
    </row>
    <row r="514">
      <c r="L514" s="97"/>
      <c r="T514" s="97"/>
      <c r="AD514" s="8"/>
      <c r="AT514" s="112"/>
      <c r="AU514" s="112"/>
      <c r="AV514" s="112"/>
      <c r="AW514" s="112"/>
      <c r="AX514" s="112"/>
    </row>
    <row r="515">
      <c r="L515" s="97"/>
      <c r="T515" s="97"/>
      <c r="AD515" s="8"/>
      <c r="AT515" s="112"/>
      <c r="AU515" s="112"/>
      <c r="AV515" s="112"/>
      <c r="AW515" s="112"/>
      <c r="AX515" s="112"/>
    </row>
    <row r="516">
      <c r="L516" s="97"/>
      <c r="T516" s="97"/>
      <c r="AD516" s="8"/>
      <c r="AT516" s="112"/>
      <c r="AU516" s="112"/>
      <c r="AV516" s="112"/>
      <c r="AW516" s="112"/>
      <c r="AX516" s="112"/>
    </row>
    <row r="517">
      <c r="L517" s="97"/>
      <c r="T517" s="97"/>
      <c r="AD517" s="8"/>
      <c r="AT517" s="112"/>
      <c r="AU517" s="112"/>
      <c r="AV517" s="112"/>
      <c r="AW517" s="112"/>
      <c r="AX517" s="112"/>
    </row>
    <row r="518">
      <c r="L518" s="97"/>
      <c r="T518" s="97"/>
      <c r="AD518" s="8"/>
      <c r="AT518" s="112"/>
      <c r="AU518" s="112"/>
      <c r="AV518" s="112"/>
      <c r="AW518" s="112"/>
      <c r="AX518" s="112"/>
    </row>
    <row r="519">
      <c r="L519" s="97"/>
      <c r="T519" s="97"/>
      <c r="AD519" s="8"/>
      <c r="AT519" s="112"/>
      <c r="AU519" s="112"/>
      <c r="AV519" s="112"/>
      <c r="AW519" s="112"/>
      <c r="AX519" s="112"/>
    </row>
    <row r="520">
      <c r="L520" s="97"/>
      <c r="T520" s="97"/>
      <c r="AD520" s="8"/>
      <c r="AT520" s="112"/>
      <c r="AU520" s="112"/>
      <c r="AV520" s="112"/>
      <c r="AW520" s="112"/>
      <c r="AX520" s="112"/>
    </row>
    <row r="521">
      <c r="L521" s="97"/>
      <c r="T521" s="97"/>
      <c r="AD521" s="8"/>
      <c r="AT521" s="112"/>
      <c r="AU521" s="112"/>
      <c r="AV521" s="112"/>
      <c r="AW521" s="112"/>
      <c r="AX521" s="112"/>
    </row>
    <row r="522">
      <c r="L522" s="97"/>
      <c r="T522" s="97"/>
      <c r="AD522" s="8"/>
      <c r="AT522" s="112"/>
      <c r="AU522" s="112"/>
      <c r="AV522" s="112"/>
      <c r="AW522" s="112"/>
      <c r="AX522" s="112"/>
    </row>
    <row r="523">
      <c r="L523" s="97"/>
      <c r="T523" s="97"/>
      <c r="AD523" s="8"/>
      <c r="AT523" s="112"/>
      <c r="AU523" s="112"/>
      <c r="AV523" s="112"/>
      <c r="AW523" s="112"/>
      <c r="AX523" s="112"/>
    </row>
    <row r="524">
      <c r="L524" s="97"/>
      <c r="T524" s="97"/>
      <c r="AD524" s="8"/>
      <c r="AT524" s="112"/>
      <c r="AU524" s="112"/>
      <c r="AV524" s="112"/>
      <c r="AW524" s="112"/>
      <c r="AX524" s="112"/>
    </row>
    <row r="525">
      <c r="L525" s="97"/>
      <c r="T525" s="97"/>
      <c r="AD525" s="8"/>
      <c r="AT525" s="112"/>
      <c r="AU525" s="112"/>
      <c r="AV525" s="112"/>
      <c r="AW525" s="112"/>
      <c r="AX525" s="112"/>
    </row>
    <row r="526">
      <c r="L526" s="97"/>
      <c r="T526" s="97"/>
      <c r="AD526" s="8"/>
      <c r="AT526" s="112"/>
      <c r="AU526" s="112"/>
      <c r="AV526" s="112"/>
      <c r="AW526" s="112"/>
      <c r="AX526" s="112"/>
    </row>
    <row r="527">
      <c r="L527" s="97"/>
      <c r="T527" s="97"/>
      <c r="AD527" s="8"/>
      <c r="AT527" s="112"/>
      <c r="AU527" s="112"/>
      <c r="AV527" s="112"/>
      <c r="AW527" s="112"/>
      <c r="AX527" s="112"/>
    </row>
    <row r="528">
      <c r="L528" s="97"/>
      <c r="T528" s="97"/>
      <c r="AD528" s="8"/>
      <c r="AT528" s="112"/>
      <c r="AU528" s="112"/>
      <c r="AV528" s="112"/>
      <c r="AW528" s="112"/>
      <c r="AX528" s="112"/>
    </row>
    <row r="529">
      <c r="L529" s="97"/>
      <c r="T529" s="97"/>
      <c r="AD529" s="8"/>
      <c r="AT529" s="112"/>
      <c r="AU529" s="112"/>
      <c r="AV529" s="112"/>
      <c r="AW529" s="112"/>
      <c r="AX529" s="112"/>
    </row>
    <row r="530">
      <c r="L530" s="97"/>
      <c r="T530" s="97"/>
      <c r="AD530" s="8"/>
      <c r="AT530" s="112"/>
      <c r="AU530" s="112"/>
      <c r="AV530" s="112"/>
      <c r="AW530" s="112"/>
      <c r="AX530" s="112"/>
    </row>
    <row r="531">
      <c r="L531" s="97"/>
      <c r="T531" s="97"/>
      <c r="AD531" s="8"/>
      <c r="AT531" s="112"/>
      <c r="AU531" s="112"/>
      <c r="AV531" s="112"/>
      <c r="AW531" s="112"/>
      <c r="AX531" s="112"/>
    </row>
    <row r="532">
      <c r="L532" s="97"/>
      <c r="T532" s="97"/>
      <c r="AD532" s="8"/>
      <c r="AT532" s="112"/>
      <c r="AU532" s="112"/>
      <c r="AV532" s="112"/>
      <c r="AW532" s="112"/>
      <c r="AX532" s="112"/>
    </row>
    <row r="533">
      <c r="L533" s="97"/>
      <c r="T533" s="97"/>
      <c r="AD533" s="8"/>
      <c r="AT533" s="112"/>
      <c r="AU533" s="112"/>
      <c r="AV533" s="112"/>
      <c r="AW533" s="112"/>
      <c r="AX533" s="112"/>
    </row>
    <row r="534">
      <c r="L534" s="97"/>
      <c r="T534" s="97"/>
      <c r="AD534" s="8"/>
      <c r="AT534" s="112"/>
      <c r="AU534" s="112"/>
      <c r="AV534" s="112"/>
      <c r="AW534" s="112"/>
      <c r="AX534" s="112"/>
    </row>
    <row r="535">
      <c r="L535" s="97"/>
      <c r="T535" s="97"/>
      <c r="AD535" s="8"/>
      <c r="AT535" s="112"/>
      <c r="AU535" s="112"/>
      <c r="AV535" s="112"/>
      <c r="AW535" s="112"/>
      <c r="AX535" s="112"/>
    </row>
    <row r="536">
      <c r="L536" s="97"/>
      <c r="T536" s="97"/>
      <c r="AD536" s="8"/>
      <c r="AT536" s="112"/>
      <c r="AU536" s="112"/>
      <c r="AV536" s="112"/>
      <c r="AW536" s="112"/>
      <c r="AX536" s="112"/>
    </row>
    <row r="537">
      <c r="L537" s="97"/>
      <c r="T537" s="97"/>
      <c r="AD537" s="8"/>
      <c r="AT537" s="112"/>
      <c r="AU537" s="112"/>
      <c r="AV537" s="112"/>
      <c r="AW537" s="112"/>
      <c r="AX537" s="112"/>
    </row>
    <row r="538">
      <c r="L538" s="97"/>
      <c r="T538" s="97"/>
      <c r="AD538" s="8"/>
      <c r="AT538" s="112"/>
      <c r="AU538" s="112"/>
      <c r="AV538" s="112"/>
      <c r="AW538" s="112"/>
      <c r="AX538" s="112"/>
    </row>
    <row r="539">
      <c r="L539" s="97"/>
      <c r="T539" s="97"/>
      <c r="AD539" s="8"/>
      <c r="AT539" s="112"/>
      <c r="AU539" s="112"/>
      <c r="AV539" s="112"/>
      <c r="AW539" s="112"/>
      <c r="AX539" s="112"/>
    </row>
    <row r="540">
      <c r="L540" s="97"/>
      <c r="T540" s="97"/>
      <c r="AD540" s="8"/>
      <c r="AT540" s="112"/>
      <c r="AU540" s="112"/>
      <c r="AV540" s="112"/>
      <c r="AW540" s="112"/>
      <c r="AX540" s="112"/>
    </row>
    <row r="541">
      <c r="L541" s="97"/>
      <c r="T541" s="97"/>
      <c r="AD541" s="8"/>
      <c r="AT541" s="112"/>
      <c r="AU541" s="112"/>
      <c r="AV541" s="112"/>
      <c r="AW541" s="112"/>
      <c r="AX541" s="112"/>
    </row>
    <row r="542">
      <c r="L542" s="97"/>
      <c r="T542" s="97"/>
      <c r="AD542" s="8"/>
      <c r="AT542" s="112"/>
      <c r="AU542" s="112"/>
      <c r="AV542" s="112"/>
      <c r="AW542" s="112"/>
      <c r="AX542" s="112"/>
    </row>
    <row r="543">
      <c r="L543" s="97"/>
      <c r="T543" s="97"/>
      <c r="AD543" s="8"/>
      <c r="AT543" s="112"/>
      <c r="AU543" s="112"/>
      <c r="AV543" s="112"/>
      <c r="AW543" s="112"/>
      <c r="AX543" s="112"/>
    </row>
    <row r="544">
      <c r="L544" s="97"/>
      <c r="T544" s="97"/>
      <c r="AD544" s="8"/>
      <c r="AT544" s="112"/>
      <c r="AU544" s="112"/>
      <c r="AV544" s="112"/>
      <c r="AW544" s="112"/>
      <c r="AX544" s="112"/>
    </row>
    <row r="545">
      <c r="L545" s="97"/>
      <c r="T545" s="97"/>
      <c r="AD545" s="8"/>
      <c r="AT545" s="112"/>
      <c r="AU545" s="112"/>
      <c r="AV545" s="112"/>
      <c r="AW545" s="112"/>
      <c r="AX545" s="112"/>
    </row>
    <row r="546">
      <c r="L546" s="97"/>
      <c r="T546" s="97"/>
      <c r="AD546" s="8"/>
      <c r="AT546" s="112"/>
      <c r="AU546" s="112"/>
      <c r="AV546" s="112"/>
      <c r="AW546" s="112"/>
      <c r="AX546" s="112"/>
    </row>
    <row r="547">
      <c r="L547" s="97"/>
      <c r="T547" s="97"/>
      <c r="AD547" s="8"/>
      <c r="AT547" s="112"/>
      <c r="AU547" s="112"/>
      <c r="AV547" s="112"/>
      <c r="AW547" s="112"/>
      <c r="AX547" s="112"/>
    </row>
    <row r="548">
      <c r="L548" s="97"/>
      <c r="T548" s="97"/>
      <c r="AD548" s="8"/>
      <c r="AT548" s="112"/>
      <c r="AU548" s="112"/>
      <c r="AV548" s="112"/>
      <c r="AW548" s="112"/>
      <c r="AX548" s="112"/>
    </row>
    <row r="549">
      <c r="L549" s="97"/>
      <c r="T549" s="97"/>
      <c r="AD549" s="8"/>
      <c r="AT549" s="112"/>
      <c r="AU549" s="112"/>
      <c r="AV549" s="112"/>
      <c r="AW549" s="112"/>
      <c r="AX549" s="112"/>
    </row>
    <row r="550">
      <c r="L550" s="97"/>
      <c r="T550" s="97"/>
      <c r="AD550" s="8"/>
      <c r="AT550" s="112"/>
      <c r="AU550" s="112"/>
      <c r="AV550" s="112"/>
      <c r="AW550" s="112"/>
      <c r="AX550" s="112"/>
    </row>
    <row r="551">
      <c r="L551" s="97"/>
      <c r="T551" s="97"/>
      <c r="AD551" s="8"/>
      <c r="AT551" s="112"/>
      <c r="AU551" s="112"/>
      <c r="AV551" s="112"/>
      <c r="AW551" s="112"/>
      <c r="AX551" s="112"/>
    </row>
    <row r="552">
      <c r="L552" s="97"/>
      <c r="T552" s="97"/>
      <c r="AD552" s="8"/>
      <c r="AT552" s="112"/>
      <c r="AU552" s="112"/>
      <c r="AV552" s="112"/>
      <c r="AW552" s="112"/>
      <c r="AX552" s="112"/>
    </row>
    <row r="553">
      <c r="L553" s="97"/>
      <c r="T553" s="97"/>
      <c r="AD553" s="8"/>
      <c r="AT553" s="112"/>
      <c r="AU553" s="112"/>
      <c r="AV553" s="112"/>
      <c r="AW553" s="112"/>
      <c r="AX553" s="112"/>
    </row>
    <row r="554">
      <c r="L554" s="97"/>
      <c r="T554" s="97"/>
      <c r="AD554" s="8"/>
      <c r="AT554" s="112"/>
      <c r="AU554" s="112"/>
      <c r="AV554" s="112"/>
      <c r="AW554" s="112"/>
      <c r="AX554" s="112"/>
    </row>
    <row r="555">
      <c r="L555" s="97"/>
      <c r="T555" s="97"/>
      <c r="AD555" s="8"/>
      <c r="AT555" s="112"/>
      <c r="AU555" s="112"/>
      <c r="AV555" s="112"/>
      <c r="AW555" s="112"/>
      <c r="AX555" s="112"/>
    </row>
    <row r="556">
      <c r="L556" s="97"/>
      <c r="T556" s="97"/>
      <c r="AD556" s="8"/>
      <c r="AT556" s="112"/>
      <c r="AU556" s="112"/>
      <c r="AV556" s="112"/>
      <c r="AW556" s="112"/>
      <c r="AX556" s="112"/>
    </row>
    <row r="557">
      <c r="L557" s="97"/>
      <c r="T557" s="97"/>
      <c r="AD557" s="8"/>
      <c r="AT557" s="112"/>
      <c r="AU557" s="112"/>
      <c r="AV557" s="112"/>
      <c r="AW557" s="112"/>
      <c r="AX557" s="112"/>
    </row>
    <row r="558">
      <c r="L558" s="97"/>
      <c r="T558" s="97"/>
      <c r="AD558" s="8"/>
      <c r="AT558" s="112"/>
      <c r="AU558" s="112"/>
      <c r="AV558" s="112"/>
      <c r="AW558" s="112"/>
      <c r="AX558" s="112"/>
    </row>
    <row r="559">
      <c r="L559" s="97"/>
      <c r="T559" s="97"/>
      <c r="AD559" s="8"/>
      <c r="AT559" s="112"/>
      <c r="AU559" s="112"/>
      <c r="AV559" s="112"/>
      <c r="AW559" s="112"/>
      <c r="AX559" s="112"/>
    </row>
    <row r="560">
      <c r="L560" s="97"/>
      <c r="T560" s="97"/>
      <c r="AD560" s="8"/>
      <c r="AT560" s="112"/>
      <c r="AU560" s="112"/>
      <c r="AV560" s="112"/>
      <c r="AW560" s="112"/>
      <c r="AX560" s="112"/>
    </row>
    <row r="561">
      <c r="L561" s="97"/>
      <c r="T561" s="97"/>
      <c r="AD561" s="8"/>
      <c r="AT561" s="112"/>
      <c r="AU561" s="112"/>
      <c r="AV561" s="112"/>
      <c r="AW561" s="112"/>
      <c r="AX561" s="112"/>
    </row>
    <row r="562">
      <c r="L562" s="97"/>
      <c r="T562" s="97"/>
      <c r="AD562" s="8"/>
      <c r="AT562" s="112"/>
      <c r="AU562" s="112"/>
      <c r="AV562" s="112"/>
      <c r="AW562" s="112"/>
      <c r="AX562" s="112"/>
    </row>
    <row r="563">
      <c r="L563" s="97"/>
      <c r="T563" s="97"/>
      <c r="AD563" s="8"/>
      <c r="AT563" s="112"/>
      <c r="AU563" s="112"/>
      <c r="AV563" s="112"/>
      <c r="AW563" s="112"/>
      <c r="AX563" s="112"/>
    </row>
    <row r="564">
      <c r="L564" s="97"/>
      <c r="T564" s="97"/>
      <c r="AD564" s="8"/>
      <c r="AT564" s="112"/>
      <c r="AU564" s="112"/>
      <c r="AV564" s="112"/>
      <c r="AW564" s="112"/>
      <c r="AX564" s="112"/>
    </row>
    <row r="565">
      <c r="L565" s="97"/>
      <c r="T565" s="97"/>
      <c r="AD565" s="8"/>
      <c r="AT565" s="112"/>
      <c r="AU565" s="112"/>
      <c r="AV565" s="112"/>
      <c r="AW565" s="112"/>
      <c r="AX565" s="112"/>
    </row>
    <row r="566">
      <c r="L566" s="97"/>
      <c r="T566" s="97"/>
      <c r="AD566" s="8"/>
      <c r="AT566" s="112"/>
      <c r="AU566" s="112"/>
      <c r="AV566" s="112"/>
      <c r="AW566" s="112"/>
      <c r="AX566" s="112"/>
    </row>
    <row r="567">
      <c r="L567" s="97"/>
      <c r="T567" s="97"/>
      <c r="AD567" s="8"/>
      <c r="AT567" s="112"/>
      <c r="AU567" s="112"/>
      <c r="AV567" s="112"/>
      <c r="AW567" s="112"/>
      <c r="AX567" s="112"/>
    </row>
    <row r="568">
      <c r="L568" s="97"/>
      <c r="T568" s="97"/>
      <c r="AD568" s="8"/>
      <c r="AT568" s="112"/>
      <c r="AU568" s="112"/>
      <c r="AV568" s="112"/>
      <c r="AW568" s="112"/>
      <c r="AX568" s="112"/>
    </row>
    <row r="569">
      <c r="L569" s="97"/>
      <c r="T569" s="97"/>
      <c r="AD569" s="8"/>
      <c r="AT569" s="112"/>
      <c r="AU569" s="112"/>
      <c r="AV569" s="112"/>
      <c r="AW569" s="112"/>
      <c r="AX569" s="112"/>
    </row>
    <row r="570">
      <c r="L570" s="97"/>
      <c r="T570" s="97"/>
      <c r="AD570" s="8"/>
      <c r="AT570" s="112"/>
      <c r="AU570" s="112"/>
      <c r="AV570" s="112"/>
      <c r="AW570" s="112"/>
      <c r="AX570" s="112"/>
    </row>
    <row r="571">
      <c r="L571" s="97"/>
      <c r="T571" s="97"/>
      <c r="AD571" s="8"/>
      <c r="AT571" s="112"/>
      <c r="AU571" s="112"/>
      <c r="AV571" s="112"/>
      <c r="AW571" s="112"/>
      <c r="AX571" s="112"/>
    </row>
    <row r="572">
      <c r="L572" s="97"/>
      <c r="T572" s="97"/>
      <c r="AD572" s="8"/>
      <c r="AT572" s="112"/>
      <c r="AU572" s="112"/>
      <c r="AV572" s="112"/>
      <c r="AW572" s="112"/>
      <c r="AX572" s="112"/>
    </row>
    <row r="573">
      <c r="L573" s="97"/>
      <c r="T573" s="97"/>
      <c r="AD573" s="8"/>
      <c r="AT573" s="112"/>
      <c r="AU573" s="112"/>
      <c r="AV573" s="112"/>
      <c r="AW573" s="112"/>
      <c r="AX573" s="112"/>
    </row>
    <row r="574">
      <c r="L574" s="97"/>
      <c r="T574" s="97"/>
      <c r="AD574" s="8"/>
      <c r="AT574" s="112"/>
      <c r="AU574" s="112"/>
      <c r="AV574" s="112"/>
      <c r="AW574" s="112"/>
      <c r="AX574" s="112"/>
    </row>
    <row r="575">
      <c r="L575" s="97"/>
      <c r="T575" s="97"/>
      <c r="AD575" s="8"/>
      <c r="AT575" s="112"/>
      <c r="AU575" s="112"/>
      <c r="AV575" s="112"/>
      <c r="AW575" s="112"/>
      <c r="AX575" s="112"/>
    </row>
    <row r="576">
      <c r="L576" s="97"/>
      <c r="T576" s="97"/>
      <c r="AD576" s="8"/>
      <c r="AT576" s="112"/>
      <c r="AU576" s="112"/>
      <c r="AV576" s="112"/>
      <c r="AW576" s="112"/>
      <c r="AX576" s="112"/>
    </row>
    <row r="577">
      <c r="L577" s="97"/>
      <c r="T577" s="97"/>
      <c r="AD577" s="8"/>
      <c r="AT577" s="112"/>
      <c r="AU577" s="112"/>
      <c r="AV577" s="112"/>
      <c r="AW577" s="112"/>
      <c r="AX577" s="112"/>
    </row>
    <row r="578">
      <c r="L578" s="97"/>
      <c r="T578" s="97"/>
      <c r="AD578" s="8"/>
      <c r="AT578" s="112"/>
      <c r="AU578" s="112"/>
      <c r="AV578" s="112"/>
      <c r="AW578" s="112"/>
      <c r="AX578" s="112"/>
    </row>
    <row r="579">
      <c r="L579" s="97"/>
      <c r="T579" s="97"/>
      <c r="AD579" s="8"/>
      <c r="AT579" s="112"/>
      <c r="AU579" s="112"/>
      <c r="AV579" s="112"/>
      <c r="AW579" s="112"/>
      <c r="AX579" s="112"/>
    </row>
    <row r="580">
      <c r="L580" s="97"/>
      <c r="T580" s="97"/>
      <c r="AD580" s="8"/>
      <c r="AT580" s="112"/>
      <c r="AU580" s="112"/>
      <c r="AV580" s="112"/>
      <c r="AW580" s="112"/>
      <c r="AX580" s="112"/>
    </row>
    <row r="581">
      <c r="L581" s="97"/>
      <c r="T581" s="97"/>
      <c r="AD581" s="8"/>
      <c r="AT581" s="112"/>
      <c r="AU581" s="112"/>
      <c r="AV581" s="112"/>
      <c r="AW581" s="112"/>
      <c r="AX581" s="112"/>
    </row>
    <row r="582">
      <c r="L582" s="97"/>
      <c r="T582" s="97"/>
      <c r="AD582" s="8"/>
      <c r="AT582" s="112"/>
      <c r="AU582" s="112"/>
      <c r="AV582" s="112"/>
      <c r="AW582" s="112"/>
      <c r="AX582" s="112"/>
    </row>
    <row r="583">
      <c r="L583" s="97"/>
      <c r="T583" s="97"/>
      <c r="AD583" s="8"/>
      <c r="AT583" s="112"/>
      <c r="AU583" s="112"/>
      <c r="AV583" s="112"/>
      <c r="AW583" s="112"/>
      <c r="AX583" s="112"/>
    </row>
    <row r="584">
      <c r="L584" s="97"/>
      <c r="T584" s="97"/>
      <c r="AD584" s="8"/>
      <c r="AT584" s="112"/>
      <c r="AU584" s="112"/>
      <c r="AV584" s="112"/>
      <c r="AW584" s="112"/>
      <c r="AX584" s="112"/>
    </row>
    <row r="585">
      <c r="L585" s="97"/>
      <c r="T585" s="97"/>
      <c r="AD585" s="8"/>
      <c r="AT585" s="112"/>
      <c r="AU585" s="112"/>
      <c r="AV585" s="112"/>
      <c r="AW585" s="112"/>
      <c r="AX585" s="112"/>
    </row>
    <row r="586">
      <c r="L586" s="97"/>
      <c r="T586" s="97"/>
      <c r="AD586" s="8"/>
      <c r="AT586" s="112"/>
      <c r="AU586" s="112"/>
      <c r="AV586" s="112"/>
      <c r="AW586" s="112"/>
      <c r="AX586" s="112"/>
    </row>
    <row r="587">
      <c r="L587" s="97"/>
      <c r="T587" s="97"/>
      <c r="AD587" s="8"/>
      <c r="AT587" s="112"/>
      <c r="AU587" s="112"/>
      <c r="AV587" s="112"/>
      <c r="AW587" s="112"/>
      <c r="AX587" s="112"/>
    </row>
    <row r="588">
      <c r="L588" s="97"/>
      <c r="T588" s="97"/>
      <c r="AD588" s="8"/>
      <c r="AT588" s="112"/>
      <c r="AU588" s="112"/>
      <c r="AV588" s="112"/>
      <c r="AW588" s="112"/>
      <c r="AX588" s="112"/>
    </row>
    <row r="589">
      <c r="L589" s="97"/>
      <c r="T589" s="97"/>
      <c r="AD589" s="8"/>
      <c r="AT589" s="112"/>
      <c r="AU589" s="112"/>
      <c r="AV589" s="112"/>
      <c r="AW589" s="112"/>
      <c r="AX589" s="112"/>
    </row>
    <row r="590">
      <c r="L590" s="97"/>
      <c r="T590" s="97"/>
      <c r="AD590" s="8"/>
      <c r="AT590" s="112"/>
      <c r="AU590" s="112"/>
      <c r="AV590" s="112"/>
      <c r="AW590" s="112"/>
      <c r="AX590" s="112"/>
    </row>
    <row r="591">
      <c r="L591" s="97"/>
      <c r="T591" s="97"/>
      <c r="AD591" s="8"/>
      <c r="AT591" s="112"/>
      <c r="AU591" s="112"/>
      <c r="AV591" s="112"/>
      <c r="AW591" s="112"/>
      <c r="AX591" s="112"/>
    </row>
    <row r="592">
      <c r="L592" s="97"/>
      <c r="T592" s="97"/>
      <c r="AD592" s="8"/>
      <c r="AT592" s="112"/>
      <c r="AU592" s="112"/>
      <c r="AV592" s="112"/>
      <c r="AW592" s="112"/>
      <c r="AX592" s="112"/>
    </row>
    <row r="593">
      <c r="L593" s="97"/>
      <c r="T593" s="97"/>
      <c r="AD593" s="8"/>
      <c r="AT593" s="112"/>
      <c r="AU593" s="112"/>
      <c r="AV593" s="112"/>
      <c r="AW593" s="112"/>
      <c r="AX593" s="112"/>
    </row>
    <row r="594">
      <c r="L594" s="97"/>
      <c r="T594" s="97"/>
      <c r="AD594" s="8"/>
      <c r="AT594" s="112"/>
      <c r="AU594" s="112"/>
      <c r="AV594" s="112"/>
      <c r="AW594" s="112"/>
      <c r="AX594" s="112"/>
    </row>
    <row r="595">
      <c r="L595" s="97"/>
      <c r="T595" s="97"/>
      <c r="AD595" s="8"/>
      <c r="AT595" s="112"/>
      <c r="AU595" s="112"/>
      <c r="AV595" s="112"/>
      <c r="AW595" s="112"/>
      <c r="AX595" s="112"/>
    </row>
    <row r="596">
      <c r="L596" s="97"/>
      <c r="T596" s="97"/>
      <c r="AD596" s="8"/>
      <c r="AT596" s="112"/>
      <c r="AU596" s="112"/>
      <c r="AV596" s="112"/>
      <c r="AW596" s="112"/>
      <c r="AX596" s="112"/>
    </row>
    <row r="597">
      <c r="L597" s="97"/>
      <c r="T597" s="97"/>
      <c r="AD597" s="8"/>
      <c r="AT597" s="112"/>
      <c r="AU597" s="112"/>
      <c r="AV597" s="112"/>
      <c r="AW597" s="112"/>
      <c r="AX597" s="112"/>
    </row>
    <row r="598">
      <c r="L598" s="97"/>
      <c r="T598" s="97"/>
      <c r="AD598" s="8"/>
      <c r="AT598" s="112"/>
      <c r="AU598" s="112"/>
      <c r="AV598" s="112"/>
      <c r="AW598" s="112"/>
      <c r="AX598" s="112"/>
    </row>
    <row r="599">
      <c r="L599" s="97"/>
      <c r="T599" s="97"/>
      <c r="AD599" s="8"/>
      <c r="AT599" s="112"/>
      <c r="AU599" s="112"/>
      <c r="AV599" s="112"/>
      <c r="AW599" s="112"/>
      <c r="AX599" s="112"/>
    </row>
    <row r="600">
      <c r="L600" s="97"/>
      <c r="T600" s="97"/>
      <c r="AD600" s="8"/>
      <c r="AT600" s="112"/>
      <c r="AU600" s="112"/>
      <c r="AV600" s="112"/>
      <c r="AW600" s="112"/>
      <c r="AX600" s="112"/>
    </row>
    <row r="601">
      <c r="L601" s="97"/>
      <c r="T601" s="97"/>
      <c r="AD601" s="8"/>
      <c r="AT601" s="112"/>
      <c r="AU601" s="112"/>
      <c r="AV601" s="112"/>
      <c r="AW601" s="112"/>
      <c r="AX601" s="112"/>
    </row>
    <row r="602">
      <c r="L602" s="97"/>
      <c r="T602" s="97"/>
      <c r="AD602" s="8"/>
      <c r="AT602" s="112"/>
      <c r="AU602" s="112"/>
      <c r="AV602" s="112"/>
      <c r="AW602" s="112"/>
      <c r="AX602" s="112"/>
    </row>
    <row r="603">
      <c r="L603" s="97"/>
      <c r="T603" s="97"/>
      <c r="AD603" s="8"/>
      <c r="AT603" s="112"/>
      <c r="AU603" s="112"/>
      <c r="AV603" s="112"/>
      <c r="AW603" s="112"/>
      <c r="AX603" s="112"/>
    </row>
    <row r="604">
      <c r="L604" s="97"/>
      <c r="T604" s="97"/>
      <c r="AD604" s="8"/>
      <c r="AT604" s="112"/>
      <c r="AU604" s="112"/>
      <c r="AV604" s="112"/>
      <c r="AW604" s="112"/>
      <c r="AX604" s="112"/>
    </row>
    <row r="605">
      <c r="L605" s="97"/>
      <c r="T605" s="97"/>
      <c r="AD605" s="8"/>
      <c r="AT605" s="112"/>
      <c r="AU605" s="112"/>
      <c r="AV605" s="112"/>
      <c r="AW605" s="112"/>
      <c r="AX605" s="112"/>
    </row>
    <row r="606">
      <c r="L606" s="97"/>
      <c r="T606" s="97"/>
      <c r="AD606" s="8"/>
      <c r="AT606" s="112"/>
      <c r="AU606" s="112"/>
      <c r="AV606" s="112"/>
      <c r="AW606" s="112"/>
      <c r="AX606" s="112"/>
    </row>
    <row r="607">
      <c r="L607" s="97"/>
      <c r="T607" s="97"/>
      <c r="AD607" s="8"/>
      <c r="AT607" s="112"/>
      <c r="AU607" s="112"/>
      <c r="AV607" s="112"/>
      <c r="AW607" s="112"/>
      <c r="AX607" s="112"/>
    </row>
    <row r="608">
      <c r="L608" s="97"/>
      <c r="T608" s="97"/>
      <c r="AD608" s="8"/>
      <c r="AT608" s="112"/>
      <c r="AU608" s="112"/>
      <c r="AV608" s="112"/>
      <c r="AW608" s="112"/>
      <c r="AX608" s="112"/>
    </row>
    <row r="609">
      <c r="L609" s="97"/>
      <c r="T609" s="97"/>
      <c r="AD609" s="8"/>
      <c r="AT609" s="112"/>
      <c r="AU609" s="112"/>
      <c r="AV609" s="112"/>
      <c r="AW609" s="112"/>
      <c r="AX609" s="112"/>
    </row>
    <row r="610">
      <c r="L610" s="97"/>
      <c r="T610" s="97"/>
      <c r="AD610" s="8"/>
      <c r="AT610" s="112"/>
      <c r="AU610" s="112"/>
      <c r="AV610" s="112"/>
      <c r="AW610" s="112"/>
      <c r="AX610" s="112"/>
    </row>
    <row r="611">
      <c r="L611" s="97"/>
      <c r="T611" s="97"/>
      <c r="AD611" s="8"/>
      <c r="AT611" s="112"/>
      <c r="AU611" s="112"/>
      <c r="AV611" s="112"/>
      <c r="AW611" s="112"/>
      <c r="AX611" s="112"/>
    </row>
    <row r="612">
      <c r="L612" s="97"/>
      <c r="T612" s="97"/>
      <c r="AD612" s="8"/>
      <c r="AT612" s="112"/>
      <c r="AU612" s="112"/>
      <c r="AV612" s="112"/>
      <c r="AW612" s="112"/>
      <c r="AX612" s="112"/>
    </row>
    <row r="613">
      <c r="L613" s="97"/>
      <c r="T613" s="97"/>
      <c r="AD613" s="8"/>
      <c r="AT613" s="112"/>
      <c r="AU613" s="112"/>
      <c r="AV613" s="112"/>
      <c r="AW613" s="112"/>
      <c r="AX613" s="112"/>
    </row>
    <row r="614">
      <c r="L614" s="97"/>
      <c r="T614" s="97"/>
      <c r="AD614" s="8"/>
      <c r="AT614" s="112"/>
      <c r="AU614" s="112"/>
      <c r="AV614" s="112"/>
      <c r="AW614" s="112"/>
      <c r="AX614" s="112"/>
    </row>
    <row r="615">
      <c r="L615" s="97"/>
      <c r="T615" s="97"/>
      <c r="AD615" s="8"/>
      <c r="AT615" s="112"/>
      <c r="AU615" s="112"/>
      <c r="AV615" s="112"/>
      <c r="AW615" s="112"/>
      <c r="AX615" s="112"/>
    </row>
    <row r="616">
      <c r="L616" s="97"/>
      <c r="T616" s="97"/>
      <c r="AD616" s="8"/>
      <c r="AT616" s="112"/>
      <c r="AU616" s="112"/>
      <c r="AV616" s="112"/>
      <c r="AW616" s="112"/>
      <c r="AX616" s="112"/>
    </row>
    <row r="617">
      <c r="L617" s="97"/>
      <c r="T617" s="97"/>
      <c r="AD617" s="8"/>
      <c r="AT617" s="112"/>
      <c r="AU617" s="112"/>
      <c r="AV617" s="112"/>
      <c r="AW617" s="112"/>
      <c r="AX617" s="112"/>
    </row>
    <row r="618">
      <c r="L618" s="97"/>
      <c r="T618" s="97"/>
      <c r="AD618" s="8"/>
      <c r="AT618" s="112"/>
      <c r="AU618" s="112"/>
      <c r="AV618" s="112"/>
      <c r="AW618" s="112"/>
      <c r="AX618" s="112"/>
    </row>
    <row r="619">
      <c r="L619" s="97"/>
      <c r="T619" s="97"/>
      <c r="AD619" s="8"/>
      <c r="AT619" s="112"/>
      <c r="AU619" s="112"/>
      <c r="AV619" s="112"/>
      <c r="AW619" s="112"/>
      <c r="AX619" s="112"/>
    </row>
    <row r="620">
      <c r="L620" s="97"/>
      <c r="T620" s="97"/>
      <c r="AD620" s="8"/>
      <c r="AT620" s="112"/>
      <c r="AU620" s="112"/>
      <c r="AV620" s="112"/>
      <c r="AW620" s="112"/>
      <c r="AX620" s="112"/>
    </row>
    <row r="621">
      <c r="L621" s="97"/>
      <c r="T621" s="97"/>
      <c r="AD621" s="8"/>
      <c r="AT621" s="112"/>
      <c r="AU621" s="112"/>
      <c r="AV621" s="112"/>
      <c r="AW621" s="112"/>
      <c r="AX621" s="112"/>
    </row>
    <row r="622">
      <c r="L622" s="97"/>
      <c r="T622" s="97"/>
      <c r="AD622" s="8"/>
      <c r="AT622" s="112"/>
      <c r="AU622" s="112"/>
      <c r="AV622" s="112"/>
      <c r="AW622" s="112"/>
      <c r="AX622" s="112"/>
    </row>
    <row r="623">
      <c r="L623" s="97"/>
      <c r="T623" s="97"/>
      <c r="AD623" s="8"/>
      <c r="AT623" s="112"/>
      <c r="AU623" s="112"/>
      <c r="AV623" s="112"/>
      <c r="AW623" s="112"/>
      <c r="AX623" s="112"/>
    </row>
    <row r="624">
      <c r="L624" s="97"/>
      <c r="T624" s="97"/>
      <c r="AD624" s="8"/>
      <c r="AT624" s="112"/>
      <c r="AU624" s="112"/>
      <c r="AV624" s="112"/>
      <c r="AW624" s="112"/>
      <c r="AX624" s="112"/>
    </row>
    <row r="625">
      <c r="L625" s="97"/>
      <c r="T625" s="97"/>
      <c r="AD625" s="8"/>
      <c r="AT625" s="112"/>
      <c r="AU625" s="112"/>
      <c r="AV625" s="112"/>
      <c r="AW625" s="112"/>
      <c r="AX625" s="112"/>
    </row>
    <row r="626">
      <c r="L626" s="97"/>
      <c r="T626" s="97"/>
      <c r="AD626" s="8"/>
      <c r="AT626" s="112"/>
      <c r="AU626" s="112"/>
      <c r="AV626" s="112"/>
      <c r="AW626" s="112"/>
      <c r="AX626" s="112"/>
    </row>
    <row r="627">
      <c r="L627" s="97"/>
      <c r="T627" s="97"/>
      <c r="AD627" s="8"/>
      <c r="AT627" s="112"/>
      <c r="AU627" s="112"/>
      <c r="AV627" s="112"/>
      <c r="AW627" s="112"/>
      <c r="AX627" s="112"/>
    </row>
    <row r="628">
      <c r="L628" s="97"/>
      <c r="T628" s="97"/>
      <c r="AD628" s="8"/>
      <c r="AT628" s="112"/>
      <c r="AU628" s="112"/>
      <c r="AV628" s="112"/>
      <c r="AW628" s="112"/>
      <c r="AX628" s="112"/>
    </row>
    <row r="629">
      <c r="L629" s="97"/>
      <c r="T629" s="97"/>
      <c r="AD629" s="8"/>
      <c r="AT629" s="112"/>
      <c r="AU629" s="112"/>
      <c r="AV629" s="112"/>
      <c r="AW629" s="112"/>
      <c r="AX629" s="112"/>
    </row>
    <row r="630">
      <c r="L630" s="97"/>
      <c r="T630" s="97"/>
      <c r="AD630" s="8"/>
      <c r="AT630" s="112"/>
      <c r="AU630" s="112"/>
      <c r="AV630" s="112"/>
      <c r="AW630" s="112"/>
      <c r="AX630" s="112"/>
    </row>
    <row r="631">
      <c r="L631" s="97"/>
      <c r="T631" s="97"/>
      <c r="AD631" s="8"/>
      <c r="AT631" s="112"/>
      <c r="AU631" s="112"/>
      <c r="AV631" s="112"/>
      <c r="AW631" s="112"/>
      <c r="AX631" s="112"/>
    </row>
    <row r="632">
      <c r="L632" s="97"/>
      <c r="T632" s="97"/>
      <c r="AD632" s="8"/>
      <c r="AT632" s="112"/>
      <c r="AU632" s="112"/>
      <c r="AV632" s="112"/>
      <c r="AW632" s="112"/>
      <c r="AX632" s="112"/>
    </row>
    <row r="633">
      <c r="L633" s="97"/>
      <c r="T633" s="97"/>
      <c r="AD633" s="8"/>
      <c r="AT633" s="112"/>
      <c r="AU633" s="112"/>
      <c r="AV633" s="112"/>
      <c r="AW633" s="112"/>
      <c r="AX633" s="112"/>
    </row>
    <row r="634">
      <c r="L634" s="97"/>
      <c r="T634" s="97"/>
      <c r="AD634" s="8"/>
      <c r="AT634" s="112"/>
      <c r="AU634" s="112"/>
      <c r="AV634" s="112"/>
      <c r="AW634" s="112"/>
      <c r="AX634" s="112"/>
    </row>
    <row r="635">
      <c r="L635" s="97"/>
      <c r="T635" s="97"/>
      <c r="AD635" s="8"/>
      <c r="AT635" s="112"/>
      <c r="AU635" s="112"/>
      <c r="AV635" s="112"/>
      <c r="AW635" s="112"/>
      <c r="AX635" s="112"/>
    </row>
    <row r="636">
      <c r="L636" s="97"/>
      <c r="T636" s="97"/>
      <c r="AD636" s="8"/>
      <c r="AT636" s="112"/>
      <c r="AU636" s="112"/>
      <c r="AV636" s="112"/>
      <c r="AW636" s="112"/>
      <c r="AX636" s="112"/>
    </row>
    <row r="637">
      <c r="L637" s="97"/>
      <c r="T637" s="97"/>
      <c r="AD637" s="8"/>
      <c r="AT637" s="112"/>
      <c r="AU637" s="112"/>
      <c r="AV637" s="112"/>
      <c r="AW637" s="112"/>
      <c r="AX637" s="112"/>
    </row>
    <row r="638">
      <c r="L638" s="97"/>
      <c r="T638" s="97"/>
      <c r="AD638" s="8"/>
      <c r="AT638" s="112"/>
      <c r="AU638" s="112"/>
      <c r="AV638" s="112"/>
      <c r="AW638" s="112"/>
      <c r="AX638" s="112"/>
    </row>
    <row r="639">
      <c r="L639" s="97"/>
      <c r="T639" s="97"/>
      <c r="AD639" s="8"/>
      <c r="AT639" s="112"/>
      <c r="AU639" s="112"/>
      <c r="AV639" s="112"/>
      <c r="AW639" s="112"/>
      <c r="AX639" s="112"/>
    </row>
    <row r="640">
      <c r="L640" s="97"/>
      <c r="T640" s="97"/>
      <c r="AD640" s="8"/>
      <c r="AT640" s="112"/>
      <c r="AU640" s="112"/>
      <c r="AV640" s="112"/>
      <c r="AW640" s="112"/>
      <c r="AX640" s="112"/>
    </row>
    <row r="641">
      <c r="L641" s="97"/>
      <c r="T641" s="97"/>
      <c r="AD641" s="8"/>
      <c r="AT641" s="112"/>
      <c r="AU641" s="112"/>
      <c r="AV641" s="112"/>
      <c r="AW641" s="112"/>
      <c r="AX641" s="112"/>
    </row>
    <row r="642">
      <c r="L642" s="97"/>
      <c r="T642" s="97"/>
      <c r="AD642" s="8"/>
      <c r="AT642" s="112"/>
      <c r="AU642" s="112"/>
      <c r="AV642" s="112"/>
      <c r="AW642" s="112"/>
      <c r="AX642" s="112"/>
    </row>
    <row r="643">
      <c r="L643" s="97"/>
      <c r="T643" s="97"/>
      <c r="AD643" s="8"/>
      <c r="AT643" s="112"/>
      <c r="AU643" s="112"/>
      <c r="AV643" s="112"/>
      <c r="AW643" s="112"/>
      <c r="AX643" s="112"/>
    </row>
    <row r="644">
      <c r="L644" s="97"/>
      <c r="T644" s="97"/>
      <c r="AD644" s="8"/>
      <c r="AT644" s="112"/>
      <c r="AU644" s="112"/>
      <c r="AV644" s="112"/>
      <c r="AW644" s="112"/>
      <c r="AX644" s="112"/>
    </row>
    <row r="645">
      <c r="L645" s="97"/>
      <c r="T645" s="97"/>
      <c r="AD645" s="8"/>
      <c r="AT645" s="112"/>
      <c r="AU645" s="112"/>
      <c r="AV645" s="112"/>
      <c r="AW645" s="112"/>
      <c r="AX645" s="112"/>
    </row>
    <row r="646">
      <c r="L646" s="97"/>
      <c r="T646" s="97"/>
      <c r="AD646" s="8"/>
      <c r="AT646" s="112"/>
      <c r="AU646" s="112"/>
      <c r="AV646" s="112"/>
      <c r="AW646" s="112"/>
      <c r="AX646" s="112"/>
    </row>
    <row r="647">
      <c r="L647" s="97"/>
      <c r="T647" s="97"/>
      <c r="AD647" s="8"/>
      <c r="AT647" s="112"/>
      <c r="AU647" s="112"/>
      <c r="AV647" s="112"/>
      <c r="AW647" s="112"/>
      <c r="AX647" s="112"/>
    </row>
    <row r="648">
      <c r="L648" s="97"/>
      <c r="T648" s="97"/>
      <c r="AD648" s="8"/>
      <c r="AT648" s="112"/>
      <c r="AU648" s="112"/>
      <c r="AV648" s="112"/>
      <c r="AW648" s="112"/>
      <c r="AX648" s="112"/>
    </row>
    <row r="649">
      <c r="L649" s="97"/>
      <c r="T649" s="97"/>
      <c r="AD649" s="8"/>
      <c r="AT649" s="112"/>
      <c r="AU649" s="112"/>
      <c r="AV649" s="112"/>
      <c r="AW649" s="112"/>
      <c r="AX649" s="112"/>
    </row>
    <row r="650">
      <c r="L650" s="97"/>
      <c r="T650" s="97"/>
      <c r="AD650" s="8"/>
      <c r="AT650" s="112"/>
      <c r="AU650" s="112"/>
      <c r="AV650" s="112"/>
      <c r="AW650" s="112"/>
      <c r="AX650" s="112"/>
    </row>
    <row r="651">
      <c r="L651" s="97"/>
      <c r="T651" s="97"/>
      <c r="AD651" s="8"/>
      <c r="AT651" s="112"/>
      <c r="AU651" s="112"/>
      <c r="AV651" s="112"/>
      <c r="AW651" s="112"/>
      <c r="AX651" s="112"/>
    </row>
    <row r="652">
      <c r="L652" s="97"/>
      <c r="T652" s="97"/>
      <c r="AD652" s="8"/>
      <c r="AT652" s="112"/>
      <c r="AU652" s="112"/>
      <c r="AV652" s="112"/>
      <c r="AW652" s="112"/>
      <c r="AX652" s="112"/>
    </row>
    <row r="653">
      <c r="L653" s="97"/>
      <c r="T653" s="97"/>
      <c r="AD653" s="8"/>
      <c r="AT653" s="112"/>
      <c r="AU653" s="112"/>
      <c r="AV653" s="112"/>
      <c r="AW653" s="112"/>
      <c r="AX653" s="112"/>
    </row>
    <row r="654">
      <c r="L654" s="97"/>
      <c r="T654" s="97"/>
      <c r="AD654" s="8"/>
      <c r="AT654" s="112"/>
      <c r="AU654" s="112"/>
      <c r="AV654" s="112"/>
      <c r="AW654" s="112"/>
      <c r="AX654" s="112"/>
    </row>
    <row r="655">
      <c r="L655" s="97"/>
      <c r="T655" s="97"/>
      <c r="AD655" s="8"/>
      <c r="AT655" s="112"/>
      <c r="AU655" s="112"/>
      <c r="AV655" s="112"/>
      <c r="AW655" s="112"/>
      <c r="AX655" s="112"/>
    </row>
    <row r="656">
      <c r="L656" s="97"/>
      <c r="T656" s="97"/>
      <c r="AD656" s="8"/>
      <c r="AT656" s="112"/>
      <c r="AU656" s="112"/>
      <c r="AV656" s="112"/>
      <c r="AW656" s="112"/>
      <c r="AX656" s="112"/>
    </row>
    <row r="657">
      <c r="L657" s="97"/>
      <c r="T657" s="97"/>
      <c r="AD657" s="8"/>
      <c r="AT657" s="112"/>
      <c r="AU657" s="112"/>
      <c r="AV657" s="112"/>
      <c r="AW657" s="112"/>
      <c r="AX657" s="112"/>
    </row>
    <row r="658">
      <c r="L658" s="97"/>
      <c r="T658" s="97"/>
      <c r="AD658" s="8"/>
      <c r="AT658" s="112"/>
      <c r="AU658" s="112"/>
      <c r="AV658" s="112"/>
      <c r="AW658" s="112"/>
      <c r="AX658" s="112"/>
    </row>
    <row r="659">
      <c r="L659" s="97"/>
      <c r="T659" s="97"/>
      <c r="AD659" s="8"/>
      <c r="AT659" s="112"/>
      <c r="AU659" s="112"/>
      <c r="AV659" s="112"/>
      <c r="AW659" s="112"/>
      <c r="AX659" s="112"/>
    </row>
    <row r="660">
      <c r="L660" s="97"/>
      <c r="T660" s="97"/>
      <c r="AD660" s="8"/>
      <c r="AT660" s="112"/>
      <c r="AU660" s="112"/>
      <c r="AV660" s="112"/>
      <c r="AW660" s="112"/>
      <c r="AX660" s="112"/>
    </row>
    <row r="661">
      <c r="L661" s="97"/>
      <c r="T661" s="97"/>
      <c r="AD661" s="8"/>
      <c r="AT661" s="112"/>
      <c r="AU661" s="112"/>
      <c r="AV661" s="112"/>
      <c r="AW661" s="112"/>
      <c r="AX661" s="112"/>
    </row>
    <row r="662">
      <c r="L662" s="97"/>
      <c r="T662" s="97"/>
      <c r="AD662" s="8"/>
      <c r="AT662" s="112"/>
      <c r="AU662" s="112"/>
      <c r="AV662" s="112"/>
      <c r="AW662" s="112"/>
      <c r="AX662" s="112"/>
    </row>
    <row r="663">
      <c r="L663" s="97"/>
      <c r="T663" s="97"/>
      <c r="AD663" s="8"/>
      <c r="AT663" s="112"/>
      <c r="AU663" s="112"/>
      <c r="AV663" s="112"/>
      <c r="AW663" s="112"/>
      <c r="AX663" s="112"/>
    </row>
    <row r="664">
      <c r="L664" s="97"/>
      <c r="T664" s="97"/>
      <c r="AD664" s="8"/>
      <c r="AT664" s="112"/>
      <c r="AU664" s="112"/>
      <c r="AV664" s="112"/>
      <c r="AW664" s="112"/>
      <c r="AX664" s="112"/>
    </row>
    <row r="665">
      <c r="L665" s="97"/>
      <c r="T665" s="97"/>
      <c r="AD665" s="8"/>
      <c r="AT665" s="112"/>
      <c r="AU665" s="112"/>
      <c r="AV665" s="112"/>
      <c r="AW665" s="112"/>
      <c r="AX665" s="112"/>
    </row>
    <row r="666">
      <c r="L666" s="97"/>
      <c r="T666" s="97"/>
      <c r="AD666" s="8"/>
      <c r="AT666" s="112"/>
      <c r="AU666" s="112"/>
      <c r="AV666" s="112"/>
      <c r="AW666" s="112"/>
      <c r="AX666" s="112"/>
    </row>
    <row r="667">
      <c r="L667" s="97"/>
      <c r="T667" s="97"/>
      <c r="AD667" s="8"/>
      <c r="AT667" s="112"/>
      <c r="AU667" s="112"/>
      <c r="AV667" s="112"/>
      <c r="AW667" s="112"/>
      <c r="AX667" s="112"/>
    </row>
    <row r="668">
      <c r="L668" s="97"/>
      <c r="T668" s="97"/>
      <c r="AD668" s="8"/>
      <c r="AT668" s="112"/>
      <c r="AU668" s="112"/>
      <c r="AV668" s="112"/>
      <c r="AW668" s="112"/>
      <c r="AX668" s="112"/>
    </row>
    <row r="669">
      <c r="L669" s="97"/>
      <c r="T669" s="97"/>
      <c r="AD669" s="8"/>
      <c r="AT669" s="112"/>
      <c r="AU669" s="112"/>
      <c r="AV669" s="112"/>
      <c r="AW669" s="112"/>
      <c r="AX669" s="112"/>
    </row>
    <row r="670">
      <c r="L670" s="97"/>
      <c r="T670" s="97"/>
      <c r="AD670" s="8"/>
      <c r="AT670" s="112"/>
      <c r="AU670" s="112"/>
      <c r="AV670" s="112"/>
      <c r="AW670" s="112"/>
      <c r="AX670" s="112"/>
    </row>
    <row r="671">
      <c r="L671" s="97"/>
      <c r="T671" s="97"/>
      <c r="AD671" s="8"/>
      <c r="AT671" s="112"/>
      <c r="AU671" s="112"/>
      <c r="AV671" s="112"/>
      <c r="AW671" s="112"/>
      <c r="AX671" s="112"/>
    </row>
    <row r="672">
      <c r="L672" s="97"/>
      <c r="T672" s="97"/>
      <c r="AD672" s="8"/>
      <c r="AT672" s="112"/>
      <c r="AU672" s="112"/>
      <c r="AV672" s="112"/>
      <c r="AW672" s="112"/>
      <c r="AX672" s="112"/>
    </row>
    <row r="673">
      <c r="L673" s="97"/>
      <c r="T673" s="97"/>
      <c r="AD673" s="8"/>
      <c r="AT673" s="112"/>
      <c r="AU673" s="112"/>
      <c r="AV673" s="112"/>
      <c r="AW673" s="112"/>
      <c r="AX673" s="112"/>
    </row>
    <row r="674">
      <c r="L674" s="97"/>
      <c r="T674" s="97"/>
      <c r="AD674" s="8"/>
      <c r="AT674" s="112"/>
      <c r="AU674" s="112"/>
      <c r="AV674" s="112"/>
      <c r="AW674" s="112"/>
      <c r="AX674" s="112"/>
    </row>
    <row r="675">
      <c r="L675" s="97"/>
      <c r="T675" s="97"/>
      <c r="AD675" s="8"/>
      <c r="AT675" s="112"/>
      <c r="AU675" s="112"/>
      <c r="AV675" s="112"/>
      <c r="AW675" s="112"/>
      <c r="AX675" s="112"/>
    </row>
    <row r="676">
      <c r="L676" s="97"/>
      <c r="T676" s="97"/>
      <c r="AD676" s="8"/>
      <c r="AT676" s="112"/>
      <c r="AU676" s="112"/>
      <c r="AV676" s="112"/>
      <c r="AW676" s="112"/>
      <c r="AX676" s="112"/>
    </row>
    <row r="677">
      <c r="L677" s="97"/>
      <c r="T677" s="97"/>
      <c r="AD677" s="8"/>
      <c r="AT677" s="112"/>
      <c r="AU677" s="112"/>
      <c r="AV677" s="112"/>
      <c r="AW677" s="112"/>
      <c r="AX677" s="112"/>
    </row>
    <row r="678">
      <c r="L678" s="97"/>
      <c r="T678" s="97"/>
      <c r="AD678" s="8"/>
      <c r="AT678" s="112"/>
      <c r="AU678" s="112"/>
      <c r="AV678" s="112"/>
      <c r="AW678" s="112"/>
      <c r="AX678" s="112"/>
    </row>
    <row r="679">
      <c r="L679" s="97"/>
      <c r="T679" s="97"/>
      <c r="AD679" s="8"/>
      <c r="AT679" s="112"/>
      <c r="AU679" s="112"/>
      <c r="AV679" s="112"/>
      <c r="AW679" s="112"/>
      <c r="AX679" s="112"/>
    </row>
    <row r="680">
      <c r="L680" s="97"/>
      <c r="T680" s="97"/>
      <c r="AD680" s="8"/>
      <c r="AT680" s="112"/>
      <c r="AU680" s="112"/>
      <c r="AV680" s="112"/>
      <c r="AW680" s="112"/>
      <c r="AX680" s="112"/>
    </row>
    <row r="681">
      <c r="L681" s="97"/>
      <c r="T681" s="97"/>
      <c r="AD681" s="8"/>
      <c r="AT681" s="112"/>
      <c r="AU681" s="112"/>
      <c r="AV681" s="112"/>
      <c r="AW681" s="112"/>
      <c r="AX681" s="112"/>
    </row>
    <row r="682">
      <c r="L682" s="97"/>
      <c r="T682" s="97"/>
      <c r="AD682" s="8"/>
      <c r="AT682" s="112"/>
      <c r="AU682" s="112"/>
      <c r="AV682" s="112"/>
      <c r="AW682" s="112"/>
      <c r="AX682" s="112"/>
    </row>
    <row r="683">
      <c r="L683" s="97"/>
      <c r="T683" s="97"/>
      <c r="AD683" s="8"/>
      <c r="AT683" s="112"/>
      <c r="AU683" s="112"/>
      <c r="AV683" s="112"/>
      <c r="AW683" s="112"/>
      <c r="AX683" s="112"/>
    </row>
    <row r="684">
      <c r="L684" s="97"/>
      <c r="T684" s="97"/>
      <c r="AD684" s="8"/>
      <c r="AT684" s="112"/>
      <c r="AU684" s="112"/>
      <c r="AV684" s="112"/>
      <c r="AW684" s="112"/>
      <c r="AX684" s="112"/>
    </row>
    <row r="685">
      <c r="L685" s="97"/>
      <c r="T685" s="97"/>
      <c r="AD685" s="8"/>
      <c r="AT685" s="112"/>
      <c r="AU685" s="112"/>
      <c r="AV685" s="112"/>
      <c r="AW685" s="112"/>
      <c r="AX685" s="112"/>
    </row>
    <row r="686">
      <c r="L686" s="97"/>
      <c r="T686" s="97"/>
      <c r="AD686" s="8"/>
      <c r="AT686" s="112"/>
      <c r="AU686" s="112"/>
      <c r="AV686" s="112"/>
      <c r="AW686" s="112"/>
      <c r="AX686" s="112"/>
    </row>
    <row r="687">
      <c r="L687" s="97"/>
      <c r="T687" s="97"/>
      <c r="AD687" s="8"/>
      <c r="AT687" s="112"/>
      <c r="AU687" s="112"/>
      <c r="AV687" s="112"/>
      <c r="AW687" s="112"/>
      <c r="AX687" s="112"/>
    </row>
    <row r="688">
      <c r="L688" s="97"/>
      <c r="T688" s="97"/>
      <c r="AD688" s="8"/>
      <c r="AT688" s="112"/>
      <c r="AU688" s="112"/>
      <c r="AV688" s="112"/>
      <c r="AW688" s="112"/>
      <c r="AX688" s="112"/>
    </row>
    <row r="689">
      <c r="L689" s="97"/>
      <c r="T689" s="97"/>
      <c r="AD689" s="8"/>
      <c r="AT689" s="112"/>
      <c r="AU689" s="112"/>
      <c r="AV689" s="112"/>
      <c r="AW689" s="112"/>
      <c r="AX689" s="112"/>
    </row>
    <row r="690">
      <c r="L690" s="97"/>
      <c r="T690" s="97"/>
      <c r="AD690" s="8"/>
      <c r="AT690" s="112"/>
      <c r="AU690" s="112"/>
      <c r="AV690" s="112"/>
      <c r="AW690" s="112"/>
      <c r="AX690" s="112"/>
    </row>
    <row r="691">
      <c r="L691" s="97"/>
      <c r="T691" s="97"/>
      <c r="AD691" s="8"/>
      <c r="AT691" s="112"/>
      <c r="AU691" s="112"/>
      <c r="AV691" s="112"/>
      <c r="AW691" s="112"/>
      <c r="AX691" s="112"/>
    </row>
    <row r="692">
      <c r="L692" s="97"/>
      <c r="T692" s="97"/>
      <c r="AD692" s="8"/>
      <c r="AT692" s="112"/>
      <c r="AU692" s="112"/>
      <c r="AV692" s="112"/>
      <c r="AW692" s="112"/>
      <c r="AX692" s="112"/>
    </row>
    <row r="693">
      <c r="L693" s="97"/>
      <c r="T693" s="97"/>
      <c r="AD693" s="8"/>
      <c r="AT693" s="112"/>
      <c r="AU693" s="112"/>
      <c r="AV693" s="112"/>
      <c r="AW693" s="112"/>
      <c r="AX693" s="112"/>
    </row>
    <row r="694">
      <c r="L694" s="97"/>
      <c r="T694" s="97"/>
      <c r="AD694" s="8"/>
      <c r="AT694" s="112"/>
      <c r="AU694" s="112"/>
      <c r="AV694" s="112"/>
      <c r="AW694" s="112"/>
      <c r="AX694" s="112"/>
    </row>
    <row r="695">
      <c r="L695" s="97"/>
      <c r="T695" s="97"/>
      <c r="AD695" s="8"/>
      <c r="AT695" s="112"/>
      <c r="AU695" s="112"/>
      <c r="AV695" s="112"/>
      <c r="AW695" s="112"/>
      <c r="AX695" s="112"/>
    </row>
    <row r="696">
      <c r="L696" s="97"/>
      <c r="T696" s="97"/>
      <c r="AD696" s="8"/>
      <c r="AT696" s="112"/>
      <c r="AU696" s="112"/>
      <c r="AV696" s="112"/>
      <c r="AW696" s="112"/>
      <c r="AX696" s="112"/>
    </row>
    <row r="697">
      <c r="L697" s="97"/>
      <c r="T697" s="97"/>
      <c r="AD697" s="8"/>
      <c r="AT697" s="112"/>
      <c r="AU697" s="112"/>
      <c r="AV697" s="112"/>
      <c r="AW697" s="112"/>
      <c r="AX697" s="112"/>
    </row>
    <row r="698">
      <c r="L698" s="97"/>
      <c r="T698" s="97"/>
      <c r="AD698" s="8"/>
      <c r="AT698" s="112"/>
      <c r="AU698" s="112"/>
      <c r="AV698" s="112"/>
      <c r="AW698" s="112"/>
      <c r="AX698" s="112"/>
    </row>
    <row r="699">
      <c r="L699" s="97"/>
      <c r="T699" s="97"/>
      <c r="AD699" s="8"/>
      <c r="AT699" s="112"/>
      <c r="AU699" s="112"/>
      <c r="AV699" s="112"/>
      <c r="AW699" s="112"/>
      <c r="AX699" s="112"/>
    </row>
    <row r="700">
      <c r="L700" s="97"/>
      <c r="T700" s="97"/>
      <c r="AD700" s="8"/>
      <c r="AT700" s="112"/>
      <c r="AU700" s="112"/>
      <c r="AV700" s="112"/>
      <c r="AW700" s="112"/>
      <c r="AX700" s="112"/>
    </row>
    <row r="701">
      <c r="L701" s="97"/>
      <c r="T701" s="97"/>
      <c r="AD701" s="8"/>
      <c r="AT701" s="112"/>
      <c r="AU701" s="112"/>
      <c r="AV701" s="112"/>
      <c r="AW701" s="112"/>
      <c r="AX701" s="112"/>
    </row>
    <row r="702">
      <c r="L702" s="97"/>
      <c r="T702" s="97"/>
      <c r="AD702" s="8"/>
      <c r="AT702" s="112"/>
      <c r="AU702" s="112"/>
      <c r="AV702" s="112"/>
      <c r="AW702" s="112"/>
      <c r="AX702" s="112"/>
    </row>
    <row r="703">
      <c r="L703" s="97"/>
      <c r="T703" s="97"/>
      <c r="AD703" s="8"/>
      <c r="AT703" s="112"/>
      <c r="AU703" s="112"/>
      <c r="AV703" s="112"/>
      <c r="AW703" s="112"/>
      <c r="AX703" s="112"/>
    </row>
    <row r="704">
      <c r="L704" s="97"/>
      <c r="T704" s="97"/>
      <c r="AD704" s="8"/>
      <c r="AT704" s="112"/>
      <c r="AU704" s="112"/>
      <c r="AV704" s="112"/>
      <c r="AW704" s="112"/>
      <c r="AX704" s="112"/>
    </row>
    <row r="705">
      <c r="L705" s="97"/>
      <c r="T705" s="97"/>
      <c r="AD705" s="8"/>
      <c r="AT705" s="112"/>
      <c r="AU705" s="112"/>
      <c r="AV705" s="112"/>
      <c r="AW705" s="112"/>
      <c r="AX705" s="112"/>
    </row>
    <row r="706">
      <c r="L706" s="97"/>
      <c r="T706" s="97"/>
      <c r="AD706" s="8"/>
      <c r="AT706" s="112"/>
      <c r="AU706" s="112"/>
      <c r="AV706" s="112"/>
      <c r="AW706" s="112"/>
      <c r="AX706" s="112"/>
    </row>
    <row r="707">
      <c r="L707" s="97"/>
      <c r="T707" s="97"/>
      <c r="AD707" s="8"/>
      <c r="AT707" s="112"/>
      <c r="AU707" s="112"/>
      <c r="AV707" s="112"/>
      <c r="AW707" s="112"/>
      <c r="AX707" s="112"/>
    </row>
    <row r="708">
      <c r="L708" s="97"/>
      <c r="T708" s="97"/>
      <c r="AD708" s="8"/>
      <c r="AT708" s="112"/>
      <c r="AU708" s="112"/>
      <c r="AV708" s="112"/>
      <c r="AW708" s="112"/>
      <c r="AX708" s="112"/>
    </row>
    <row r="709">
      <c r="L709" s="97"/>
      <c r="T709" s="97"/>
      <c r="AD709" s="8"/>
      <c r="AT709" s="112"/>
      <c r="AU709" s="112"/>
      <c r="AV709" s="112"/>
      <c r="AW709" s="112"/>
      <c r="AX709" s="112"/>
    </row>
    <row r="710">
      <c r="L710" s="97"/>
      <c r="T710" s="97"/>
      <c r="AD710" s="8"/>
      <c r="AT710" s="112"/>
      <c r="AU710" s="112"/>
      <c r="AV710" s="112"/>
      <c r="AW710" s="112"/>
      <c r="AX710" s="112"/>
    </row>
    <row r="711">
      <c r="L711" s="97"/>
      <c r="T711" s="97"/>
      <c r="AD711" s="8"/>
      <c r="AT711" s="112"/>
      <c r="AU711" s="112"/>
      <c r="AV711" s="112"/>
      <c r="AW711" s="112"/>
      <c r="AX711" s="112"/>
    </row>
    <row r="712">
      <c r="L712" s="97"/>
      <c r="T712" s="97"/>
      <c r="AD712" s="8"/>
      <c r="AT712" s="112"/>
      <c r="AU712" s="112"/>
      <c r="AV712" s="112"/>
      <c r="AW712" s="112"/>
      <c r="AX712" s="112"/>
    </row>
    <row r="713">
      <c r="L713" s="97"/>
      <c r="T713" s="97"/>
      <c r="AD713" s="8"/>
      <c r="AT713" s="112"/>
      <c r="AU713" s="112"/>
      <c r="AV713" s="112"/>
      <c r="AW713" s="112"/>
      <c r="AX713" s="112"/>
    </row>
    <row r="714">
      <c r="L714" s="97"/>
      <c r="T714" s="97"/>
      <c r="AD714" s="8"/>
      <c r="AT714" s="112"/>
      <c r="AU714" s="112"/>
      <c r="AV714" s="112"/>
      <c r="AW714" s="112"/>
      <c r="AX714" s="112"/>
    </row>
    <row r="715">
      <c r="L715" s="97"/>
      <c r="T715" s="97"/>
      <c r="AD715" s="8"/>
      <c r="AT715" s="112"/>
      <c r="AU715" s="112"/>
      <c r="AV715" s="112"/>
      <c r="AW715" s="112"/>
      <c r="AX715" s="112"/>
    </row>
    <row r="716">
      <c r="L716" s="97"/>
      <c r="T716" s="97"/>
      <c r="AD716" s="8"/>
      <c r="AT716" s="112"/>
      <c r="AU716" s="112"/>
      <c r="AV716" s="112"/>
      <c r="AW716" s="112"/>
      <c r="AX716" s="112"/>
    </row>
    <row r="717">
      <c r="L717" s="97"/>
      <c r="T717" s="97"/>
      <c r="AD717" s="8"/>
      <c r="AT717" s="112"/>
      <c r="AU717" s="112"/>
      <c r="AV717" s="112"/>
      <c r="AW717" s="112"/>
      <c r="AX717" s="112"/>
    </row>
    <row r="718">
      <c r="L718" s="97"/>
      <c r="T718" s="97"/>
      <c r="AD718" s="8"/>
      <c r="AT718" s="112"/>
      <c r="AU718" s="112"/>
      <c r="AV718" s="112"/>
      <c r="AW718" s="112"/>
      <c r="AX718" s="112"/>
    </row>
    <row r="719">
      <c r="L719" s="97"/>
      <c r="T719" s="97"/>
      <c r="AD719" s="8"/>
      <c r="AT719" s="112"/>
      <c r="AU719" s="112"/>
      <c r="AV719" s="112"/>
      <c r="AW719" s="112"/>
      <c r="AX719" s="112"/>
    </row>
    <row r="720">
      <c r="L720" s="97"/>
      <c r="T720" s="97"/>
      <c r="AD720" s="8"/>
      <c r="AT720" s="112"/>
      <c r="AU720" s="112"/>
      <c r="AV720" s="112"/>
      <c r="AW720" s="112"/>
      <c r="AX720" s="112"/>
    </row>
    <row r="721">
      <c r="L721" s="97"/>
      <c r="T721" s="97"/>
      <c r="AD721" s="8"/>
      <c r="AT721" s="112"/>
      <c r="AU721" s="112"/>
      <c r="AV721" s="112"/>
      <c r="AW721" s="112"/>
      <c r="AX721" s="112"/>
    </row>
    <row r="722">
      <c r="L722" s="97"/>
      <c r="T722" s="97"/>
      <c r="AD722" s="8"/>
      <c r="AT722" s="112"/>
      <c r="AU722" s="112"/>
      <c r="AV722" s="112"/>
      <c r="AW722" s="112"/>
      <c r="AX722" s="112"/>
    </row>
    <row r="723">
      <c r="L723" s="97"/>
      <c r="T723" s="97"/>
      <c r="AD723" s="8"/>
      <c r="AT723" s="112"/>
      <c r="AU723" s="112"/>
      <c r="AV723" s="112"/>
      <c r="AW723" s="112"/>
      <c r="AX723" s="112"/>
    </row>
    <row r="724">
      <c r="L724" s="97"/>
      <c r="T724" s="97"/>
      <c r="AD724" s="8"/>
      <c r="AT724" s="112"/>
      <c r="AU724" s="112"/>
      <c r="AV724" s="112"/>
      <c r="AW724" s="112"/>
      <c r="AX724" s="112"/>
    </row>
    <row r="725">
      <c r="L725" s="97"/>
      <c r="T725" s="97"/>
      <c r="AD725" s="8"/>
      <c r="AT725" s="112"/>
      <c r="AU725" s="112"/>
      <c r="AV725" s="112"/>
      <c r="AW725" s="112"/>
      <c r="AX725" s="112"/>
    </row>
    <row r="726">
      <c r="L726" s="97"/>
      <c r="T726" s="97"/>
      <c r="AD726" s="8"/>
      <c r="AT726" s="112"/>
      <c r="AU726" s="112"/>
      <c r="AV726" s="112"/>
      <c r="AW726" s="112"/>
      <c r="AX726" s="112"/>
    </row>
    <row r="727">
      <c r="L727" s="97"/>
      <c r="T727" s="97"/>
      <c r="AD727" s="8"/>
      <c r="AT727" s="112"/>
      <c r="AU727" s="112"/>
      <c r="AV727" s="112"/>
      <c r="AW727" s="112"/>
      <c r="AX727" s="112"/>
    </row>
    <row r="728">
      <c r="L728" s="97"/>
      <c r="T728" s="97"/>
      <c r="AD728" s="8"/>
      <c r="AT728" s="112"/>
      <c r="AU728" s="112"/>
      <c r="AV728" s="112"/>
      <c r="AW728" s="112"/>
      <c r="AX728" s="112"/>
    </row>
    <row r="729">
      <c r="L729" s="97"/>
      <c r="T729" s="97"/>
      <c r="AD729" s="8"/>
      <c r="AT729" s="112"/>
      <c r="AU729" s="112"/>
      <c r="AV729" s="112"/>
      <c r="AW729" s="112"/>
      <c r="AX729" s="112"/>
    </row>
    <row r="730">
      <c r="L730" s="97"/>
      <c r="T730" s="97"/>
      <c r="AD730" s="8"/>
      <c r="AT730" s="112"/>
      <c r="AU730" s="112"/>
      <c r="AV730" s="112"/>
      <c r="AW730" s="112"/>
      <c r="AX730" s="112"/>
    </row>
    <row r="731">
      <c r="L731" s="97"/>
      <c r="T731" s="97"/>
      <c r="AD731" s="8"/>
      <c r="AT731" s="112"/>
      <c r="AU731" s="112"/>
      <c r="AV731" s="112"/>
      <c r="AW731" s="112"/>
      <c r="AX731" s="112"/>
    </row>
    <row r="732">
      <c r="L732" s="97"/>
      <c r="T732" s="97"/>
      <c r="AD732" s="8"/>
      <c r="AT732" s="112"/>
      <c r="AU732" s="112"/>
      <c r="AV732" s="112"/>
      <c r="AW732" s="112"/>
      <c r="AX732" s="112"/>
    </row>
    <row r="733">
      <c r="L733" s="97"/>
      <c r="T733" s="97"/>
      <c r="AD733" s="8"/>
      <c r="AT733" s="112"/>
      <c r="AU733" s="112"/>
      <c r="AV733" s="112"/>
      <c r="AW733" s="112"/>
      <c r="AX733" s="112"/>
    </row>
    <row r="734">
      <c r="L734" s="97"/>
      <c r="T734" s="97"/>
      <c r="AD734" s="8"/>
      <c r="AT734" s="112"/>
      <c r="AU734" s="112"/>
      <c r="AV734" s="112"/>
      <c r="AW734" s="112"/>
      <c r="AX734" s="112"/>
    </row>
    <row r="735">
      <c r="L735" s="97"/>
      <c r="T735" s="97"/>
      <c r="AD735" s="8"/>
      <c r="AT735" s="112"/>
      <c r="AU735" s="112"/>
      <c r="AV735" s="112"/>
      <c r="AW735" s="112"/>
      <c r="AX735" s="112"/>
    </row>
    <row r="736">
      <c r="L736" s="97"/>
      <c r="T736" s="97"/>
      <c r="AD736" s="8"/>
      <c r="AT736" s="112"/>
      <c r="AU736" s="112"/>
      <c r="AV736" s="112"/>
      <c r="AW736" s="112"/>
      <c r="AX736" s="112"/>
    </row>
    <row r="737">
      <c r="L737" s="97"/>
      <c r="T737" s="97"/>
      <c r="AD737" s="8"/>
      <c r="AT737" s="112"/>
      <c r="AU737" s="112"/>
      <c r="AV737" s="112"/>
      <c r="AW737" s="112"/>
      <c r="AX737" s="112"/>
    </row>
    <row r="738">
      <c r="L738" s="97"/>
      <c r="T738" s="97"/>
      <c r="AD738" s="8"/>
      <c r="AT738" s="112"/>
      <c r="AU738" s="112"/>
      <c r="AV738" s="112"/>
      <c r="AW738" s="112"/>
      <c r="AX738" s="112"/>
    </row>
    <row r="739">
      <c r="L739" s="97"/>
      <c r="T739" s="97"/>
      <c r="AD739" s="8"/>
      <c r="AT739" s="112"/>
      <c r="AU739" s="112"/>
      <c r="AV739" s="112"/>
      <c r="AW739" s="112"/>
      <c r="AX739" s="112"/>
    </row>
    <row r="740">
      <c r="L740" s="97"/>
      <c r="T740" s="97"/>
      <c r="AD740" s="8"/>
      <c r="AT740" s="112"/>
      <c r="AU740" s="112"/>
      <c r="AV740" s="112"/>
      <c r="AW740" s="112"/>
      <c r="AX740" s="112"/>
    </row>
    <row r="741">
      <c r="L741" s="97"/>
      <c r="T741" s="97"/>
      <c r="AD741" s="8"/>
      <c r="AT741" s="112"/>
      <c r="AU741" s="112"/>
      <c r="AV741" s="112"/>
      <c r="AW741" s="112"/>
      <c r="AX741" s="112"/>
    </row>
    <row r="742">
      <c r="L742" s="97"/>
      <c r="T742" s="97"/>
      <c r="AD742" s="8"/>
      <c r="AT742" s="112"/>
      <c r="AU742" s="112"/>
      <c r="AV742" s="112"/>
      <c r="AW742" s="112"/>
      <c r="AX742" s="112"/>
    </row>
    <row r="743">
      <c r="L743" s="97"/>
      <c r="T743" s="97"/>
      <c r="AD743" s="8"/>
      <c r="AT743" s="112"/>
      <c r="AU743" s="112"/>
      <c r="AV743" s="112"/>
      <c r="AW743" s="112"/>
      <c r="AX743" s="112"/>
    </row>
    <row r="744">
      <c r="L744" s="97"/>
      <c r="T744" s="97"/>
      <c r="AD744" s="8"/>
      <c r="AT744" s="112"/>
      <c r="AU744" s="112"/>
      <c r="AV744" s="112"/>
      <c r="AW744" s="112"/>
      <c r="AX744" s="112"/>
    </row>
    <row r="745">
      <c r="L745" s="97"/>
      <c r="T745" s="97"/>
      <c r="AD745" s="8"/>
      <c r="AT745" s="112"/>
      <c r="AU745" s="112"/>
      <c r="AV745" s="112"/>
      <c r="AW745" s="112"/>
      <c r="AX745" s="112"/>
    </row>
    <row r="746">
      <c r="L746" s="97"/>
      <c r="T746" s="97"/>
      <c r="AD746" s="8"/>
      <c r="AT746" s="112"/>
      <c r="AU746" s="112"/>
      <c r="AV746" s="112"/>
      <c r="AW746" s="112"/>
      <c r="AX746" s="112"/>
    </row>
    <row r="747">
      <c r="L747" s="97"/>
      <c r="T747" s="97"/>
      <c r="AD747" s="8"/>
      <c r="AT747" s="112"/>
      <c r="AU747" s="112"/>
      <c r="AV747" s="112"/>
      <c r="AW747" s="112"/>
      <c r="AX747" s="112"/>
    </row>
    <row r="748">
      <c r="L748" s="97"/>
      <c r="T748" s="97"/>
      <c r="AD748" s="8"/>
      <c r="AT748" s="112"/>
      <c r="AU748" s="112"/>
      <c r="AV748" s="112"/>
      <c r="AW748" s="112"/>
      <c r="AX748" s="112"/>
    </row>
    <row r="749">
      <c r="L749" s="97"/>
      <c r="T749" s="97"/>
      <c r="AD749" s="8"/>
      <c r="AT749" s="112"/>
      <c r="AU749" s="112"/>
      <c r="AV749" s="112"/>
      <c r="AW749" s="112"/>
      <c r="AX749" s="112"/>
    </row>
    <row r="750">
      <c r="L750" s="97"/>
      <c r="T750" s="97"/>
      <c r="AD750" s="8"/>
      <c r="AT750" s="112"/>
      <c r="AU750" s="112"/>
      <c r="AV750" s="112"/>
      <c r="AW750" s="112"/>
      <c r="AX750" s="112"/>
    </row>
    <row r="751">
      <c r="L751" s="97"/>
      <c r="T751" s="97"/>
      <c r="AD751" s="8"/>
      <c r="AT751" s="112"/>
      <c r="AU751" s="112"/>
      <c r="AV751" s="112"/>
      <c r="AW751" s="112"/>
      <c r="AX751" s="112"/>
    </row>
    <row r="752">
      <c r="L752" s="97"/>
      <c r="T752" s="97"/>
      <c r="AD752" s="8"/>
      <c r="AT752" s="112"/>
      <c r="AU752" s="112"/>
      <c r="AV752" s="112"/>
      <c r="AW752" s="112"/>
      <c r="AX752" s="112"/>
    </row>
    <row r="753">
      <c r="L753" s="97"/>
      <c r="T753" s="97"/>
      <c r="AD753" s="8"/>
      <c r="AT753" s="112"/>
      <c r="AU753" s="112"/>
      <c r="AV753" s="112"/>
      <c r="AW753" s="112"/>
      <c r="AX753" s="112"/>
    </row>
    <row r="754">
      <c r="L754" s="97"/>
      <c r="T754" s="97"/>
      <c r="AD754" s="8"/>
      <c r="AT754" s="112"/>
      <c r="AU754" s="112"/>
      <c r="AV754" s="112"/>
      <c r="AW754" s="112"/>
      <c r="AX754" s="112"/>
    </row>
    <row r="755">
      <c r="L755" s="97"/>
      <c r="T755" s="97"/>
      <c r="AD755" s="8"/>
      <c r="AT755" s="112"/>
      <c r="AU755" s="112"/>
      <c r="AV755" s="112"/>
      <c r="AW755" s="112"/>
      <c r="AX755" s="112"/>
    </row>
    <row r="756">
      <c r="L756" s="97"/>
      <c r="T756" s="97"/>
      <c r="AD756" s="8"/>
      <c r="AT756" s="112"/>
      <c r="AU756" s="112"/>
      <c r="AV756" s="112"/>
      <c r="AW756" s="112"/>
      <c r="AX756" s="112"/>
    </row>
    <row r="757">
      <c r="L757" s="97"/>
      <c r="T757" s="97"/>
      <c r="AD757" s="8"/>
      <c r="AT757" s="112"/>
      <c r="AU757" s="112"/>
      <c r="AV757" s="112"/>
      <c r="AW757" s="112"/>
      <c r="AX757" s="112"/>
    </row>
    <row r="758">
      <c r="L758" s="97"/>
      <c r="T758" s="97"/>
      <c r="AD758" s="8"/>
      <c r="AT758" s="112"/>
      <c r="AU758" s="112"/>
      <c r="AV758" s="112"/>
      <c r="AW758" s="112"/>
      <c r="AX758" s="112"/>
    </row>
    <row r="759">
      <c r="L759" s="97"/>
      <c r="T759" s="97"/>
      <c r="AD759" s="8"/>
      <c r="AT759" s="112"/>
      <c r="AU759" s="112"/>
      <c r="AV759" s="112"/>
      <c r="AW759" s="112"/>
      <c r="AX759" s="112"/>
    </row>
    <row r="760">
      <c r="L760" s="97"/>
      <c r="T760" s="97"/>
      <c r="AD760" s="8"/>
      <c r="AT760" s="112"/>
      <c r="AU760" s="112"/>
      <c r="AV760" s="112"/>
      <c r="AW760" s="112"/>
      <c r="AX760" s="112"/>
    </row>
    <row r="761">
      <c r="L761" s="97"/>
      <c r="T761" s="97"/>
      <c r="AD761" s="8"/>
      <c r="AT761" s="112"/>
      <c r="AU761" s="112"/>
      <c r="AV761" s="112"/>
      <c r="AW761" s="112"/>
      <c r="AX761" s="112"/>
    </row>
    <row r="762">
      <c r="L762" s="97"/>
      <c r="T762" s="97"/>
      <c r="AD762" s="8"/>
      <c r="AT762" s="112"/>
      <c r="AU762" s="112"/>
      <c r="AV762" s="112"/>
      <c r="AW762" s="112"/>
      <c r="AX762" s="112"/>
    </row>
    <row r="763">
      <c r="L763" s="97"/>
      <c r="T763" s="97"/>
      <c r="AD763" s="8"/>
      <c r="AT763" s="112"/>
      <c r="AU763" s="112"/>
      <c r="AV763" s="112"/>
      <c r="AW763" s="112"/>
      <c r="AX763" s="112"/>
    </row>
    <row r="764">
      <c r="L764" s="97"/>
      <c r="T764" s="97"/>
      <c r="AD764" s="8"/>
      <c r="AT764" s="112"/>
      <c r="AU764" s="112"/>
      <c r="AV764" s="112"/>
      <c r="AW764" s="112"/>
      <c r="AX764" s="112"/>
    </row>
    <row r="765">
      <c r="L765" s="97"/>
      <c r="T765" s="97"/>
      <c r="AD765" s="8"/>
      <c r="AT765" s="112"/>
      <c r="AU765" s="112"/>
      <c r="AV765" s="112"/>
      <c r="AW765" s="112"/>
      <c r="AX765" s="112"/>
    </row>
    <row r="766">
      <c r="L766" s="97"/>
      <c r="T766" s="97"/>
      <c r="AD766" s="8"/>
      <c r="AT766" s="112"/>
      <c r="AU766" s="112"/>
      <c r="AV766" s="112"/>
      <c r="AW766" s="112"/>
      <c r="AX766" s="112"/>
    </row>
    <row r="767">
      <c r="L767" s="97"/>
      <c r="T767" s="97"/>
      <c r="AD767" s="8"/>
      <c r="AT767" s="112"/>
      <c r="AU767" s="112"/>
      <c r="AV767" s="112"/>
      <c r="AW767" s="112"/>
      <c r="AX767" s="112"/>
    </row>
    <row r="768">
      <c r="L768" s="97"/>
      <c r="T768" s="97"/>
      <c r="AD768" s="8"/>
      <c r="AT768" s="112"/>
      <c r="AU768" s="112"/>
      <c r="AV768" s="112"/>
      <c r="AW768" s="112"/>
      <c r="AX768" s="112"/>
    </row>
    <row r="769">
      <c r="L769" s="97"/>
      <c r="T769" s="97"/>
      <c r="AD769" s="8"/>
      <c r="AT769" s="112"/>
      <c r="AU769" s="112"/>
      <c r="AV769" s="112"/>
      <c r="AW769" s="112"/>
      <c r="AX769" s="112"/>
    </row>
    <row r="770">
      <c r="L770" s="97"/>
      <c r="T770" s="97"/>
      <c r="AD770" s="8"/>
      <c r="AT770" s="112"/>
      <c r="AU770" s="112"/>
      <c r="AV770" s="112"/>
      <c r="AW770" s="112"/>
      <c r="AX770" s="112"/>
    </row>
    <row r="771">
      <c r="L771" s="97"/>
      <c r="T771" s="97"/>
      <c r="AD771" s="8"/>
      <c r="AT771" s="112"/>
      <c r="AU771" s="112"/>
      <c r="AV771" s="112"/>
      <c r="AW771" s="112"/>
      <c r="AX771" s="112"/>
    </row>
    <row r="772">
      <c r="L772" s="97"/>
      <c r="T772" s="97"/>
      <c r="AD772" s="8"/>
      <c r="AT772" s="112"/>
      <c r="AU772" s="112"/>
      <c r="AV772" s="112"/>
      <c r="AW772" s="112"/>
      <c r="AX772" s="112"/>
    </row>
    <row r="773">
      <c r="L773" s="97"/>
      <c r="T773" s="97"/>
      <c r="AD773" s="8"/>
      <c r="AT773" s="112"/>
      <c r="AU773" s="112"/>
      <c r="AV773" s="112"/>
      <c r="AW773" s="112"/>
      <c r="AX773" s="112"/>
    </row>
    <row r="774">
      <c r="L774" s="97"/>
      <c r="T774" s="97"/>
      <c r="AD774" s="8"/>
      <c r="AT774" s="112"/>
      <c r="AU774" s="112"/>
      <c r="AV774" s="112"/>
      <c r="AW774" s="112"/>
      <c r="AX774" s="112"/>
    </row>
    <row r="775">
      <c r="L775" s="97"/>
      <c r="T775" s="97"/>
      <c r="AD775" s="8"/>
      <c r="AT775" s="112"/>
      <c r="AU775" s="112"/>
      <c r="AV775" s="112"/>
      <c r="AW775" s="112"/>
      <c r="AX775" s="112"/>
    </row>
    <row r="776">
      <c r="L776" s="97"/>
      <c r="T776" s="97"/>
      <c r="AD776" s="8"/>
      <c r="AT776" s="112"/>
      <c r="AU776" s="112"/>
      <c r="AV776" s="112"/>
      <c r="AW776" s="112"/>
      <c r="AX776" s="112"/>
    </row>
    <row r="777">
      <c r="L777" s="97"/>
      <c r="T777" s="97"/>
      <c r="AD777" s="8"/>
      <c r="AT777" s="112"/>
      <c r="AU777" s="112"/>
      <c r="AV777" s="112"/>
      <c r="AW777" s="112"/>
      <c r="AX777" s="112"/>
    </row>
    <row r="778">
      <c r="L778" s="97"/>
      <c r="T778" s="97"/>
      <c r="AD778" s="8"/>
      <c r="AT778" s="112"/>
      <c r="AU778" s="112"/>
      <c r="AV778" s="112"/>
      <c r="AW778" s="112"/>
      <c r="AX778" s="112"/>
    </row>
    <row r="779">
      <c r="L779" s="97"/>
      <c r="T779" s="97"/>
      <c r="AD779" s="8"/>
      <c r="AT779" s="112"/>
      <c r="AU779" s="112"/>
      <c r="AV779" s="112"/>
      <c r="AW779" s="112"/>
      <c r="AX779" s="112"/>
    </row>
    <row r="780">
      <c r="L780" s="97"/>
      <c r="T780" s="97"/>
      <c r="AD780" s="8"/>
      <c r="AT780" s="112"/>
      <c r="AU780" s="112"/>
      <c r="AV780" s="112"/>
      <c r="AW780" s="112"/>
      <c r="AX780" s="112"/>
    </row>
    <row r="781">
      <c r="L781" s="97"/>
      <c r="T781" s="97"/>
      <c r="AD781" s="8"/>
      <c r="AT781" s="112"/>
      <c r="AU781" s="112"/>
      <c r="AV781" s="112"/>
      <c r="AW781" s="112"/>
      <c r="AX781" s="112"/>
    </row>
    <row r="782">
      <c r="L782" s="97"/>
      <c r="T782" s="97"/>
      <c r="AD782" s="8"/>
      <c r="AT782" s="112"/>
      <c r="AU782" s="112"/>
      <c r="AV782" s="112"/>
      <c r="AW782" s="112"/>
      <c r="AX782" s="112"/>
    </row>
    <row r="783">
      <c r="L783" s="97"/>
      <c r="T783" s="97"/>
      <c r="AD783" s="8"/>
      <c r="AT783" s="112"/>
      <c r="AU783" s="112"/>
      <c r="AV783" s="112"/>
      <c r="AW783" s="112"/>
      <c r="AX783" s="112"/>
    </row>
    <row r="784">
      <c r="L784" s="97"/>
      <c r="T784" s="97"/>
      <c r="AD784" s="8"/>
      <c r="AT784" s="112"/>
      <c r="AU784" s="112"/>
      <c r="AV784" s="112"/>
      <c r="AW784" s="112"/>
      <c r="AX784" s="112"/>
    </row>
    <row r="785">
      <c r="L785" s="97"/>
      <c r="T785" s="97"/>
      <c r="AD785" s="8"/>
      <c r="AT785" s="112"/>
      <c r="AU785" s="112"/>
      <c r="AV785" s="112"/>
      <c r="AW785" s="112"/>
      <c r="AX785" s="112"/>
    </row>
    <row r="786">
      <c r="L786" s="97"/>
      <c r="T786" s="97"/>
      <c r="AD786" s="8"/>
      <c r="AT786" s="112"/>
      <c r="AU786" s="112"/>
      <c r="AV786" s="112"/>
      <c r="AW786" s="112"/>
      <c r="AX786" s="112"/>
    </row>
    <row r="787">
      <c r="L787" s="97"/>
      <c r="T787" s="97"/>
      <c r="AD787" s="8"/>
      <c r="AT787" s="112"/>
      <c r="AU787" s="112"/>
      <c r="AV787" s="112"/>
      <c r="AW787" s="112"/>
      <c r="AX787" s="112"/>
    </row>
    <row r="788">
      <c r="L788" s="97"/>
      <c r="T788" s="97"/>
      <c r="AD788" s="8"/>
      <c r="AT788" s="112"/>
      <c r="AU788" s="112"/>
      <c r="AV788" s="112"/>
      <c r="AW788" s="112"/>
      <c r="AX788" s="112"/>
    </row>
    <row r="789">
      <c r="L789" s="97"/>
      <c r="T789" s="97"/>
      <c r="AD789" s="8"/>
      <c r="AT789" s="112"/>
      <c r="AU789" s="112"/>
      <c r="AV789" s="112"/>
      <c r="AW789" s="112"/>
      <c r="AX789" s="112"/>
    </row>
    <row r="790">
      <c r="L790" s="97"/>
      <c r="T790" s="97"/>
      <c r="AD790" s="8"/>
      <c r="AT790" s="112"/>
      <c r="AU790" s="112"/>
      <c r="AV790" s="112"/>
      <c r="AW790" s="112"/>
      <c r="AX790" s="112"/>
    </row>
    <row r="791">
      <c r="L791" s="97"/>
      <c r="T791" s="97"/>
      <c r="AD791" s="8"/>
      <c r="AT791" s="112"/>
      <c r="AU791" s="112"/>
      <c r="AV791" s="112"/>
      <c r="AW791" s="112"/>
      <c r="AX791" s="112"/>
    </row>
    <row r="792">
      <c r="L792" s="97"/>
      <c r="T792" s="97"/>
      <c r="AD792" s="8"/>
      <c r="AT792" s="112"/>
      <c r="AU792" s="112"/>
      <c r="AV792" s="112"/>
      <c r="AW792" s="112"/>
      <c r="AX792" s="112"/>
    </row>
    <row r="793">
      <c r="L793" s="97"/>
      <c r="T793" s="97"/>
      <c r="AD793" s="8"/>
      <c r="AT793" s="112"/>
      <c r="AU793" s="112"/>
      <c r="AV793" s="112"/>
      <c r="AW793" s="112"/>
      <c r="AX793" s="112"/>
    </row>
    <row r="794">
      <c r="L794" s="97"/>
      <c r="T794" s="97"/>
      <c r="AD794" s="8"/>
      <c r="AT794" s="112"/>
      <c r="AU794" s="112"/>
      <c r="AV794" s="112"/>
      <c r="AW794" s="112"/>
      <c r="AX794" s="112"/>
    </row>
    <row r="795">
      <c r="L795" s="97"/>
      <c r="T795" s="97"/>
      <c r="AD795" s="8"/>
      <c r="AT795" s="112"/>
      <c r="AU795" s="112"/>
      <c r="AV795" s="112"/>
      <c r="AW795" s="112"/>
      <c r="AX795" s="112"/>
    </row>
    <row r="796">
      <c r="L796" s="97"/>
      <c r="T796" s="97"/>
      <c r="AD796" s="8"/>
      <c r="AT796" s="112"/>
      <c r="AU796" s="112"/>
      <c r="AV796" s="112"/>
      <c r="AW796" s="112"/>
      <c r="AX796" s="112"/>
    </row>
    <row r="797">
      <c r="L797" s="97"/>
      <c r="T797" s="97"/>
      <c r="AD797" s="8"/>
      <c r="AT797" s="112"/>
      <c r="AU797" s="112"/>
      <c r="AV797" s="112"/>
      <c r="AW797" s="112"/>
      <c r="AX797" s="112"/>
    </row>
    <row r="798">
      <c r="L798" s="97"/>
      <c r="T798" s="97"/>
      <c r="AD798" s="8"/>
      <c r="AT798" s="112"/>
      <c r="AU798" s="112"/>
      <c r="AV798" s="112"/>
      <c r="AW798" s="112"/>
      <c r="AX798" s="112"/>
    </row>
    <row r="799">
      <c r="L799" s="97"/>
      <c r="T799" s="97"/>
      <c r="AD799" s="8"/>
      <c r="AT799" s="112"/>
      <c r="AU799" s="112"/>
      <c r="AV799" s="112"/>
      <c r="AW799" s="112"/>
      <c r="AX799" s="112"/>
    </row>
    <row r="800">
      <c r="L800" s="97"/>
      <c r="T800" s="97"/>
      <c r="AD800" s="8"/>
      <c r="AT800" s="112"/>
      <c r="AU800" s="112"/>
      <c r="AV800" s="112"/>
      <c r="AW800" s="112"/>
      <c r="AX800" s="112"/>
    </row>
    <row r="801">
      <c r="L801" s="97"/>
      <c r="T801" s="97"/>
      <c r="AD801" s="8"/>
      <c r="AT801" s="112"/>
      <c r="AU801" s="112"/>
      <c r="AV801" s="112"/>
      <c r="AW801" s="112"/>
      <c r="AX801" s="112"/>
    </row>
    <row r="802">
      <c r="L802" s="97"/>
      <c r="T802" s="97"/>
      <c r="AD802" s="8"/>
      <c r="AT802" s="112"/>
      <c r="AU802" s="112"/>
      <c r="AV802" s="112"/>
      <c r="AW802" s="112"/>
      <c r="AX802" s="112"/>
    </row>
    <row r="803">
      <c r="L803" s="97"/>
      <c r="T803" s="97"/>
      <c r="AD803" s="8"/>
      <c r="AT803" s="112"/>
      <c r="AU803" s="112"/>
      <c r="AV803" s="112"/>
      <c r="AW803" s="112"/>
      <c r="AX803" s="112"/>
    </row>
    <row r="804">
      <c r="L804" s="97"/>
      <c r="T804" s="97"/>
      <c r="AD804" s="8"/>
      <c r="AT804" s="112"/>
      <c r="AU804" s="112"/>
      <c r="AV804" s="112"/>
      <c r="AW804" s="112"/>
      <c r="AX804" s="112"/>
    </row>
    <row r="805">
      <c r="L805" s="97"/>
      <c r="T805" s="97"/>
      <c r="AD805" s="8"/>
      <c r="AT805" s="112"/>
      <c r="AU805" s="112"/>
      <c r="AV805" s="112"/>
      <c r="AW805" s="112"/>
      <c r="AX805" s="112"/>
    </row>
    <row r="806">
      <c r="L806" s="97"/>
      <c r="T806" s="97"/>
      <c r="AD806" s="8"/>
      <c r="AT806" s="112"/>
      <c r="AU806" s="112"/>
      <c r="AV806" s="112"/>
      <c r="AW806" s="112"/>
      <c r="AX806" s="112"/>
    </row>
    <row r="807">
      <c r="L807" s="97"/>
      <c r="T807" s="97"/>
      <c r="AD807" s="8"/>
      <c r="AT807" s="112"/>
      <c r="AU807" s="112"/>
      <c r="AV807" s="112"/>
      <c r="AW807" s="112"/>
      <c r="AX807" s="112"/>
    </row>
    <row r="808">
      <c r="L808" s="97"/>
      <c r="T808" s="97"/>
      <c r="AD808" s="8"/>
      <c r="AT808" s="112"/>
      <c r="AU808" s="112"/>
      <c r="AV808" s="112"/>
      <c r="AW808" s="112"/>
      <c r="AX808" s="112"/>
    </row>
    <row r="809">
      <c r="L809" s="97"/>
      <c r="T809" s="97"/>
      <c r="AD809" s="8"/>
      <c r="AT809" s="112"/>
      <c r="AU809" s="112"/>
      <c r="AV809" s="112"/>
      <c r="AW809" s="112"/>
      <c r="AX809" s="112"/>
    </row>
    <row r="810">
      <c r="L810" s="97"/>
      <c r="T810" s="97"/>
      <c r="AD810" s="8"/>
      <c r="AT810" s="112"/>
      <c r="AU810" s="112"/>
      <c r="AV810" s="112"/>
      <c r="AW810" s="112"/>
      <c r="AX810" s="112"/>
    </row>
    <row r="811">
      <c r="L811" s="97"/>
      <c r="T811" s="97"/>
      <c r="AD811" s="8"/>
      <c r="AT811" s="112"/>
      <c r="AU811" s="112"/>
      <c r="AV811" s="112"/>
      <c r="AW811" s="112"/>
      <c r="AX811" s="112"/>
    </row>
    <row r="812">
      <c r="L812" s="97"/>
      <c r="T812" s="97"/>
      <c r="AD812" s="8"/>
      <c r="AT812" s="112"/>
      <c r="AU812" s="112"/>
      <c r="AV812" s="112"/>
      <c r="AW812" s="112"/>
      <c r="AX812" s="112"/>
    </row>
    <row r="813">
      <c r="L813" s="97"/>
      <c r="T813" s="97"/>
      <c r="AD813" s="8"/>
      <c r="AT813" s="112"/>
      <c r="AU813" s="112"/>
      <c r="AV813" s="112"/>
      <c r="AW813" s="112"/>
      <c r="AX813" s="112"/>
    </row>
    <row r="814">
      <c r="L814" s="97"/>
      <c r="T814" s="97"/>
      <c r="AD814" s="8"/>
      <c r="AT814" s="112"/>
      <c r="AU814" s="112"/>
      <c r="AV814" s="112"/>
      <c r="AW814" s="112"/>
      <c r="AX814" s="112"/>
    </row>
    <row r="815">
      <c r="L815" s="97"/>
      <c r="T815" s="97"/>
      <c r="AD815" s="8"/>
      <c r="AT815" s="112"/>
      <c r="AU815" s="112"/>
      <c r="AV815" s="112"/>
      <c r="AW815" s="112"/>
      <c r="AX815" s="112"/>
    </row>
    <row r="816">
      <c r="L816" s="97"/>
      <c r="T816" s="97"/>
      <c r="AD816" s="8"/>
      <c r="AT816" s="112"/>
      <c r="AU816" s="112"/>
      <c r="AV816" s="112"/>
      <c r="AW816" s="112"/>
      <c r="AX816" s="112"/>
    </row>
    <row r="817">
      <c r="L817" s="97"/>
      <c r="T817" s="97"/>
      <c r="AD817" s="8"/>
      <c r="AT817" s="112"/>
      <c r="AU817" s="112"/>
      <c r="AV817" s="112"/>
      <c r="AW817" s="112"/>
      <c r="AX817" s="112"/>
    </row>
    <row r="818">
      <c r="L818" s="97"/>
      <c r="T818" s="97"/>
      <c r="AD818" s="8"/>
      <c r="AT818" s="112"/>
      <c r="AU818" s="112"/>
      <c r="AV818" s="112"/>
      <c r="AW818" s="112"/>
      <c r="AX818" s="112"/>
    </row>
    <row r="819">
      <c r="L819" s="97"/>
      <c r="T819" s="97"/>
      <c r="AD819" s="8"/>
      <c r="AT819" s="112"/>
      <c r="AU819" s="112"/>
      <c r="AV819" s="112"/>
      <c r="AW819" s="112"/>
      <c r="AX819" s="112"/>
    </row>
    <row r="820">
      <c r="L820" s="97"/>
      <c r="T820" s="97"/>
      <c r="AD820" s="8"/>
      <c r="AT820" s="112"/>
      <c r="AU820" s="112"/>
      <c r="AV820" s="112"/>
      <c r="AW820" s="112"/>
      <c r="AX820" s="112"/>
    </row>
    <row r="821">
      <c r="L821" s="97"/>
      <c r="T821" s="97"/>
      <c r="AD821" s="8"/>
      <c r="AT821" s="112"/>
      <c r="AU821" s="112"/>
      <c r="AV821" s="112"/>
      <c r="AW821" s="112"/>
      <c r="AX821" s="112"/>
    </row>
    <row r="822">
      <c r="L822" s="97"/>
      <c r="T822" s="97"/>
      <c r="AD822" s="8"/>
      <c r="AT822" s="112"/>
      <c r="AU822" s="112"/>
      <c r="AV822" s="112"/>
      <c r="AW822" s="112"/>
      <c r="AX822" s="112"/>
    </row>
    <row r="823">
      <c r="L823" s="97"/>
      <c r="T823" s="97"/>
      <c r="AD823" s="8"/>
      <c r="AT823" s="112"/>
      <c r="AU823" s="112"/>
      <c r="AV823" s="112"/>
      <c r="AW823" s="112"/>
      <c r="AX823" s="112"/>
    </row>
    <row r="824">
      <c r="L824" s="97"/>
      <c r="T824" s="97"/>
      <c r="AD824" s="8"/>
      <c r="AT824" s="112"/>
      <c r="AU824" s="112"/>
      <c r="AV824" s="112"/>
      <c r="AW824" s="112"/>
      <c r="AX824" s="112"/>
    </row>
    <row r="825">
      <c r="L825" s="97"/>
      <c r="T825" s="97"/>
      <c r="AD825" s="8"/>
      <c r="AT825" s="112"/>
      <c r="AU825" s="112"/>
      <c r="AV825" s="112"/>
      <c r="AW825" s="112"/>
      <c r="AX825" s="112"/>
    </row>
    <row r="826">
      <c r="L826" s="97"/>
      <c r="T826" s="97"/>
      <c r="AD826" s="8"/>
      <c r="AT826" s="112"/>
      <c r="AU826" s="112"/>
      <c r="AV826" s="112"/>
      <c r="AW826" s="112"/>
      <c r="AX826" s="112"/>
    </row>
    <row r="827">
      <c r="L827" s="97"/>
      <c r="T827" s="97"/>
      <c r="AD827" s="8"/>
      <c r="AT827" s="112"/>
      <c r="AU827" s="112"/>
      <c r="AV827" s="112"/>
      <c r="AW827" s="112"/>
      <c r="AX827" s="112"/>
    </row>
    <row r="828">
      <c r="L828" s="97"/>
      <c r="T828" s="97"/>
      <c r="AD828" s="8"/>
      <c r="AT828" s="112"/>
      <c r="AU828" s="112"/>
      <c r="AV828" s="112"/>
      <c r="AW828" s="112"/>
      <c r="AX828" s="112"/>
    </row>
    <row r="829">
      <c r="L829" s="97"/>
      <c r="T829" s="97"/>
      <c r="AD829" s="8"/>
      <c r="AT829" s="112"/>
      <c r="AU829" s="112"/>
      <c r="AV829" s="112"/>
      <c r="AW829" s="112"/>
      <c r="AX829" s="112"/>
    </row>
    <row r="830">
      <c r="L830" s="97"/>
      <c r="T830" s="97"/>
      <c r="AD830" s="8"/>
      <c r="AT830" s="112"/>
      <c r="AU830" s="112"/>
      <c r="AV830" s="112"/>
      <c r="AW830" s="112"/>
      <c r="AX830" s="112"/>
    </row>
    <row r="831">
      <c r="L831" s="97"/>
      <c r="T831" s="97"/>
      <c r="AD831" s="8"/>
      <c r="AT831" s="112"/>
      <c r="AU831" s="112"/>
      <c r="AV831" s="112"/>
      <c r="AW831" s="112"/>
      <c r="AX831" s="112"/>
    </row>
    <row r="832">
      <c r="L832" s="97"/>
      <c r="T832" s="97"/>
      <c r="AD832" s="8"/>
      <c r="AT832" s="112"/>
      <c r="AU832" s="112"/>
      <c r="AV832" s="112"/>
      <c r="AW832" s="112"/>
      <c r="AX832" s="112"/>
    </row>
    <row r="833">
      <c r="L833" s="97"/>
      <c r="T833" s="97"/>
      <c r="AD833" s="8"/>
      <c r="AT833" s="112"/>
      <c r="AU833" s="112"/>
      <c r="AV833" s="112"/>
      <c r="AW833" s="112"/>
      <c r="AX833" s="112"/>
    </row>
    <row r="834">
      <c r="L834" s="97"/>
      <c r="T834" s="97"/>
      <c r="AD834" s="8"/>
      <c r="AT834" s="112"/>
      <c r="AU834" s="112"/>
      <c r="AV834" s="112"/>
      <c r="AW834" s="112"/>
      <c r="AX834" s="112"/>
    </row>
    <row r="835">
      <c r="L835" s="97"/>
      <c r="T835" s="97"/>
      <c r="AD835" s="8"/>
      <c r="AT835" s="112"/>
      <c r="AU835" s="112"/>
      <c r="AV835" s="112"/>
      <c r="AW835" s="112"/>
      <c r="AX835" s="112"/>
    </row>
    <row r="836">
      <c r="L836" s="97"/>
      <c r="T836" s="97"/>
      <c r="AD836" s="8"/>
      <c r="AT836" s="112"/>
      <c r="AU836" s="112"/>
      <c r="AV836" s="112"/>
      <c r="AW836" s="112"/>
      <c r="AX836" s="112"/>
    </row>
    <row r="837">
      <c r="L837" s="97"/>
      <c r="T837" s="97"/>
      <c r="AD837" s="8"/>
      <c r="AT837" s="112"/>
      <c r="AU837" s="112"/>
      <c r="AV837" s="112"/>
      <c r="AW837" s="112"/>
      <c r="AX837" s="112"/>
    </row>
    <row r="838">
      <c r="L838" s="97"/>
      <c r="T838" s="97"/>
      <c r="AD838" s="8"/>
      <c r="AT838" s="112"/>
      <c r="AU838" s="112"/>
      <c r="AV838" s="112"/>
      <c r="AW838" s="112"/>
      <c r="AX838" s="112"/>
    </row>
    <row r="839">
      <c r="L839" s="97"/>
      <c r="T839" s="97"/>
      <c r="AD839" s="8"/>
      <c r="AT839" s="112"/>
      <c r="AU839" s="112"/>
      <c r="AV839" s="112"/>
      <c r="AW839" s="112"/>
      <c r="AX839" s="112"/>
    </row>
    <row r="840">
      <c r="L840" s="97"/>
      <c r="T840" s="97"/>
      <c r="AD840" s="8"/>
      <c r="AT840" s="112"/>
      <c r="AU840" s="112"/>
      <c r="AV840" s="112"/>
      <c r="AW840" s="112"/>
      <c r="AX840" s="112"/>
    </row>
    <row r="841">
      <c r="L841" s="97"/>
      <c r="T841" s="97"/>
      <c r="AD841" s="8"/>
      <c r="AT841" s="112"/>
      <c r="AU841" s="112"/>
      <c r="AV841" s="112"/>
      <c r="AW841" s="112"/>
      <c r="AX841" s="112"/>
    </row>
    <row r="842">
      <c r="L842" s="97"/>
      <c r="T842" s="97"/>
      <c r="AD842" s="8"/>
      <c r="AT842" s="112"/>
      <c r="AU842" s="112"/>
      <c r="AV842" s="112"/>
      <c r="AW842" s="112"/>
      <c r="AX842" s="112"/>
    </row>
    <row r="843">
      <c r="L843" s="97"/>
      <c r="T843" s="97"/>
      <c r="AD843" s="8"/>
      <c r="AT843" s="112"/>
      <c r="AU843" s="112"/>
      <c r="AV843" s="112"/>
      <c r="AW843" s="112"/>
      <c r="AX843" s="112"/>
    </row>
    <row r="844">
      <c r="L844" s="97"/>
      <c r="T844" s="97"/>
      <c r="AD844" s="8"/>
      <c r="AT844" s="112"/>
      <c r="AU844" s="112"/>
      <c r="AV844" s="112"/>
      <c r="AW844" s="112"/>
      <c r="AX844" s="112"/>
    </row>
    <row r="845">
      <c r="L845" s="97"/>
      <c r="T845" s="97"/>
      <c r="AD845" s="8"/>
      <c r="AT845" s="112"/>
      <c r="AU845" s="112"/>
      <c r="AV845" s="112"/>
      <c r="AW845" s="112"/>
      <c r="AX845" s="112"/>
    </row>
    <row r="846">
      <c r="L846" s="97"/>
      <c r="T846" s="97"/>
      <c r="AD846" s="8"/>
      <c r="AT846" s="112"/>
      <c r="AU846" s="112"/>
      <c r="AV846" s="112"/>
      <c r="AW846" s="112"/>
      <c r="AX846" s="112"/>
    </row>
    <row r="847">
      <c r="L847" s="97"/>
      <c r="T847" s="97"/>
      <c r="AD847" s="8"/>
      <c r="AT847" s="112"/>
      <c r="AU847" s="112"/>
      <c r="AV847" s="112"/>
      <c r="AW847" s="112"/>
      <c r="AX847" s="112"/>
    </row>
    <row r="848">
      <c r="L848" s="97"/>
      <c r="T848" s="97"/>
      <c r="AD848" s="8"/>
      <c r="AT848" s="112"/>
      <c r="AU848" s="112"/>
      <c r="AV848" s="112"/>
      <c r="AW848" s="112"/>
      <c r="AX848" s="112"/>
    </row>
    <row r="849">
      <c r="L849" s="97"/>
      <c r="T849" s="97"/>
      <c r="AD849" s="8"/>
      <c r="AT849" s="112"/>
      <c r="AU849" s="112"/>
      <c r="AV849" s="112"/>
      <c r="AW849" s="112"/>
      <c r="AX849" s="112"/>
    </row>
    <row r="850">
      <c r="L850" s="97"/>
      <c r="T850" s="97"/>
      <c r="AD850" s="8"/>
      <c r="AT850" s="112"/>
      <c r="AU850" s="112"/>
      <c r="AV850" s="112"/>
      <c r="AW850" s="112"/>
      <c r="AX850" s="112"/>
    </row>
    <row r="851">
      <c r="L851" s="97"/>
      <c r="T851" s="97"/>
      <c r="AD851" s="8"/>
      <c r="AT851" s="112"/>
      <c r="AU851" s="112"/>
      <c r="AV851" s="112"/>
      <c r="AW851" s="112"/>
      <c r="AX851" s="112"/>
    </row>
    <row r="852">
      <c r="L852" s="97"/>
      <c r="T852" s="97"/>
      <c r="AD852" s="8"/>
      <c r="AT852" s="112"/>
      <c r="AU852" s="112"/>
      <c r="AV852" s="112"/>
      <c r="AW852" s="112"/>
      <c r="AX852" s="112"/>
    </row>
    <row r="853">
      <c r="L853" s="97"/>
      <c r="T853" s="97"/>
      <c r="AD853" s="8"/>
      <c r="AT853" s="112"/>
      <c r="AU853" s="112"/>
      <c r="AV853" s="112"/>
      <c r="AW853" s="112"/>
      <c r="AX853" s="112"/>
    </row>
    <row r="854">
      <c r="L854" s="97"/>
      <c r="T854" s="97"/>
      <c r="AD854" s="8"/>
      <c r="AT854" s="112"/>
      <c r="AU854" s="112"/>
      <c r="AV854" s="112"/>
      <c r="AW854" s="112"/>
      <c r="AX854" s="112"/>
    </row>
    <row r="855">
      <c r="L855" s="97"/>
      <c r="T855" s="97"/>
      <c r="AD855" s="8"/>
      <c r="AT855" s="112"/>
      <c r="AU855" s="112"/>
      <c r="AV855" s="112"/>
      <c r="AW855" s="112"/>
      <c r="AX855" s="112"/>
    </row>
    <row r="856">
      <c r="L856" s="97"/>
      <c r="T856" s="97"/>
      <c r="AD856" s="8"/>
      <c r="AT856" s="112"/>
      <c r="AU856" s="112"/>
      <c r="AV856" s="112"/>
      <c r="AW856" s="112"/>
      <c r="AX856" s="112"/>
    </row>
    <row r="857">
      <c r="L857" s="97"/>
      <c r="T857" s="97"/>
      <c r="AD857" s="8"/>
      <c r="AT857" s="112"/>
      <c r="AU857" s="112"/>
      <c r="AV857" s="112"/>
      <c r="AW857" s="112"/>
      <c r="AX857" s="112"/>
    </row>
    <row r="858">
      <c r="L858" s="97"/>
      <c r="T858" s="97"/>
      <c r="AD858" s="8"/>
      <c r="AT858" s="112"/>
      <c r="AU858" s="112"/>
      <c r="AV858" s="112"/>
      <c r="AW858" s="112"/>
      <c r="AX858" s="112"/>
    </row>
    <row r="859">
      <c r="L859" s="97"/>
      <c r="T859" s="97"/>
      <c r="AD859" s="8"/>
      <c r="AT859" s="112"/>
      <c r="AU859" s="112"/>
      <c r="AV859" s="112"/>
      <c r="AW859" s="112"/>
      <c r="AX859" s="112"/>
    </row>
    <row r="860">
      <c r="L860" s="97"/>
      <c r="T860" s="97"/>
      <c r="AD860" s="8"/>
      <c r="AT860" s="112"/>
      <c r="AU860" s="112"/>
      <c r="AV860" s="112"/>
      <c r="AW860" s="112"/>
      <c r="AX860" s="112"/>
    </row>
    <row r="861">
      <c r="L861" s="97"/>
      <c r="T861" s="97"/>
      <c r="AD861" s="8"/>
      <c r="AT861" s="112"/>
      <c r="AU861" s="112"/>
      <c r="AV861" s="112"/>
      <c r="AW861" s="112"/>
      <c r="AX861" s="112"/>
    </row>
    <row r="862">
      <c r="L862" s="97"/>
      <c r="T862" s="97"/>
      <c r="AD862" s="8"/>
      <c r="AT862" s="112"/>
      <c r="AU862" s="112"/>
      <c r="AV862" s="112"/>
      <c r="AW862" s="112"/>
      <c r="AX862" s="112"/>
    </row>
    <row r="863">
      <c r="L863" s="97"/>
      <c r="T863" s="97"/>
      <c r="AD863" s="8"/>
      <c r="AT863" s="112"/>
      <c r="AU863" s="112"/>
      <c r="AV863" s="112"/>
      <c r="AW863" s="112"/>
      <c r="AX863" s="112"/>
    </row>
    <row r="864">
      <c r="L864" s="97"/>
      <c r="T864" s="97"/>
      <c r="AD864" s="8"/>
      <c r="AT864" s="112"/>
      <c r="AU864" s="112"/>
      <c r="AV864" s="112"/>
      <c r="AW864" s="112"/>
      <c r="AX864" s="112"/>
    </row>
    <row r="865">
      <c r="L865" s="97"/>
      <c r="T865" s="97"/>
      <c r="AD865" s="8"/>
      <c r="AT865" s="112"/>
      <c r="AU865" s="112"/>
      <c r="AV865" s="112"/>
      <c r="AW865" s="112"/>
      <c r="AX865" s="112"/>
    </row>
    <row r="866">
      <c r="L866" s="97"/>
      <c r="T866" s="97"/>
      <c r="AD866" s="8"/>
      <c r="AT866" s="112"/>
      <c r="AU866" s="112"/>
      <c r="AV866" s="112"/>
      <c r="AW866" s="112"/>
      <c r="AX866" s="112"/>
    </row>
    <row r="867">
      <c r="L867" s="97"/>
      <c r="T867" s="97"/>
      <c r="AD867" s="8"/>
      <c r="AT867" s="112"/>
      <c r="AU867" s="112"/>
      <c r="AV867" s="112"/>
      <c r="AW867" s="112"/>
      <c r="AX867" s="112"/>
    </row>
    <row r="868">
      <c r="L868" s="97"/>
      <c r="T868" s="97"/>
      <c r="AD868" s="8"/>
      <c r="AT868" s="112"/>
      <c r="AU868" s="112"/>
      <c r="AV868" s="112"/>
      <c r="AW868" s="112"/>
      <c r="AX868" s="112"/>
    </row>
    <row r="869">
      <c r="L869" s="97"/>
      <c r="T869" s="97"/>
      <c r="AD869" s="8"/>
      <c r="AT869" s="112"/>
      <c r="AU869" s="112"/>
      <c r="AV869" s="112"/>
      <c r="AW869" s="112"/>
      <c r="AX869" s="112"/>
    </row>
    <row r="870">
      <c r="L870" s="97"/>
      <c r="T870" s="97"/>
      <c r="AD870" s="8"/>
      <c r="AT870" s="112"/>
      <c r="AU870" s="112"/>
      <c r="AV870" s="112"/>
      <c r="AW870" s="112"/>
      <c r="AX870" s="112"/>
    </row>
    <row r="871">
      <c r="L871" s="97"/>
      <c r="T871" s="97"/>
      <c r="AD871" s="8"/>
      <c r="AT871" s="112"/>
      <c r="AU871" s="112"/>
      <c r="AV871" s="112"/>
      <c r="AW871" s="112"/>
      <c r="AX871" s="112"/>
    </row>
    <row r="872">
      <c r="L872" s="97"/>
      <c r="T872" s="97"/>
      <c r="AD872" s="8"/>
      <c r="AT872" s="112"/>
      <c r="AU872" s="112"/>
      <c r="AV872" s="112"/>
      <c r="AW872" s="112"/>
      <c r="AX872" s="112"/>
    </row>
    <row r="873">
      <c r="L873" s="97"/>
      <c r="T873" s="97"/>
      <c r="AD873" s="8"/>
      <c r="AT873" s="112"/>
      <c r="AU873" s="112"/>
      <c r="AV873" s="112"/>
      <c r="AW873" s="112"/>
      <c r="AX873" s="112"/>
    </row>
    <row r="874">
      <c r="L874" s="97"/>
      <c r="T874" s="97"/>
      <c r="AD874" s="8"/>
      <c r="AT874" s="112"/>
      <c r="AU874" s="112"/>
      <c r="AV874" s="112"/>
      <c r="AW874" s="112"/>
      <c r="AX874" s="112"/>
    </row>
    <row r="875">
      <c r="L875" s="97"/>
      <c r="T875" s="97"/>
      <c r="AD875" s="8"/>
      <c r="AT875" s="112"/>
      <c r="AU875" s="112"/>
      <c r="AV875" s="112"/>
      <c r="AW875" s="112"/>
      <c r="AX875" s="112"/>
    </row>
    <row r="876">
      <c r="L876" s="97"/>
      <c r="T876" s="97"/>
      <c r="AD876" s="8"/>
      <c r="AT876" s="112"/>
      <c r="AU876" s="112"/>
      <c r="AV876" s="112"/>
      <c r="AW876" s="112"/>
      <c r="AX876" s="112"/>
    </row>
    <row r="877">
      <c r="L877" s="97"/>
      <c r="T877" s="97"/>
      <c r="AD877" s="8"/>
      <c r="AT877" s="112"/>
      <c r="AU877" s="112"/>
      <c r="AV877" s="112"/>
      <c r="AW877" s="112"/>
      <c r="AX877" s="112"/>
    </row>
    <row r="878">
      <c r="L878" s="97"/>
      <c r="T878" s="97"/>
      <c r="AD878" s="8"/>
      <c r="AT878" s="112"/>
      <c r="AU878" s="112"/>
      <c r="AV878" s="112"/>
      <c r="AW878" s="112"/>
      <c r="AX878" s="112"/>
    </row>
    <row r="879">
      <c r="L879" s="97"/>
      <c r="T879" s="97"/>
      <c r="AD879" s="8"/>
      <c r="AT879" s="112"/>
      <c r="AU879" s="112"/>
      <c r="AV879" s="112"/>
      <c r="AW879" s="112"/>
      <c r="AX879" s="112"/>
    </row>
    <row r="880">
      <c r="L880" s="97"/>
      <c r="T880" s="97"/>
      <c r="AD880" s="8"/>
      <c r="AT880" s="112"/>
      <c r="AU880" s="112"/>
      <c r="AV880" s="112"/>
      <c r="AW880" s="112"/>
      <c r="AX880" s="112"/>
    </row>
    <row r="881">
      <c r="L881" s="97"/>
      <c r="T881" s="97"/>
      <c r="AD881" s="8"/>
      <c r="AT881" s="112"/>
      <c r="AU881" s="112"/>
      <c r="AV881" s="112"/>
      <c r="AW881" s="112"/>
      <c r="AX881" s="112"/>
    </row>
    <row r="882">
      <c r="L882" s="97"/>
      <c r="T882" s="97"/>
      <c r="AD882" s="8"/>
      <c r="AT882" s="112"/>
      <c r="AU882" s="112"/>
      <c r="AV882" s="112"/>
      <c r="AW882" s="112"/>
      <c r="AX882" s="112"/>
    </row>
    <row r="883">
      <c r="L883" s="97"/>
      <c r="T883" s="97"/>
      <c r="AD883" s="8"/>
      <c r="AT883" s="112"/>
      <c r="AU883" s="112"/>
      <c r="AV883" s="112"/>
      <c r="AW883" s="112"/>
      <c r="AX883" s="112"/>
    </row>
    <row r="884">
      <c r="L884" s="97"/>
      <c r="T884" s="97"/>
      <c r="AD884" s="8"/>
      <c r="AT884" s="112"/>
      <c r="AU884" s="112"/>
      <c r="AV884" s="112"/>
      <c r="AW884" s="112"/>
      <c r="AX884" s="112"/>
    </row>
    <row r="885">
      <c r="L885" s="97"/>
      <c r="T885" s="97"/>
      <c r="AD885" s="8"/>
      <c r="AT885" s="112"/>
      <c r="AU885" s="112"/>
      <c r="AV885" s="112"/>
      <c r="AW885" s="112"/>
      <c r="AX885" s="112"/>
    </row>
    <row r="886">
      <c r="L886" s="97"/>
      <c r="T886" s="97"/>
      <c r="AD886" s="8"/>
      <c r="AT886" s="112"/>
      <c r="AU886" s="112"/>
      <c r="AV886" s="112"/>
      <c r="AW886" s="112"/>
      <c r="AX886" s="112"/>
    </row>
    <row r="887">
      <c r="L887" s="97"/>
      <c r="T887" s="97"/>
      <c r="AD887" s="8"/>
      <c r="AT887" s="112"/>
      <c r="AU887" s="112"/>
      <c r="AV887" s="112"/>
      <c r="AW887" s="112"/>
      <c r="AX887" s="112"/>
    </row>
    <row r="888">
      <c r="L888" s="97"/>
      <c r="T888" s="97"/>
      <c r="AD888" s="8"/>
      <c r="AT888" s="112"/>
      <c r="AU888" s="112"/>
      <c r="AV888" s="112"/>
      <c r="AW888" s="112"/>
      <c r="AX888" s="112"/>
    </row>
    <row r="889">
      <c r="L889" s="97"/>
      <c r="T889" s="97"/>
      <c r="AD889" s="8"/>
      <c r="AT889" s="112"/>
      <c r="AU889" s="112"/>
      <c r="AV889" s="112"/>
      <c r="AW889" s="112"/>
      <c r="AX889" s="112"/>
    </row>
    <row r="890">
      <c r="L890" s="97"/>
      <c r="T890" s="97"/>
      <c r="AD890" s="8"/>
      <c r="AT890" s="112"/>
      <c r="AU890" s="112"/>
      <c r="AV890" s="112"/>
      <c r="AW890" s="112"/>
      <c r="AX890" s="112"/>
    </row>
    <row r="891">
      <c r="L891" s="97"/>
      <c r="T891" s="97"/>
      <c r="AD891" s="8"/>
      <c r="AT891" s="112"/>
      <c r="AU891" s="112"/>
      <c r="AV891" s="112"/>
      <c r="AW891" s="112"/>
      <c r="AX891" s="112"/>
    </row>
    <row r="892">
      <c r="L892" s="97"/>
      <c r="T892" s="97"/>
      <c r="AD892" s="8"/>
      <c r="AT892" s="112"/>
      <c r="AU892" s="112"/>
      <c r="AV892" s="112"/>
      <c r="AW892" s="112"/>
      <c r="AX892" s="112"/>
    </row>
    <row r="893">
      <c r="L893" s="97"/>
      <c r="T893" s="97"/>
      <c r="AD893" s="8"/>
      <c r="AT893" s="112"/>
      <c r="AU893" s="112"/>
      <c r="AV893" s="112"/>
      <c r="AW893" s="112"/>
      <c r="AX893" s="112"/>
    </row>
    <row r="894">
      <c r="L894" s="97"/>
      <c r="T894" s="97"/>
      <c r="AD894" s="8"/>
      <c r="AT894" s="112"/>
      <c r="AU894" s="112"/>
      <c r="AV894" s="112"/>
      <c r="AW894" s="112"/>
      <c r="AX894" s="112"/>
    </row>
    <row r="895">
      <c r="L895" s="97"/>
      <c r="T895" s="97"/>
      <c r="AD895" s="8"/>
      <c r="AT895" s="112"/>
      <c r="AU895" s="112"/>
      <c r="AV895" s="112"/>
      <c r="AW895" s="112"/>
      <c r="AX895" s="112"/>
    </row>
    <row r="896">
      <c r="L896" s="97"/>
      <c r="T896" s="97"/>
      <c r="AD896" s="8"/>
      <c r="AT896" s="112"/>
      <c r="AU896" s="112"/>
      <c r="AV896" s="112"/>
      <c r="AW896" s="112"/>
      <c r="AX896" s="112"/>
    </row>
    <row r="897">
      <c r="L897" s="97"/>
      <c r="T897" s="97"/>
      <c r="AD897" s="8"/>
      <c r="AT897" s="112"/>
      <c r="AU897" s="112"/>
      <c r="AV897" s="112"/>
      <c r="AW897" s="112"/>
      <c r="AX897" s="112"/>
    </row>
    <row r="898">
      <c r="L898" s="97"/>
      <c r="T898" s="97"/>
      <c r="AD898" s="8"/>
      <c r="AT898" s="112"/>
      <c r="AU898" s="112"/>
      <c r="AV898" s="112"/>
      <c r="AW898" s="112"/>
      <c r="AX898" s="112"/>
    </row>
    <row r="899">
      <c r="L899" s="97"/>
      <c r="T899" s="97"/>
      <c r="AD899" s="8"/>
      <c r="AT899" s="112"/>
      <c r="AU899" s="112"/>
      <c r="AV899" s="112"/>
      <c r="AW899" s="112"/>
      <c r="AX899" s="112"/>
    </row>
    <row r="900">
      <c r="L900" s="97"/>
      <c r="T900" s="97"/>
      <c r="AD900" s="8"/>
      <c r="AT900" s="112"/>
      <c r="AU900" s="112"/>
      <c r="AV900" s="112"/>
      <c r="AW900" s="112"/>
      <c r="AX900" s="112"/>
    </row>
    <row r="901">
      <c r="L901" s="97"/>
      <c r="T901" s="97"/>
      <c r="AD901" s="8"/>
      <c r="AT901" s="112"/>
      <c r="AU901" s="112"/>
      <c r="AV901" s="112"/>
      <c r="AW901" s="112"/>
      <c r="AX901" s="112"/>
    </row>
    <row r="902">
      <c r="L902" s="97"/>
      <c r="T902" s="97"/>
      <c r="AD902" s="8"/>
      <c r="AT902" s="112"/>
      <c r="AU902" s="112"/>
      <c r="AV902" s="112"/>
      <c r="AW902" s="112"/>
      <c r="AX902" s="112"/>
    </row>
    <row r="903">
      <c r="L903" s="97"/>
      <c r="T903" s="97"/>
      <c r="AD903" s="8"/>
      <c r="AT903" s="112"/>
      <c r="AU903" s="112"/>
      <c r="AV903" s="112"/>
      <c r="AW903" s="112"/>
      <c r="AX903" s="112"/>
    </row>
    <row r="904">
      <c r="L904" s="97"/>
      <c r="T904" s="97"/>
      <c r="AD904" s="8"/>
      <c r="AT904" s="112"/>
      <c r="AU904" s="112"/>
      <c r="AV904" s="112"/>
      <c r="AW904" s="112"/>
      <c r="AX904" s="112"/>
    </row>
    <row r="905">
      <c r="L905" s="97"/>
      <c r="T905" s="97"/>
      <c r="AD905" s="8"/>
      <c r="AT905" s="112"/>
      <c r="AU905" s="112"/>
      <c r="AV905" s="112"/>
      <c r="AW905" s="112"/>
      <c r="AX905" s="112"/>
    </row>
    <row r="906">
      <c r="L906" s="97"/>
      <c r="T906" s="97"/>
      <c r="AD906" s="8"/>
      <c r="AT906" s="112"/>
      <c r="AU906" s="112"/>
      <c r="AV906" s="112"/>
      <c r="AW906" s="112"/>
      <c r="AX906" s="112"/>
    </row>
    <row r="907">
      <c r="L907" s="97"/>
      <c r="T907" s="97"/>
      <c r="AD907" s="8"/>
      <c r="AT907" s="112"/>
      <c r="AU907" s="112"/>
      <c r="AV907" s="112"/>
      <c r="AW907" s="112"/>
      <c r="AX907" s="112"/>
    </row>
    <row r="908">
      <c r="L908" s="97"/>
      <c r="T908" s="97"/>
      <c r="AD908" s="8"/>
      <c r="AT908" s="112"/>
      <c r="AU908" s="112"/>
      <c r="AV908" s="112"/>
      <c r="AW908" s="112"/>
      <c r="AX908" s="112"/>
    </row>
    <row r="909">
      <c r="L909" s="97"/>
      <c r="T909" s="97"/>
      <c r="AD909" s="8"/>
      <c r="AT909" s="112"/>
      <c r="AU909" s="112"/>
      <c r="AV909" s="112"/>
      <c r="AW909" s="112"/>
      <c r="AX909" s="112"/>
    </row>
    <row r="910">
      <c r="L910" s="97"/>
      <c r="T910" s="97"/>
      <c r="AD910" s="8"/>
      <c r="AT910" s="112"/>
      <c r="AU910" s="112"/>
      <c r="AV910" s="112"/>
      <c r="AW910" s="112"/>
      <c r="AX910" s="112"/>
    </row>
    <row r="911">
      <c r="L911" s="97"/>
      <c r="T911" s="97"/>
      <c r="AD911" s="8"/>
      <c r="AT911" s="112"/>
      <c r="AU911" s="112"/>
      <c r="AV911" s="112"/>
      <c r="AW911" s="112"/>
      <c r="AX911" s="112"/>
    </row>
    <row r="912">
      <c r="L912" s="97"/>
      <c r="T912" s="97"/>
      <c r="AD912" s="8"/>
      <c r="AT912" s="112"/>
      <c r="AU912" s="112"/>
      <c r="AV912" s="112"/>
      <c r="AW912" s="112"/>
      <c r="AX912" s="112"/>
    </row>
    <row r="913">
      <c r="L913" s="97"/>
      <c r="T913" s="97"/>
      <c r="AD913" s="8"/>
      <c r="AT913" s="112"/>
      <c r="AU913" s="112"/>
      <c r="AV913" s="112"/>
      <c r="AW913" s="112"/>
      <c r="AX913" s="112"/>
    </row>
    <row r="914">
      <c r="L914" s="97"/>
      <c r="T914" s="97"/>
      <c r="AD914" s="8"/>
      <c r="AT914" s="112"/>
      <c r="AU914" s="112"/>
      <c r="AV914" s="112"/>
      <c r="AW914" s="112"/>
      <c r="AX914" s="112"/>
    </row>
    <row r="915">
      <c r="L915" s="97"/>
      <c r="T915" s="97"/>
      <c r="AD915" s="8"/>
      <c r="AT915" s="112"/>
      <c r="AU915" s="112"/>
      <c r="AV915" s="112"/>
      <c r="AW915" s="112"/>
      <c r="AX915" s="112"/>
    </row>
    <row r="916">
      <c r="L916" s="97"/>
      <c r="T916" s="97"/>
      <c r="AD916" s="8"/>
      <c r="AT916" s="112"/>
      <c r="AU916" s="112"/>
      <c r="AV916" s="112"/>
      <c r="AW916" s="112"/>
      <c r="AX916" s="112"/>
    </row>
    <row r="917">
      <c r="L917" s="97"/>
      <c r="T917" s="97"/>
      <c r="AD917" s="8"/>
      <c r="AT917" s="112"/>
      <c r="AU917" s="112"/>
      <c r="AV917" s="112"/>
      <c r="AW917" s="112"/>
      <c r="AX917" s="112"/>
    </row>
    <row r="918">
      <c r="L918" s="97"/>
      <c r="T918" s="97"/>
      <c r="AD918" s="8"/>
      <c r="AT918" s="112"/>
      <c r="AU918" s="112"/>
      <c r="AV918" s="112"/>
      <c r="AW918" s="112"/>
      <c r="AX918" s="112"/>
    </row>
    <row r="919">
      <c r="L919" s="97"/>
      <c r="T919" s="97"/>
      <c r="AD919" s="8"/>
      <c r="AT919" s="112"/>
      <c r="AU919" s="112"/>
      <c r="AV919" s="112"/>
      <c r="AW919" s="112"/>
      <c r="AX919" s="112"/>
    </row>
    <row r="920">
      <c r="L920" s="97"/>
      <c r="T920" s="97"/>
      <c r="AD920" s="8"/>
      <c r="AT920" s="112"/>
      <c r="AU920" s="112"/>
      <c r="AV920" s="112"/>
      <c r="AW920" s="112"/>
      <c r="AX920" s="112"/>
    </row>
    <row r="921">
      <c r="L921" s="97"/>
      <c r="T921" s="97"/>
      <c r="AD921" s="8"/>
      <c r="AT921" s="112"/>
      <c r="AU921" s="112"/>
      <c r="AV921" s="112"/>
      <c r="AW921" s="112"/>
      <c r="AX921" s="112"/>
    </row>
    <row r="922">
      <c r="L922" s="97"/>
      <c r="T922" s="97"/>
      <c r="AD922" s="8"/>
      <c r="AT922" s="112"/>
      <c r="AU922" s="112"/>
      <c r="AV922" s="112"/>
      <c r="AW922" s="112"/>
      <c r="AX922" s="112"/>
    </row>
    <row r="923">
      <c r="L923" s="97"/>
      <c r="T923" s="97"/>
      <c r="AD923" s="8"/>
      <c r="AT923" s="112"/>
      <c r="AU923" s="112"/>
      <c r="AV923" s="112"/>
      <c r="AW923" s="112"/>
      <c r="AX923" s="112"/>
    </row>
    <row r="924">
      <c r="L924" s="97"/>
      <c r="T924" s="97"/>
      <c r="AD924" s="8"/>
      <c r="AT924" s="112"/>
      <c r="AU924" s="112"/>
      <c r="AV924" s="112"/>
      <c r="AW924" s="112"/>
      <c r="AX924" s="112"/>
    </row>
    <row r="925">
      <c r="L925" s="97"/>
      <c r="T925" s="97"/>
      <c r="AD925" s="8"/>
      <c r="AT925" s="112"/>
      <c r="AU925" s="112"/>
      <c r="AV925" s="112"/>
      <c r="AW925" s="112"/>
      <c r="AX925" s="112"/>
    </row>
    <row r="926">
      <c r="L926" s="97"/>
      <c r="T926" s="97"/>
      <c r="AD926" s="8"/>
      <c r="AT926" s="112"/>
      <c r="AU926" s="112"/>
      <c r="AV926" s="112"/>
      <c r="AW926" s="112"/>
      <c r="AX926" s="112"/>
    </row>
    <row r="927">
      <c r="L927" s="97"/>
      <c r="T927" s="97"/>
      <c r="AD927" s="8"/>
      <c r="AT927" s="112"/>
      <c r="AU927" s="112"/>
      <c r="AV927" s="112"/>
      <c r="AW927" s="112"/>
      <c r="AX927" s="112"/>
    </row>
    <row r="928">
      <c r="L928" s="97"/>
      <c r="T928" s="97"/>
      <c r="AD928" s="8"/>
      <c r="AT928" s="112"/>
      <c r="AU928" s="112"/>
      <c r="AV928" s="112"/>
      <c r="AW928" s="112"/>
      <c r="AX928" s="112"/>
    </row>
    <row r="929">
      <c r="L929" s="97"/>
      <c r="T929" s="97"/>
      <c r="AD929" s="8"/>
      <c r="AT929" s="112"/>
      <c r="AU929" s="112"/>
      <c r="AV929" s="112"/>
      <c r="AW929" s="112"/>
      <c r="AX929" s="112"/>
    </row>
    <row r="930">
      <c r="L930" s="97"/>
      <c r="T930" s="97"/>
      <c r="AD930" s="8"/>
      <c r="AT930" s="112"/>
      <c r="AU930" s="112"/>
      <c r="AV930" s="112"/>
      <c r="AW930" s="112"/>
      <c r="AX930" s="112"/>
    </row>
    <row r="931">
      <c r="L931" s="97"/>
      <c r="T931" s="97"/>
      <c r="AD931" s="8"/>
      <c r="AT931" s="112"/>
      <c r="AU931" s="112"/>
      <c r="AV931" s="112"/>
      <c r="AW931" s="112"/>
      <c r="AX931" s="112"/>
    </row>
    <row r="932">
      <c r="L932" s="97"/>
      <c r="T932" s="97"/>
      <c r="AD932" s="8"/>
      <c r="AT932" s="112"/>
      <c r="AU932" s="112"/>
      <c r="AV932" s="112"/>
      <c r="AW932" s="112"/>
      <c r="AX932" s="112"/>
    </row>
    <row r="933">
      <c r="L933" s="97"/>
      <c r="T933" s="97"/>
      <c r="AD933" s="8"/>
      <c r="AT933" s="112"/>
      <c r="AU933" s="112"/>
      <c r="AV933" s="112"/>
      <c r="AW933" s="112"/>
      <c r="AX933" s="112"/>
    </row>
    <row r="934">
      <c r="L934" s="97"/>
      <c r="T934" s="97"/>
      <c r="AD934" s="8"/>
      <c r="AT934" s="112"/>
      <c r="AU934" s="112"/>
      <c r="AV934" s="112"/>
      <c r="AW934" s="112"/>
      <c r="AX934" s="112"/>
    </row>
    <row r="935">
      <c r="L935" s="97"/>
      <c r="T935" s="97"/>
      <c r="AD935" s="8"/>
      <c r="AT935" s="112"/>
      <c r="AU935" s="112"/>
      <c r="AV935" s="112"/>
      <c r="AW935" s="112"/>
      <c r="AX935" s="112"/>
    </row>
    <row r="936">
      <c r="L936" s="97"/>
      <c r="T936" s="97"/>
      <c r="AD936" s="8"/>
      <c r="AT936" s="112"/>
      <c r="AU936" s="112"/>
      <c r="AV936" s="112"/>
      <c r="AW936" s="112"/>
      <c r="AX936" s="112"/>
    </row>
    <row r="937">
      <c r="L937" s="97"/>
      <c r="T937" s="97"/>
      <c r="AD937" s="8"/>
      <c r="AT937" s="112"/>
      <c r="AU937" s="112"/>
      <c r="AV937" s="112"/>
      <c r="AW937" s="112"/>
      <c r="AX937" s="112"/>
    </row>
    <row r="938">
      <c r="L938" s="97"/>
      <c r="T938" s="97"/>
      <c r="AD938" s="8"/>
      <c r="AT938" s="112"/>
      <c r="AU938" s="112"/>
      <c r="AV938" s="112"/>
      <c r="AW938" s="112"/>
      <c r="AX938" s="112"/>
    </row>
    <row r="939">
      <c r="L939" s="97"/>
      <c r="T939" s="97"/>
      <c r="AD939" s="8"/>
      <c r="AT939" s="112"/>
      <c r="AU939" s="112"/>
      <c r="AV939" s="112"/>
      <c r="AW939" s="112"/>
      <c r="AX939" s="112"/>
    </row>
    <row r="940">
      <c r="L940" s="97"/>
      <c r="T940" s="97"/>
      <c r="AD940" s="8"/>
      <c r="AT940" s="112"/>
      <c r="AU940" s="112"/>
      <c r="AV940" s="112"/>
      <c r="AW940" s="112"/>
      <c r="AX940" s="112"/>
    </row>
    <row r="941">
      <c r="L941" s="97"/>
      <c r="T941" s="97"/>
      <c r="AD941" s="8"/>
      <c r="AT941" s="112"/>
      <c r="AU941" s="112"/>
      <c r="AV941" s="112"/>
      <c r="AW941" s="112"/>
      <c r="AX941" s="112"/>
    </row>
    <row r="942">
      <c r="L942" s="97"/>
      <c r="T942" s="97"/>
      <c r="AD942" s="8"/>
      <c r="AT942" s="112"/>
      <c r="AU942" s="112"/>
      <c r="AV942" s="112"/>
      <c r="AW942" s="112"/>
      <c r="AX942" s="112"/>
    </row>
    <row r="943">
      <c r="L943" s="97"/>
      <c r="T943" s="97"/>
      <c r="AD943" s="8"/>
      <c r="AT943" s="112"/>
      <c r="AU943" s="112"/>
      <c r="AV943" s="112"/>
      <c r="AW943" s="112"/>
      <c r="AX943" s="112"/>
    </row>
    <row r="944">
      <c r="L944" s="97"/>
      <c r="T944" s="97"/>
      <c r="AD944" s="8"/>
      <c r="AT944" s="112"/>
      <c r="AU944" s="112"/>
      <c r="AV944" s="112"/>
      <c r="AW944" s="112"/>
      <c r="AX944" s="112"/>
    </row>
    <row r="945">
      <c r="L945" s="97"/>
      <c r="T945" s="97"/>
      <c r="AD945" s="8"/>
      <c r="AT945" s="112"/>
      <c r="AU945" s="112"/>
      <c r="AV945" s="112"/>
      <c r="AW945" s="112"/>
      <c r="AX945" s="112"/>
    </row>
    <row r="946">
      <c r="L946" s="97"/>
      <c r="T946" s="97"/>
      <c r="AD946" s="8"/>
      <c r="AT946" s="112"/>
      <c r="AU946" s="112"/>
      <c r="AV946" s="112"/>
      <c r="AW946" s="112"/>
      <c r="AX946" s="112"/>
    </row>
    <row r="947">
      <c r="L947" s="97"/>
      <c r="T947" s="97"/>
      <c r="AD947" s="8"/>
      <c r="AT947" s="112"/>
      <c r="AU947" s="112"/>
      <c r="AV947" s="112"/>
      <c r="AW947" s="112"/>
      <c r="AX947" s="112"/>
    </row>
    <row r="948">
      <c r="L948" s="97"/>
      <c r="T948" s="97"/>
      <c r="AD948" s="8"/>
      <c r="AT948" s="112"/>
      <c r="AU948" s="112"/>
      <c r="AV948" s="112"/>
      <c r="AW948" s="112"/>
      <c r="AX948" s="112"/>
    </row>
    <row r="949">
      <c r="L949" s="97"/>
      <c r="T949" s="97"/>
      <c r="AD949" s="8"/>
      <c r="AT949" s="112"/>
      <c r="AU949" s="112"/>
      <c r="AV949" s="112"/>
      <c r="AW949" s="112"/>
      <c r="AX949" s="112"/>
    </row>
    <row r="950">
      <c r="L950" s="97"/>
      <c r="T950" s="97"/>
      <c r="AD950" s="8"/>
      <c r="AT950" s="112"/>
      <c r="AU950" s="112"/>
      <c r="AV950" s="112"/>
      <c r="AW950" s="112"/>
      <c r="AX950" s="112"/>
    </row>
    <row r="951">
      <c r="L951" s="97"/>
      <c r="T951" s="97"/>
      <c r="AD951" s="8"/>
      <c r="AT951" s="112"/>
      <c r="AU951" s="112"/>
      <c r="AV951" s="112"/>
      <c r="AW951" s="112"/>
      <c r="AX951" s="112"/>
    </row>
    <row r="952">
      <c r="L952" s="97"/>
      <c r="T952" s="97"/>
      <c r="AD952" s="8"/>
      <c r="AT952" s="112"/>
      <c r="AU952" s="112"/>
      <c r="AV952" s="112"/>
      <c r="AW952" s="112"/>
      <c r="AX952" s="112"/>
    </row>
    <row r="953">
      <c r="L953" s="97"/>
      <c r="T953" s="97"/>
      <c r="AD953" s="8"/>
      <c r="AT953" s="112"/>
      <c r="AU953" s="112"/>
      <c r="AV953" s="112"/>
      <c r="AW953" s="112"/>
      <c r="AX953" s="112"/>
    </row>
    <row r="954">
      <c r="L954" s="97"/>
      <c r="T954" s="97"/>
      <c r="AD954" s="8"/>
      <c r="AT954" s="112"/>
      <c r="AU954" s="112"/>
      <c r="AV954" s="112"/>
      <c r="AW954" s="112"/>
      <c r="AX954" s="112"/>
    </row>
    <row r="955">
      <c r="L955" s="97"/>
      <c r="T955" s="97"/>
      <c r="AD955" s="8"/>
      <c r="AT955" s="112"/>
      <c r="AU955" s="112"/>
      <c r="AV955" s="112"/>
      <c r="AW955" s="112"/>
      <c r="AX955" s="112"/>
    </row>
    <row r="956">
      <c r="L956" s="97"/>
      <c r="T956" s="97"/>
      <c r="AD956" s="8"/>
      <c r="AT956" s="112"/>
      <c r="AU956" s="112"/>
      <c r="AV956" s="112"/>
      <c r="AW956" s="112"/>
      <c r="AX956" s="112"/>
    </row>
    <row r="957">
      <c r="L957" s="97"/>
      <c r="T957" s="97"/>
      <c r="AD957" s="8"/>
      <c r="AT957" s="112"/>
      <c r="AU957" s="112"/>
      <c r="AV957" s="112"/>
      <c r="AW957" s="112"/>
      <c r="AX957" s="112"/>
    </row>
    <row r="958">
      <c r="L958" s="97"/>
      <c r="T958" s="97"/>
      <c r="AD958" s="8"/>
      <c r="AT958" s="112"/>
      <c r="AU958" s="112"/>
      <c r="AV958" s="112"/>
      <c r="AW958" s="112"/>
      <c r="AX958" s="112"/>
    </row>
    <row r="959">
      <c r="L959" s="97"/>
      <c r="T959" s="97"/>
      <c r="AD959" s="8"/>
      <c r="AT959" s="112"/>
      <c r="AU959" s="112"/>
      <c r="AV959" s="112"/>
      <c r="AW959" s="112"/>
      <c r="AX959" s="112"/>
    </row>
    <row r="960">
      <c r="L960" s="97"/>
      <c r="T960" s="97"/>
      <c r="AD960" s="8"/>
      <c r="AT960" s="112"/>
      <c r="AU960" s="112"/>
      <c r="AV960" s="112"/>
      <c r="AW960" s="112"/>
      <c r="AX960" s="112"/>
    </row>
    <row r="961">
      <c r="L961" s="97"/>
      <c r="T961" s="97"/>
      <c r="AD961" s="8"/>
      <c r="AT961" s="112"/>
      <c r="AU961" s="112"/>
      <c r="AV961" s="112"/>
      <c r="AW961" s="112"/>
      <c r="AX961" s="112"/>
    </row>
    <row r="962">
      <c r="L962" s="97"/>
      <c r="T962" s="97"/>
      <c r="AD962" s="8"/>
      <c r="AT962" s="112"/>
      <c r="AU962" s="112"/>
      <c r="AV962" s="112"/>
      <c r="AW962" s="112"/>
      <c r="AX962" s="112"/>
    </row>
    <row r="963">
      <c r="L963" s="97"/>
      <c r="T963" s="97"/>
      <c r="AD963" s="8"/>
      <c r="AT963" s="112"/>
      <c r="AU963" s="112"/>
      <c r="AV963" s="112"/>
      <c r="AW963" s="112"/>
      <c r="AX963" s="112"/>
    </row>
    <row r="964">
      <c r="L964" s="97"/>
      <c r="T964" s="97"/>
      <c r="AD964" s="8"/>
      <c r="AT964" s="112"/>
      <c r="AU964" s="112"/>
      <c r="AV964" s="112"/>
      <c r="AW964" s="112"/>
      <c r="AX964" s="112"/>
    </row>
    <row r="965">
      <c r="L965" s="97"/>
      <c r="T965" s="97"/>
      <c r="AD965" s="8"/>
      <c r="AT965" s="112"/>
      <c r="AU965" s="112"/>
      <c r="AV965" s="112"/>
      <c r="AW965" s="112"/>
      <c r="AX965" s="112"/>
    </row>
    <row r="966">
      <c r="L966" s="97"/>
      <c r="T966" s="97"/>
      <c r="AD966" s="8"/>
      <c r="AT966" s="112"/>
      <c r="AU966" s="112"/>
      <c r="AV966" s="112"/>
      <c r="AW966" s="112"/>
      <c r="AX966" s="112"/>
    </row>
    <row r="967">
      <c r="L967" s="97"/>
      <c r="T967" s="97"/>
      <c r="AD967" s="8"/>
      <c r="AT967" s="112"/>
      <c r="AU967" s="112"/>
      <c r="AV967" s="112"/>
      <c r="AW967" s="112"/>
      <c r="AX967" s="112"/>
    </row>
    <row r="968">
      <c r="L968" s="97"/>
      <c r="T968" s="97"/>
      <c r="AD968" s="8"/>
      <c r="AT968" s="112"/>
      <c r="AU968" s="112"/>
      <c r="AV968" s="112"/>
      <c r="AW968" s="112"/>
      <c r="AX968" s="112"/>
    </row>
    <row r="969">
      <c r="L969" s="97"/>
      <c r="T969" s="97"/>
      <c r="AD969" s="8"/>
      <c r="AT969" s="112"/>
      <c r="AU969" s="112"/>
      <c r="AV969" s="112"/>
      <c r="AW969" s="112"/>
      <c r="AX969" s="112"/>
    </row>
    <row r="970">
      <c r="L970" s="97"/>
      <c r="T970" s="97"/>
      <c r="AD970" s="8"/>
      <c r="AT970" s="112"/>
      <c r="AU970" s="112"/>
      <c r="AV970" s="112"/>
      <c r="AW970" s="112"/>
      <c r="AX970" s="112"/>
    </row>
    <row r="971">
      <c r="L971" s="97"/>
      <c r="T971" s="97"/>
      <c r="AD971" s="8"/>
      <c r="AT971" s="112"/>
      <c r="AU971" s="112"/>
      <c r="AV971" s="112"/>
      <c r="AW971" s="112"/>
      <c r="AX971" s="112"/>
    </row>
    <row r="972">
      <c r="L972" s="97"/>
      <c r="T972" s="97"/>
      <c r="AD972" s="8"/>
      <c r="AT972" s="112"/>
      <c r="AU972" s="112"/>
      <c r="AV972" s="112"/>
      <c r="AW972" s="112"/>
      <c r="AX972" s="112"/>
    </row>
    <row r="973">
      <c r="L973" s="97"/>
      <c r="T973" s="97"/>
      <c r="AD973" s="8"/>
      <c r="AT973" s="112"/>
      <c r="AU973" s="112"/>
      <c r="AV973" s="112"/>
      <c r="AW973" s="112"/>
      <c r="AX973" s="112"/>
    </row>
    <row r="974">
      <c r="L974" s="97"/>
      <c r="T974" s="97"/>
      <c r="AD974" s="8"/>
      <c r="AT974" s="112"/>
      <c r="AU974" s="112"/>
      <c r="AV974" s="112"/>
      <c r="AW974" s="112"/>
      <c r="AX974" s="112"/>
    </row>
    <row r="975">
      <c r="L975" s="97"/>
      <c r="T975" s="97"/>
      <c r="AD975" s="8"/>
      <c r="AT975" s="112"/>
      <c r="AU975" s="112"/>
      <c r="AV975" s="112"/>
      <c r="AW975" s="112"/>
      <c r="AX975" s="112"/>
    </row>
    <row r="976">
      <c r="L976" s="97"/>
      <c r="T976" s="97"/>
      <c r="AD976" s="8"/>
      <c r="AT976" s="112"/>
      <c r="AU976" s="112"/>
      <c r="AV976" s="112"/>
      <c r="AW976" s="112"/>
      <c r="AX976" s="112"/>
    </row>
    <row r="977">
      <c r="L977" s="97"/>
      <c r="T977" s="97"/>
      <c r="AD977" s="8"/>
      <c r="AT977" s="112"/>
      <c r="AU977" s="112"/>
      <c r="AV977" s="112"/>
      <c r="AW977" s="112"/>
      <c r="AX977" s="112"/>
    </row>
    <row r="978">
      <c r="L978" s="97"/>
      <c r="T978" s="97"/>
      <c r="AD978" s="8"/>
      <c r="AT978" s="112"/>
      <c r="AU978" s="112"/>
      <c r="AV978" s="112"/>
      <c r="AW978" s="112"/>
      <c r="AX978" s="112"/>
    </row>
    <row r="979">
      <c r="L979" s="97"/>
      <c r="T979" s="97"/>
      <c r="AD979" s="8"/>
      <c r="AT979" s="112"/>
      <c r="AU979" s="112"/>
      <c r="AV979" s="112"/>
      <c r="AW979" s="112"/>
      <c r="AX979" s="112"/>
    </row>
    <row r="980">
      <c r="L980" s="97"/>
      <c r="T980" s="97"/>
      <c r="AD980" s="8"/>
      <c r="AT980" s="112"/>
      <c r="AU980" s="112"/>
      <c r="AV980" s="112"/>
      <c r="AW980" s="112"/>
      <c r="AX980" s="112"/>
    </row>
    <row r="981">
      <c r="L981" s="97"/>
      <c r="T981" s="97"/>
      <c r="AD981" s="8"/>
      <c r="AT981" s="112"/>
      <c r="AU981" s="112"/>
      <c r="AV981" s="112"/>
      <c r="AW981" s="112"/>
      <c r="AX981" s="112"/>
    </row>
    <row r="982">
      <c r="L982" s="97"/>
      <c r="T982" s="97"/>
      <c r="AD982" s="8"/>
      <c r="AT982" s="112"/>
      <c r="AU982" s="112"/>
      <c r="AV982" s="112"/>
      <c r="AW982" s="112"/>
      <c r="AX982" s="112"/>
    </row>
    <row r="983">
      <c r="L983" s="97"/>
      <c r="T983" s="97"/>
      <c r="AD983" s="8"/>
      <c r="AT983" s="112"/>
      <c r="AU983" s="112"/>
      <c r="AV983" s="112"/>
      <c r="AW983" s="112"/>
      <c r="AX983" s="112"/>
    </row>
    <row r="984">
      <c r="L984" s="97"/>
      <c r="T984" s="97"/>
      <c r="AD984" s="8"/>
      <c r="AT984" s="112"/>
      <c r="AU984" s="112"/>
      <c r="AV984" s="112"/>
      <c r="AW984" s="112"/>
      <c r="AX984" s="112"/>
    </row>
    <row r="985">
      <c r="L985" s="97"/>
      <c r="T985" s="97"/>
      <c r="AD985" s="8"/>
      <c r="AT985" s="112"/>
      <c r="AU985" s="112"/>
      <c r="AV985" s="112"/>
      <c r="AW985" s="112"/>
      <c r="AX985" s="112"/>
    </row>
    <row r="986">
      <c r="L986" s="97"/>
      <c r="T986" s="97"/>
      <c r="AD986" s="8"/>
      <c r="AT986" s="112"/>
      <c r="AU986" s="112"/>
      <c r="AV986" s="112"/>
      <c r="AW986" s="112"/>
      <c r="AX986" s="112"/>
    </row>
    <row r="987">
      <c r="L987" s="97"/>
      <c r="T987" s="97"/>
      <c r="AD987" s="8"/>
      <c r="AT987" s="112"/>
      <c r="AU987" s="112"/>
      <c r="AV987" s="112"/>
      <c r="AW987" s="112"/>
      <c r="AX987" s="112"/>
    </row>
    <row r="988">
      <c r="L988" s="97"/>
      <c r="T988" s="97"/>
      <c r="AD988" s="8"/>
      <c r="AT988" s="112"/>
      <c r="AU988" s="112"/>
      <c r="AV988" s="112"/>
      <c r="AW988" s="112"/>
      <c r="AX988" s="112"/>
    </row>
    <row r="989">
      <c r="L989" s="97"/>
      <c r="T989" s="97"/>
      <c r="AD989" s="8"/>
      <c r="AT989" s="112"/>
      <c r="AU989" s="112"/>
      <c r="AV989" s="112"/>
      <c r="AW989" s="112"/>
      <c r="AX989" s="112"/>
    </row>
    <row r="990">
      <c r="L990" s="97"/>
      <c r="T990" s="97"/>
      <c r="AD990" s="8"/>
      <c r="AT990" s="112"/>
      <c r="AU990" s="112"/>
      <c r="AV990" s="112"/>
      <c r="AW990" s="112"/>
      <c r="AX990" s="112"/>
    </row>
    <row r="991">
      <c r="L991" s="97"/>
      <c r="T991" s="97"/>
      <c r="AD991" s="8"/>
      <c r="AT991" s="112"/>
      <c r="AU991" s="112"/>
      <c r="AV991" s="112"/>
      <c r="AW991" s="112"/>
      <c r="AX991" s="112"/>
    </row>
    <row r="992">
      <c r="L992" s="97"/>
      <c r="T992" s="97"/>
      <c r="AD992" s="8"/>
      <c r="AT992" s="112"/>
      <c r="AU992" s="112"/>
      <c r="AV992" s="112"/>
      <c r="AW992" s="112"/>
      <c r="AX992" s="112"/>
    </row>
    <row r="993">
      <c r="L993" s="97"/>
      <c r="T993" s="97"/>
      <c r="AD993" s="8"/>
      <c r="AT993" s="112"/>
      <c r="AU993" s="112"/>
      <c r="AV993" s="112"/>
      <c r="AW993" s="112"/>
      <c r="AX993" s="112"/>
    </row>
    <row r="994">
      <c r="L994" s="97"/>
      <c r="T994" s="97"/>
      <c r="AD994" s="8"/>
      <c r="AT994" s="112"/>
      <c r="AU994" s="112"/>
      <c r="AV994" s="112"/>
      <c r="AW994" s="112"/>
      <c r="AX994" s="112"/>
    </row>
    <row r="995">
      <c r="L995" s="97"/>
      <c r="T995" s="97"/>
      <c r="AD995" s="8"/>
      <c r="AT995" s="112"/>
      <c r="AU995" s="112"/>
      <c r="AV995" s="112"/>
      <c r="AW995" s="112"/>
      <c r="AX995" s="112"/>
    </row>
    <row r="996">
      <c r="L996" s="97"/>
      <c r="T996" s="97"/>
      <c r="AD996" s="8"/>
      <c r="AT996" s="112"/>
      <c r="AU996" s="112"/>
      <c r="AV996" s="112"/>
      <c r="AW996" s="112"/>
      <c r="AX996" s="112"/>
    </row>
    <row r="997">
      <c r="L997" s="97"/>
      <c r="T997" s="97"/>
      <c r="AD997" s="8"/>
      <c r="AT997" s="112"/>
      <c r="AU997" s="112"/>
      <c r="AV997" s="112"/>
      <c r="AW997" s="112"/>
      <c r="AX997" s="112"/>
    </row>
    <row r="998">
      <c r="L998" s="97"/>
      <c r="T998" s="97"/>
      <c r="AD998" s="8"/>
      <c r="AT998" s="112"/>
      <c r="AU998" s="112"/>
      <c r="AV998" s="112"/>
      <c r="AW998" s="112"/>
      <c r="AX998" s="112"/>
    </row>
    <row r="999">
      <c r="L999" s="97"/>
      <c r="T999" s="97"/>
      <c r="AD999" s="8"/>
      <c r="AT999" s="112"/>
      <c r="AU999" s="112"/>
      <c r="AV999" s="112"/>
      <c r="AW999" s="112"/>
      <c r="AX999" s="112"/>
    </row>
    <row r="1000">
      <c r="L1000" s="97"/>
      <c r="T1000" s="97"/>
      <c r="AD1000" s="8"/>
      <c r="AT1000" s="112"/>
      <c r="AU1000" s="112"/>
      <c r="AV1000" s="112"/>
      <c r="AW1000" s="112"/>
      <c r="AX1000" s="112"/>
    </row>
    <row r="1001">
      <c r="L1001" s="97"/>
      <c r="T1001" s="97"/>
      <c r="AD1001" s="8"/>
      <c r="AT1001" s="112"/>
      <c r="AU1001" s="112"/>
      <c r="AV1001" s="112"/>
      <c r="AW1001" s="112"/>
      <c r="AX1001" s="112"/>
    </row>
    <row r="1002">
      <c r="L1002" s="97"/>
      <c r="T1002" s="97"/>
      <c r="AD1002" s="8"/>
      <c r="AT1002" s="112"/>
      <c r="AU1002" s="112"/>
      <c r="AV1002" s="112"/>
      <c r="AW1002" s="112"/>
      <c r="AX1002" s="112"/>
    </row>
    <row r="1003">
      <c r="L1003" s="97"/>
      <c r="T1003" s="97"/>
      <c r="AD1003" s="8"/>
      <c r="AT1003" s="112"/>
      <c r="AU1003" s="112"/>
      <c r="AV1003" s="112"/>
      <c r="AW1003" s="112"/>
      <c r="AX1003" s="112"/>
    </row>
    <row r="1004">
      <c r="L1004" s="97"/>
      <c r="T1004" s="97"/>
      <c r="AD1004" s="8"/>
      <c r="AT1004" s="112"/>
      <c r="AU1004" s="112"/>
      <c r="AV1004" s="112"/>
      <c r="AW1004" s="112"/>
      <c r="AX1004" s="112"/>
    </row>
    <row r="1005">
      <c r="L1005" s="97"/>
      <c r="T1005" s="97"/>
      <c r="AD1005" s="8"/>
      <c r="AT1005" s="112"/>
      <c r="AU1005" s="112"/>
      <c r="AV1005" s="112"/>
      <c r="AW1005" s="112"/>
      <c r="AX1005" s="112"/>
    </row>
    <row r="1006">
      <c r="L1006" s="97"/>
      <c r="T1006" s="97"/>
      <c r="AD1006" s="8"/>
      <c r="AT1006" s="112"/>
      <c r="AU1006" s="112"/>
      <c r="AV1006" s="112"/>
      <c r="AW1006" s="112"/>
      <c r="AX1006" s="112"/>
    </row>
    <row r="1007">
      <c r="L1007" s="97"/>
      <c r="T1007" s="97"/>
      <c r="AD1007" s="8"/>
      <c r="AT1007" s="112"/>
      <c r="AU1007" s="112"/>
      <c r="AV1007" s="112"/>
      <c r="AW1007" s="112"/>
      <c r="AX1007" s="112"/>
    </row>
    <row r="1008">
      <c r="L1008" s="97"/>
      <c r="T1008" s="97"/>
      <c r="AD1008" s="8"/>
      <c r="AT1008" s="112"/>
      <c r="AU1008" s="112"/>
      <c r="AV1008" s="112"/>
      <c r="AW1008" s="112"/>
      <c r="AX1008" s="112"/>
    </row>
    <row r="1009">
      <c r="L1009" s="97"/>
      <c r="T1009" s="97"/>
      <c r="AD1009" s="8"/>
      <c r="AT1009" s="112"/>
      <c r="AU1009" s="112"/>
      <c r="AV1009" s="112"/>
      <c r="AW1009" s="112"/>
      <c r="AX1009" s="112"/>
    </row>
    <row r="1010">
      <c r="L1010" s="97"/>
      <c r="T1010" s="97"/>
      <c r="AD1010" s="8"/>
      <c r="AT1010" s="112"/>
      <c r="AU1010" s="112"/>
      <c r="AV1010" s="112"/>
      <c r="AW1010" s="112"/>
      <c r="AX1010" s="112"/>
    </row>
    <row r="1011">
      <c r="L1011" s="97"/>
      <c r="T1011" s="97"/>
      <c r="AD1011" s="8"/>
      <c r="AT1011" s="112"/>
      <c r="AU1011" s="112"/>
      <c r="AV1011" s="112"/>
      <c r="AW1011" s="112"/>
      <c r="AX1011" s="112"/>
    </row>
    <row r="1012">
      <c r="L1012" s="97"/>
      <c r="T1012" s="97"/>
      <c r="AD1012" s="8"/>
      <c r="AT1012" s="112"/>
      <c r="AU1012" s="112"/>
      <c r="AV1012" s="112"/>
      <c r="AW1012" s="112"/>
      <c r="AX1012" s="112"/>
    </row>
    <row r="1013">
      <c r="L1013" s="97"/>
      <c r="T1013" s="97"/>
      <c r="AD1013" s="8"/>
      <c r="AT1013" s="112"/>
      <c r="AU1013" s="112"/>
      <c r="AV1013" s="112"/>
      <c r="AW1013" s="112"/>
      <c r="AX1013" s="112"/>
    </row>
    <row r="1014">
      <c r="L1014" s="97"/>
      <c r="T1014" s="97"/>
      <c r="AD1014" s="8"/>
      <c r="AT1014" s="112"/>
      <c r="AU1014" s="112"/>
      <c r="AV1014" s="112"/>
      <c r="AW1014" s="112"/>
      <c r="AX1014" s="112"/>
    </row>
    <row r="1015">
      <c r="L1015" s="97"/>
      <c r="T1015" s="97"/>
      <c r="AD1015" s="8"/>
      <c r="AT1015" s="112"/>
      <c r="AU1015" s="112"/>
      <c r="AV1015" s="112"/>
      <c r="AW1015" s="112"/>
      <c r="AX1015" s="112"/>
    </row>
    <row r="1016">
      <c r="L1016" s="97"/>
      <c r="T1016" s="97"/>
      <c r="AD1016" s="8"/>
      <c r="AT1016" s="112"/>
      <c r="AU1016" s="112"/>
      <c r="AV1016" s="112"/>
      <c r="AW1016" s="112"/>
      <c r="AX1016" s="112"/>
    </row>
    <row r="1017">
      <c r="L1017" s="97"/>
      <c r="T1017" s="97"/>
      <c r="AD1017" s="8"/>
      <c r="AT1017" s="112"/>
      <c r="AU1017" s="112"/>
      <c r="AV1017" s="112"/>
      <c r="AW1017" s="112"/>
      <c r="AX1017" s="112"/>
    </row>
    <row r="1018">
      <c r="L1018" s="97"/>
      <c r="T1018" s="97"/>
      <c r="AD1018" s="8"/>
      <c r="AT1018" s="112"/>
      <c r="AU1018" s="112"/>
      <c r="AV1018" s="112"/>
      <c r="AW1018" s="112"/>
      <c r="AX1018" s="112"/>
    </row>
    <row r="1019">
      <c r="L1019" s="97"/>
      <c r="T1019" s="97"/>
      <c r="AD1019" s="8"/>
      <c r="AT1019" s="112"/>
      <c r="AU1019" s="112"/>
      <c r="AV1019" s="112"/>
      <c r="AW1019" s="112"/>
      <c r="AX1019" s="112"/>
    </row>
    <row r="1020">
      <c r="L1020" s="97"/>
      <c r="T1020" s="97"/>
      <c r="AD1020" s="8"/>
      <c r="AT1020" s="112"/>
      <c r="AU1020" s="112"/>
      <c r="AV1020" s="112"/>
      <c r="AW1020" s="112"/>
      <c r="AX1020" s="112"/>
    </row>
    <row r="1021">
      <c r="L1021" s="97"/>
      <c r="T1021" s="97"/>
      <c r="AD1021" s="8"/>
      <c r="AT1021" s="112"/>
      <c r="AU1021" s="112"/>
      <c r="AV1021" s="112"/>
      <c r="AW1021" s="112"/>
      <c r="AX1021" s="112"/>
    </row>
    <row r="1022">
      <c r="L1022" s="97"/>
      <c r="T1022" s="97"/>
      <c r="AD1022" s="8"/>
      <c r="AT1022" s="112"/>
      <c r="AU1022" s="112"/>
      <c r="AV1022" s="112"/>
      <c r="AW1022" s="112"/>
      <c r="AX1022" s="112"/>
    </row>
    <row r="1023">
      <c r="L1023" s="97"/>
      <c r="T1023" s="97"/>
      <c r="AD1023" s="8"/>
      <c r="AT1023" s="112"/>
      <c r="AU1023" s="112"/>
      <c r="AV1023" s="112"/>
      <c r="AW1023" s="112"/>
      <c r="AX1023" s="112"/>
    </row>
    <row r="1024">
      <c r="L1024" s="97"/>
      <c r="T1024" s="97"/>
      <c r="AD1024" s="8"/>
      <c r="AT1024" s="112"/>
      <c r="AU1024" s="112"/>
      <c r="AV1024" s="112"/>
      <c r="AW1024" s="112"/>
      <c r="AX1024" s="112"/>
    </row>
    <row r="1025">
      <c r="L1025" s="97"/>
      <c r="T1025" s="97"/>
      <c r="AD1025" s="8"/>
      <c r="AT1025" s="112"/>
      <c r="AU1025" s="112"/>
      <c r="AV1025" s="112"/>
      <c r="AW1025" s="112"/>
      <c r="AX1025" s="112"/>
    </row>
    <row r="1026">
      <c r="L1026" s="97"/>
      <c r="T1026" s="97"/>
      <c r="AD1026" s="8"/>
      <c r="AT1026" s="112"/>
      <c r="AU1026" s="112"/>
      <c r="AV1026" s="112"/>
      <c r="AW1026" s="112"/>
      <c r="AX1026" s="112"/>
    </row>
    <row r="1027">
      <c r="L1027" s="97"/>
      <c r="T1027" s="97"/>
      <c r="AD1027" s="8"/>
      <c r="AT1027" s="112"/>
      <c r="AU1027" s="112"/>
      <c r="AV1027" s="112"/>
      <c r="AW1027" s="112"/>
      <c r="AX1027" s="112"/>
    </row>
    <row r="1028">
      <c r="L1028" s="97"/>
      <c r="T1028" s="97"/>
      <c r="AD1028" s="8"/>
      <c r="AT1028" s="112"/>
      <c r="AU1028" s="112"/>
      <c r="AV1028" s="112"/>
      <c r="AW1028" s="112"/>
      <c r="AX1028" s="112"/>
    </row>
    <row r="1029">
      <c r="L1029" s="97"/>
      <c r="T1029" s="97"/>
      <c r="AD1029" s="8"/>
      <c r="AT1029" s="112"/>
      <c r="AU1029" s="112"/>
      <c r="AV1029" s="112"/>
      <c r="AW1029" s="112"/>
      <c r="AX1029" s="112"/>
    </row>
    <row r="1030">
      <c r="L1030" s="97"/>
      <c r="T1030" s="97"/>
      <c r="AD1030" s="8"/>
      <c r="AT1030" s="112"/>
      <c r="AU1030" s="112"/>
      <c r="AV1030" s="112"/>
      <c r="AW1030" s="112"/>
      <c r="AX1030" s="112"/>
    </row>
    <row r="1031">
      <c r="L1031" s="97"/>
      <c r="T1031" s="97"/>
      <c r="AD1031" s="8"/>
      <c r="AT1031" s="112"/>
      <c r="AU1031" s="112"/>
      <c r="AV1031" s="112"/>
      <c r="AW1031" s="112"/>
      <c r="AX1031" s="112"/>
    </row>
    <row r="1032">
      <c r="L1032" s="97"/>
      <c r="T1032" s="97"/>
      <c r="AD1032" s="8"/>
      <c r="AT1032" s="112"/>
      <c r="AU1032" s="112"/>
      <c r="AV1032" s="112"/>
      <c r="AW1032" s="112"/>
      <c r="AX1032" s="112"/>
    </row>
    <row r="1033">
      <c r="L1033" s="97"/>
      <c r="T1033" s="97"/>
      <c r="AD1033" s="8"/>
      <c r="AT1033" s="112"/>
      <c r="AU1033" s="112"/>
      <c r="AV1033" s="112"/>
      <c r="AW1033" s="112"/>
      <c r="AX1033" s="112"/>
    </row>
    <row r="1034">
      <c r="L1034" s="97"/>
      <c r="T1034" s="97"/>
      <c r="AD1034" s="8"/>
      <c r="AT1034" s="112"/>
      <c r="AU1034" s="112"/>
      <c r="AV1034" s="112"/>
      <c r="AW1034" s="112"/>
      <c r="AX1034" s="112"/>
    </row>
    <row r="1035">
      <c r="L1035" s="97"/>
      <c r="T1035" s="97"/>
      <c r="AD1035" s="8"/>
      <c r="AT1035" s="112"/>
      <c r="AU1035" s="112"/>
      <c r="AV1035" s="112"/>
      <c r="AW1035" s="112"/>
      <c r="AX1035" s="112"/>
    </row>
    <row r="1036">
      <c r="L1036" s="97"/>
      <c r="T1036" s="97"/>
      <c r="AD1036" s="8"/>
      <c r="AT1036" s="112"/>
      <c r="AU1036" s="112"/>
      <c r="AV1036" s="112"/>
      <c r="AW1036" s="112"/>
      <c r="AX1036" s="112"/>
    </row>
    <row r="1037">
      <c r="L1037" s="97"/>
      <c r="T1037" s="97"/>
      <c r="AD1037" s="8"/>
      <c r="AT1037" s="112"/>
      <c r="AU1037" s="112"/>
      <c r="AV1037" s="112"/>
      <c r="AW1037" s="112"/>
      <c r="AX1037" s="112"/>
    </row>
    <row r="1038">
      <c r="L1038" s="97"/>
      <c r="T1038" s="97"/>
      <c r="AD1038" s="8"/>
      <c r="AT1038" s="112"/>
      <c r="AU1038" s="112"/>
      <c r="AV1038" s="112"/>
      <c r="AW1038" s="112"/>
      <c r="AX1038" s="112"/>
    </row>
    <row r="1039">
      <c r="L1039" s="97"/>
      <c r="T1039" s="97"/>
      <c r="AD1039" s="8"/>
      <c r="AT1039" s="112"/>
      <c r="AU1039" s="112"/>
      <c r="AV1039" s="112"/>
      <c r="AW1039" s="112"/>
      <c r="AX1039" s="112"/>
    </row>
    <row r="1040">
      <c r="L1040" s="97"/>
      <c r="T1040" s="97"/>
      <c r="AD1040" s="8"/>
      <c r="AT1040" s="112"/>
      <c r="AU1040" s="112"/>
      <c r="AV1040" s="112"/>
      <c r="AW1040" s="112"/>
      <c r="AX1040" s="112"/>
    </row>
    <row r="1041">
      <c r="L1041" s="97"/>
      <c r="T1041" s="97"/>
      <c r="AD1041" s="8"/>
      <c r="AT1041" s="112"/>
      <c r="AU1041" s="112"/>
      <c r="AV1041" s="112"/>
      <c r="AW1041" s="112"/>
      <c r="AX1041" s="112"/>
    </row>
    <row r="1042">
      <c r="L1042" s="97"/>
      <c r="T1042" s="97"/>
      <c r="AD1042" s="8"/>
      <c r="AT1042" s="112"/>
      <c r="AU1042" s="112"/>
      <c r="AV1042" s="112"/>
      <c r="AW1042" s="112"/>
      <c r="AX1042" s="112"/>
    </row>
    <row r="1043">
      <c r="L1043" s="97"/>
      <c r="T1043" s="97"/>
      <c r="AD1043" s="8"/>
      <c r="AT1043" s="112"/>
      <c r="AU1043" s="112"/>
      <c r="AV1043" s="112"/>
      <c r="AW1043" s="112"/>
      <c r="AX1043" s="112"/>
    </row>
    <row r="1044">
      <c r="L1044" s="97"/>
      <c r="T1044" s="97"/>
      <c r="AD1044" s="8"/>
      <c r="AT1044" s="112"/>
      <c r="AU1044" s="112"/>
      <c r="AV1044" s="112"/>
      <c r="AW1044" s="112"/>
      <c r="AX1044" s="112"/>
    </row>
    <row r="1045">
      <c r="L1045" s="97"/>
      <c r="T1045" s="97"/>
      <c r="AD1045" s="8"/>
      <c r="AT1045" s="112"/>
      <c r="AU1045" s="112"/>
      <c r="AV1045" s="112"/>
      <c r="AW1045" s="112"/>
      <c r="AX1045" s="112"/>
    </row>
    <row r="1046">
      <c r="L1046" s="97"/>
      <c r="T1046" s="97"/>
      <c r="AD1046" s="8"/>
      <c r="AT1046" s="112"/>
      <c r="AU1046" s="112"/>
      <c r="AV1046" s="112"/>
      <c r="AW1046" s="112"/>
      <c r="AX1046" s="112"/>
    </row>
    <row r="1047">
      <c r="L1047" s="97"/>
      <c r="T1047" s="97"/>
      <c r="AD1047" s="8"/>
      <c r="AT1047" s="112"/>
      <c r="AU1047" s="112"/>
      <c r="AV1047" s="112"/>
      <c r="AW1047" s="112"/>
      <c r="AX1047" s="112"/>
    </row>
    <row r="1048">
      <c r="L1048" s="97"/>
      <c r="T1048" s="97"/>
      <c r="AD1048" s="8"/>
      <c r="AT1048" s="112"/>
      <c r="AU1048" s="112"/>
      <c r="AV1048" s="112"/>
      <c r="AW1048" s="112"/>
      <c r="AX1048" s="112"/>
    </row>
    <row r="1049">
      <c r="L1049" s="97"/>
      <c r="T1049" s="97"/>
      <c r="AD1049" s="8"/>
      <c r="AT1049" s="112"/>
      <c r="AU1049" s="112"/>
      <c r="AV1049" s="112"/>
      <c r="AW1049" s="112"/>
      <c r="AX1049" s="112"/>
    </row>
    <row r="1050">
      <c r="L1050" s="97"/>
      <c r="T1050" s="97"/>
      <c r="AD1050" s="8"/>
      <c r="AT1050" s="112"/>
      <c r="AU1050" s="112"/>
      <c r="AV1050" s="112"/>
      <c r="AW1050" s="112"/>
      <c r="AX1050" s="112"/>
    </row>
    <row r="1051">
      <c r="L1051" s="97"/>
      <c r="T1051" s="97"/>
      <c r="AD1051" s="8"/>
      <c r="AT1051" s="112"/>
      <c r="AU1051" s="112"/>
      <c r="AV1051" s="112"/>
      <c r="AW1051" s="112"/>
      <c r="AX1051" s="112"/>
    </row>
    <row r="1052">
      <c r="L1052" s="97"/>
      <c r="T1052" s="97"/>
      <c r="AD1052" s="8"/>
      <c r="AT1052" s="112"/>
      <c r="AU1052" s="112"/>
      <c r="AV1052" s="112"/>
      <c r="AW1052" s="112"/>
      <c r="AX1052" s="112"/>
    </row>
    <row r="1053">
      <c r="L1053" s="97"/>
      <c r="T1053" s="97"/>
      <c r="AD1053" s="8"/>
      <c r="AT1053" s="112"/>
      <c r="AU1053" s="112"/>
      <c r="AV1053" s="112"/>
      <c r="AW1053" s="112"/>
      <c r="AX1053" s="112"/>
    </row>
    <row r="1054">
      <c r="L1054" s="97"/>
      <c r="T1054" s="97"/>
      <c r="AD1054" s="8"/>
      <c r="AT1054" s="112"/>
      <c r="AU1054" s="112"/>
      <c r="AV1054" s="112"/>
      <c r="AW1054" s="112"/>
      <c r="AX1054" s="112"/>
    </row>
    <row r="1055">
      <c r="L1055" s="97"/>
      <c r="T1055" s="97"/>
      <c r="AD1055" s="8"/>
      <c r="AT1055" s="112"/>
      <c r="AU1055" s="112"/>
      <c r="AV1055" s="112"/>
      <c r="AW1055" s="112"/>
      <c r="AX1055" s="112"/>
    </row>
    <row r="1056">
      <c r="L1056" s="97"/>
      <c r="T1056" s="97"/>
      <c r="AD1056" s="8"/>
      <c r="AT1056" s="112"/>
      <c r="AU1056" s="112"/>
      <c r="AV1056" s="112"/>
      <c r="AW1056" s="112"/>
      <c r="AX1056" s="112"/>
    </row>
    <row r="1057">
      <c r="L1057" s="97"/>
      <c r="T1057" s="97"/>
      <c r="AD1057" s="8"/>
      <c r="AT1057" s="112"/>
      <c r="AU1057" s="112"/>
      <c r="AV1057" s="112"/>
      <c r="AW1057" s="112"/>
      <c r="AX1057" s="112"/>
    </row>
    <row r="1058">
      <c r="L1058" s="97"/>
      <c r="T1058" s="97"/>
      <c r="AD1058" s="8"/>
      <c r="AT1058" s="112"/>
      <c r="AU1058" s="112"/>
      <c r="AV1058" s="112"/>
      <c r="AW1058" s="112"/>
      <c r="AX1058" s="112"/>
    </row>
    <row r="1059">
      <c r="L1059" s="97"/>
      <c r="T1059" s="97"/>
      <c r="AD1059" s="8"/>
      <c r="AT1059" s="112"/>
      <c r="AU1059" s="112"/>
      <c r="AV1059" s="112"/>
      <c r="AW1059" s="112"/>
      <c r="AX1059" s="112"/>
    </row>
    <row r="1060">
      <c r="L1060" s="97"/>
      <c r="T1060" s="97"/>
      <c r="AD1060" s="8"/>
      <c r="AT1060" s="112"/>
      <c r="AU1060" s="112"/>
      <c r="AV1060" s="112"/>
      <c r="AW1060" s="112"/>
      <c r="AX1060" s="112"/>
    </row>
    <row r="1061">
      <c r="L1061" s="97"/>
      <c r="T1061" s="97"/>
      <c r="AD1061" s="8"/>
      <c r="AT1061" s="112"/>
      <c r="AU1061" s="112"/>
      <c r="AV1061" s="112"/>
      <c r="AW1061" s="112"/>
      <c r="AX1061" s="112"/>
    </row>
    <row r="1062">
      <c r="L1062" s="97"/>
      <c r="T1062" s="97"/>
      <c r="AD1062" s="8"/>
      <c r="AT1062" s="112"/>
      <c r="AU1062" s="112"/>
      <c r="AV1062" s="112"/>
      <c r="AW1062" s="112"/>
      <c r="AX1062" s="112"/>
    </row>
    <row r="1063">
      <c r="L1063" s="97"/>
      <c r="T1063" s="97"/>
      <c r="AD1063" s="8"/>
      <c r="AT1063" s="112"/>
      <c r="AU1063" s="112"/>
      <c r="AV1063" s="112"/>
      <c r="AW1063" s="112"/>
      <c r="AX1063" s="112"/>
    </row>
    <row r="1064">
      <c r="L1064" s="97"/>
      <c r="T1064" s="97"/>
      <c r="AD1064" s="8"/>
      <c r="AT1064" s="112"/>
      <c r="AU1064" s="112"/>
      <c r="AV1064" s="112"/>
      <c r="AW1064" s="112"/>
      <c r="AX1064" s="112"/>
    </row>
    <row r="1065">
      <c r="L1065" s="97"/>
      <c r="T1065" s="97"/>
      <c r="AD1065" s="8"/>
      <c r="AT1065" s="112"/>
      <c r="AU1065" s="112"/>
      <c r="AV1065" s="112"/>
      <c r="AW1065" s="112"/>
      <c r="AX1065" s="112"/>
    </row>
    <row r="1066">
      <c r="L1066" s="97"/>
      <c r="T1066" s="97"/>
      <c r="AD1066" s="8"/>
      <c r="AT1066" s="112"/>
      <c r="AU1066" s="112"/>
      <c r="AV1066" s="112"/>
      <c r="AW1066" s="112"/>
      <c r="AX1066" s="112"/>
    </row>
    <row r="1067">
      <c r="L1067" s="97"/>
      <c r="T1067" s="97"/>
      <c r="AD1067" s="8"/>
      <c r="AT1067" s="112"/>
      <c r="AU1067" s="112"/>
      <c r="AV1067" s="112"/>
      <c r="AW1067" s="112"/>
      <c r="AX1067" s="112"/>
    </row>
    <row r="1068">
      <c r="L1068" s="97"/>
      <c r="T1068" s="97"/>
      <c r="AD1068" s="8"/>
      <c r="AT1068" s="112"/>
      <c r="AU1068" s="112"/>
      <c r="AV1068" s="112"/>
      <c r="AW1068" s="112"/>
      <c r="AX1068" s="112"/>
    </row>
    <row r="1069">
      <c r="L1069" s="97"/>
      <c r="T1069" s="97"/>
      <c r="AD1069" s="8"/>
      <c r="AT1069" s="112"/>
      <c r="AU1069" s="112"/>
      <c r="AV1069" s="112"/>
      <c r="AW1069" s="112"/>
      <c r="AX1069" s="112"/>
    </row>
    <row r="1070">
      <c r="L1070" s="97"/>
      <c r="T1070" s="97"/>
      <c r="AD1070" s="8"/>
      <c r="AT1070" s="112"/>
      <c r="AU1070" s="112"/>
      <c r="AV1070" s="112"/>
      <c r="AW1070" s="112"/>
      <c r="AX1070" s="112"/>
    </row>
    <row r="1071">
      <c r="L1071" s="97"/>
      <c r="T1071" s="97"/>
      <c r="AD1071" s="8"/>
      <c r="AT1071" s="112"/>
      <c r="AU1071" s="112"/>
      <c r="AV1071" s="112"/>
      <c r="AW1071" s="112"/>
      <c r="AX1071" s="112"/>
    </row>
    <row r="1072">
      <c r="L1072" s="97"/>
      <c r="T1072" s="97"/>
      <c r="AD1072" s="8"/>
      <c r="AT1072" s="112"/>
      <c r="AU1072" s="112"/>
      <c r="AV1072" s="112"/>
      <c r="AW1072" s="112"/>
      <c r="AX1072" s="112"/>
    </row>
    <row r="1073">
      <c r="L1073" s="97"/>
      <c r="T1073" s="97"/>
      <c r="AD1073" s="8"/>
      <c r="AT1073" s="112"/>
      <c r="AU1073" s="112"/>
      <c r="AV1073" s="112"/>
      <c r="AW1073" s="112"/>
      <c r="AX1073" s="112"/>
    </row>
    <row r="1074">
      <c r="L1074" s="97"/>
      <c r="T1074" s="97"/>
      <c r="AD1074" s="8"/>
      <c r="AT1074" s="112"/>
      <c r="AU1074" s="112"/>
      <c r="AV1074" s="112"/>
      <c r="AW1074" s="112"/>
      <c r="AX1074" s="112"/>
    </row>
    <row r="1075">
      <c r="L1075" s="97"/>
      <c r="T1075" s="97"/>
      <c r="AD1075" s="8"/>
      <c r="AT1075" s="112"/>
      <c r="AU1075" s="112"/>
      <c r="AV1075" s="112"/>
      <c r="AW1075" s="112"/>
      <c r="AX1075" s="112"/>
    </row>
    <row r="1076">
      <c r="L1076" s="97"/>
      <c r="T1076" s="97"/>
      <c r="AD1076" s="8"/>
      <c r="AT1076" s="112"/>
      <c r="AU1076" s="112"/>
      <c r="AV1076" s="112"/>
      <c r="AW1076" s="112"/>
      <c r="AX1076" s="112"/>
    </row>
    <row r="1077">
      <c r="L1077" s="97"/>
      <c r="T1077" s="97"/>
      <c r="AD1077" s="8"/>
      <c r="AT1077" s="112"/>
      <c r="AU1077" s="112"/>
      <c r="AV1077" s="112"/>
      <c r="AW1077" s="112"/>
      <c r="AX1077" s="112"/>
    </row>
    <row r="1078">
      <c r="L1078" s="97"/>
      <c r="T1078" s="97"/>
      <c r="AD1078" s="8"/>
      <c r="AT1078" s="112"/>
      <c r="AU1078" s="112"/>
      <c r="AV1078" s="112"/>
      <c r="AW1078" s="112"/>
      <c r="AX1078" s="112"/>
    </row>
    <row r="1079">
      <c r="L1079" s="97"/>
      <c r="T1079" s="97"/>
      <c r="AD1079" s="8"/>
      <c r="AT1079" s="112"/>
      <c r="AU1079" s="112"/>
      <c r="AV1079" s="112"/>
      <c r="AW1079" s="112"/>
      <c r="AX1079" s="112"/>
    </row>
    <row r="1080">
      <c r="L1080" s="97"/>
      <c r="T1080" s="97"/>
      <c r="AD1080" s="8"/>
      <c r="AT1080" s="112"/>
      <c r="AU1080" s="112"/>
      <c r="AV1080" s="112"/>
      <c r="AW1080" s="112"/>
      <c r="AX1080" s="112"/>
    </row>
    <row r="1081">
      <c r="L1081" s="97"/>
      <c r="T1081" s="97"/>
      <c r="AD1081" s="8"/>
      <c r="AT1081" s="112"/>
      <c r="AU1081" s="112"/>
      <c r="AV1081" s="112"/>
      <c r="AW1081" s="112"/>
      <c r="AX1081" s="112"/>
    </row>
    <row r="1082">
      <c r="L1082" s="97"/>
      <c r="T1082" s="97"/>
      <c r="AD1082" s="8"/>
      <c r="AT1082" s="112"/>
      <c r="AU1082" s="112"/>
      <c r="AV1082" s="112"/>
      <c r="AW1082" s="112"/>
      <c r="AX1082" s="112"/>
    </row>
    <row r="1083">
      <c r="L1083" s="97"/>
      <c r="T1083" s="97"/>
      <c r="AD1083" s="8"/>
      <c r="AT1083" s="112"/>
      <c r="AU1083" s="112"/>
      <c r="AV1083" s="112"/>
      <c r="AW1083" s="112"/>
      <c r="AX1083" s="112"/>
    </row>
    <row r="1084">
      <c r="L1084" s="97"/>
      <c r="T1084" s="97"/>
      <c r="AD1084" s="8"/>
      <c r="AT1084" s="112"/>
      <c r="AU1084" s="112"/>
      <c r="AV1084" s="112"/>
      <c r="AW1084" s="112"/>
      <c r="AX1084" s="112"/>
    </row>
    <row r="1085">
      <c r="L1085" s="97"/>
      <c r="T1085" s="97"/>
      <c r="AD1085" s="8"/>
      <c r="AT1085" s="112"/>
      <c r="AU1085" s="112"/>
      <c r="AV1085" s="112"/>
      <c r="AW1085" s="112"/>
      <c r="AX1085" s="112"/>
    </row>
    <row r="1086">
      <c r="L1086" s="97"/>
      <c r="T1086" s="97"/>
      <c r="AD1086" s="8"/>
      <c r="AT1086" s="112"/>
      <c r="AU1086" s="112"/>
      <c r="AV1086" s="112"/>
      <c r="AW1086" s="112"/>
      <c r="AX1086" s="112"/>
    </row>
    <row r="1087">
      <c r="L1087" s="97"/>
      <c r="T1087" s="97"/>
      <c r="AD1087" s="8"/>
      <c r="AT1087" s="112"/>
      <c r="AU1087" s="112"/>
      <c r="AV1087" s="112"/>
      <c r="AW1087" s="112"/>
      <c r="AX1087" s="112"/>
    </row>
    <row r="1088">
      <c r="L1088" s="97"/>
      <c r="T1088" s="97"/>
      <c r="AD1088" s="8"/>
      <c r="AT1088" s="112"/>
      <c r="AU1088" s="112"/>
      <c r="AV1088" s="112"/>
      <c r="AW1088" s="112"/>
      <c r="AX1088" s="112"/>
    </row>
    <row r="1089">
      <c r="L1089" s="97"/>
      <c r="T1089" s="97"/>
      <c r="AD1089" s="8"/>
      <c r="AT1089" s="112"/>
      <c r="AU1089" s="112"/>
      <c r="AV1089" s="112"/>
      <c r="AW1089" s="112"/>
      <c r="AX1089" s="112"/>
    </row>
    <row r="1090">
      <c r="L1090" s="97"/>
      <c r="T1090" s="97"/>
      <c r="AD1090" s="8"/>
      <c r="AT1090" s="112"/>
      <c r="AU1090" s="112"/>
      <c r="AV1090" s="112"/>
      <c r="AW1090" s="112"/>
      <c r="AX1090" s="112"/>
    </row>
    <row r="1091">
      <c r="L1091" s="97"/>
      <c r="T1091" s="97"/>
      <c r="AD1091" s="8"/>
      <c r="AT1091" s="112"/>
      <c r="AU1091" s="112"/>
      <c r="AV1091" s="112"/>
      <c r="AW1091" s="112"/>
      <c r="AX1091" s="112"/>
    </row>
    <row r="1092">
      <c r="L1092" s="97"/>
      <c r="T1092" s="97"/>
      <c r="AD1092" s="8"/>
      <c r="AT1092" s="112"/>
      <c r="AU1092" s="112"/>
      <c r="AV1092" s="112"/>
      <c r="AW1092" s="112"/>
      <c r="AX1092" s="112"/>
    </row>
    <row r="1093">
      <c r="L1093" s="97"/>
      <c r="T1093" s="97"/>
      <c r="AD1093" s="8"/>
      <c r="AT1093" s="112"/>
      <c r="AU1093" s="112"/>
      <c r="AV1093" s="112"/>
      <c r="AW1093" s="112"/>
      <c r="AX1093" s="112"/>
    </row>
    <row r="1094">
      <c r="L1094" s="97"/>
      <c r="T1094" s="97"/>
      <c r="AD1094" s="8"/>
      <c r="AT1094" s="112"/>
      <c r="AU1094" s="112"/>
      <c r="AV1094" s="112"/>
      <c r="AW1094" s="112"/>
      <c r="AX1094" s="112"/>
    </row>
    <row r="1095">
      <c r="L1095" s="97"/>
      <c r="T1095" s="97"/>
      <c r="AD1095" s="8"/>
      <c r="AT1095" s="112"/>
      <c r="AU1095" s="112"/>
      <c r="AV1095" s="112"/>
      <c r="AW1095" s="112"/>
      <c r="AX1095" s="112"/>
    </row>
    <row r="1096">
      <c r="L1096" s="97"/>
      <c r="T1096" s="97"/>
      <c r="AD1096" s="8"/>
      <c r="AT1096" s="112"/>
      <c r="AU1096" s="112"/>
      <c r="AV1096" s="112"/>
      <c r="AW1096" s="112"/>
      <c r="AX1096" s="112"/>
    </row>
    <row r="1097">
      <c r="L1097" s="97"/>
      <c r="T1097" s="97"/>
      <c r="AD1097" s="8"/>
      <c r="AT1097" s="112"/>
      <c r="AU1097" s="112"/>
      <c r="AV1097" s="112"/>
      <c r="AW1097" s="112"/>
      <c r="AX1097" s="112"/>
    </row>
    <row r="1098">
      <c r="L1098" s="97"/>
      <c r="T1098" s="97"/>
      <c r="AD1098" s="8"/>
      <c r="AT1098" s="112"/>
      <c r="AU1098" s="112"/>
      <c r="AV1098" s="112"/>
      <c r="AW1098" s="112"/>
      <c r="AX1098" s="112"/>
    </row>
    <row r="1099">
      <c r="L1099" s="97"/>
      <c r="T1099" s="97"/>
      <c r="AD1099" s="8"/>
      <c r="AT1099" s="112"/>
      <c r="AU1099" s="112"/>
      <c r="AV1099" s="112"/>
      <c r="AW1099" s="112"/>
      <c r="AX1099" s="112"/>
    </row>
    <row r="1100">
      <c r="L1100" s="97"/>
      <c r="T1100" s="97"/>
      <c r="AD1100" s="8"/>
      <c r="AT1100" s="112"/>
      <c r="AU1100" s="112"/>
      <c r="AV1100" s="112"/>
      <c r="AW1100" s="112"/>
      <c r="AX1100" s="112"/>
    </row>
    <row r="1101">
      <c r="L1101" s="97"/>
      <c r="T1101" s="97"/>
      <c r="AD1101" s="8"/>
      <c r="AT1101" s="112"/>
      <c r="AU1101" s="112"/>
      <c r="AV1101" s="112"/>
      <c r="AW1101" s="112"/>
      <c r="AX1101" s="112"/>
    </row>
    <row r="1102">
      <c r="L1102" s="97"/>
      <c r="T1102" s="97"/>
      <c r="AD1102" s="8"/>
      <c r="AT1102" s="112"/>
      <c r="AU1102" s="112"/>
      <c r="AV1102" s="112"/>
      <c r="AW1102" s="112"/>
      <c r="AX1102" s="112"/>
    </row>
    <row r="1103">
      <c r="L1103" s="97"/>
      <c r="T1103" s="97"/>
      <c r="AD1103" s="8"/>
      <c r="AT1103" s="112"/>
      <c r="AU1103" s="112"/>
      <c r="AV1103" s="112"/>
      <c r="AW1103" s="112"/>
      <c r="AX1103" s="112"/>
    </row>
    <row r="1104">
      <c r="L1104" s="97"/>
      <c r="T1104" s="97"/>
      <c r="AD1104" s="8"/>
      <c r="AT1104" s="112"/>
      <c r="AU1104" s="112"/>
      <c r="AV1104" s="112"/>
      <c r="AW1104" s="112"/>
      <c r="AX1104" s="112"/>
    </row>
    <row r="1105">
      <c r="L1105" s="97"/>
      <c r="T1105" s="97"/>
      <c r="AD1105" s="8"/>
      <c r="AT1105" s="112"/>
      <c r="AU1105" s="112"/>
      <c r="AV1105" s="112"/>
      <c r="AW1105" s="112"/>
      <c r="AX1105" s="112"/>
    </row>
    <row r="1106">
      <c r="L1106" s="97"/>
      <c r="T1106" s="97"/>
      <c r="AD1106" s="8"/>
      <c r="AT1106" s="112"/>
      <c r="AU1106" s="112"/>
      <c r="AV1106" s="112"/>
      <c r="AW1106" s="112"/>
      <c r="AX1106" s="112"/>
    </row>
    <row r="1107">
      <c r="L1107" s="97"/>
      <c r="T1107" s="97"/>
      <c r="AD1107" s="8"/>
      <c r="AT1107" s="112"/>
      <c r="AU1107" s="112"/>
      <c r="AV1107" s="112"/>
      <c r="AW1107" s="112"/>
      <c r="AX1107" s="112"/>
    </row>
    <row r="1108">
      <c r="L1108" s="97"/>
      <c r="T1108" s="97"/>
      <c r="AD1108" s="8"/>
      <c r="AT1108" s="112"/>
      <c r="AU1108" s="112"/>
      <c r="AV1108" s="112"/>
      <c r="AW1108" s="112"/>
      <c r="AX1108" s="112"/>
    </row>
    <row r="1109">
      <c r="L1109" s="97"/>
      <c r="T1109" s="97"/>
      <c r="AD1109" s="8"/>
      <c r="AT1109" s="112"/>
      <c r="AU1109" s="112"/>
      <c r="AV1109" s="112"/>
      <c r="AW1109" s="112"/>
      <c r="AX1109" s="112"/>
    </row>
    <row r="1110">
      <c r="L1110" s="97"/>
      <c r="T1110" s="97"/>
      <c r="AD1110" s="8"/>
      <c r="AT1110" s="112"/>
      <c r="AU1110" s="112"/>
      <c r="AV1110" s="112"/>
      <c r="AW1110" s="112"/>
      <c r="AX1110" s="112"/>
    </row>
    <row r="1111">
      <c r="L1111" s="97"/>
      <c r="T1111" s="97"/>
      <c r="AD1111" s="8"/>
      <c r="AT1111" s="112"/>
      <c r="AU1111" s="112"/>
      <c r="AV1111" s="112"/>
      <c r="AW1111" s="112"/>
      <c r="AX1111" s="112"/>
    </row>
    <row r="1112">
      <c r="L1112" s="97"/>
      <c r="T1112" s="97"/>
      <c r="AD1112" s="8"/>
      <c r="AT1112" s="112"/>
      <c r="AU1112" s="112"/>
      <c r="AV1112" s="112"/>
      <c r="AW1112" s="112"/>
      <c r="AX1112" s="112"/>
    </row>
    <row r="1113">
      <c r="L1113" s="97"/>
      <c r="T1113" s="97"/>
      <c r="AD1113" s="8"/>
      <c r="AT1113" s="112"/>
      <c r="AU1113" s="112"/>
      <c r="AV1113" s="112"/>
      <c r="AW1113" s="112"/>
      <c r="AX1113" s="112"/>
    </row>
    <row r="1114">
      <c r="L1114" s="97"/>
      <c r="T1114" s="97"/>
      <c r="AD1114" s="8"/>
      <c r="AT1114" s="112"/>
      <c r="AU1114" s="112"/>
      <c r="AV1114" s="112"/>
      <c r="AW1114" s="112"/>
      <c r="AX1114" s="112"/>
    </row>
    <row r="1115">
      <c r="L1115" s="97"/>
      <c r="T1115" s="97"/>
      <c r="AD1115" s="8"/>
      <c r="AT1115" s="112"/>
      <c r="AU1115" s="112"/>
      <c r="AV1115" s="112"/>
      <c r="AW1115" s="112"/>
      <c r="AX1115" s="112"/>
    </row>
    <row r="1116">
      <c r="L1116" s="97"/>
      <c r="T1116" s="97"/>
      <c r="AD1116" s="8"/>
      <c r="AT1116" s="112"/>
      <c r="AU1116" s="112"/>
      <c r="AV1116" s="112"/>
      <c r="AW1116" s="112"/>
      <c r="AX1116" s="112"/>
    </row>
    <row r="1117">
      <c r="L1117" s="97"/>
      <c r="T1117" s="97"/>
      <c r="AD1117" s="8"/>
      <c r="AT1117" s="112"/>
      <c r="AU1117" s="112"/>
      <c r="AV1117" s="112"/>
      <c r="AW1117" s="112"/>
      <c r="AX1117" s="112"/>
    </row>
    <row r="1118">
      <c r="L1118" s="97"/>
      <c r="T1118" s="97"/>
      <c r="AD1118" s="8"/>
      <c r="AT1118" s="112"/>
      <c r="AU1118" s="112"/>
      <c r="AV1118" s="112"/>
      <c r="AW1118" s="112"/>
      <c r="AX1118" s="112"/>
    </row>
    <row r="1119">
      <c r="L1119" s="97"/>
      <c r="T1119" s="97"/>
      <c r="AD1119" s="8"/>
      <c r="AT1119" s="112"/>
      <c r="AU1119" s="112"/>
      <c r="AV1119" s="112"/>
      <c r="AW1119" s="112"/>
      <c r="AX1119" s="112"/>
    </row>
    <row r="1120">
      <c r="L1120" s="97"/>
      <c r="T1120" s="97"/>
      <c r="AD1120" s="8"/>
      <c r="AT1120" s="112"/>
      <c r="AU1120" s="112"/>
      <c r="AV1120" s="112"/>
      <c r="AW1120" s="112"/>
      <c r="AX1120" s="112"/>
    </row>
    <row r="1121">
      <c r="L1121" s="97"/>
      <c r="T1121" s="97"/>
      <c r="AD1121" s="8"/>
      <c r="AT1121" s="112"/>
      <c r="AU1121" s="112"/>
      <c r="AV1121" s="112"/>
      <c r="AW1121" s="112"/>
      <c r="AX1121" s="112"/>
    </row>
    <row r="1122">
      <c r="L1122" s="97"/>
      <c r="T1122" s="97"/>
      <c r="AD1122" s="8"/>
      <c r="AT1122" s="112"/>
      <c r="AU1122" s="112"/>
      <c r="AV1122" s="112"/>
      <c r="AW1122" s="112"/>
      <c r="AX1122" s="112"/>
    </row>
    <row r="1123">
      <c r="L1123" s="97"/>
      <c r="T1123" s="97"/>
      <c r="AD1123" s="8"/>
      <c r="AT1123" s="112"/>
      <c r="AU1123" s="112"/>
      <c r="AV1123" s="112"/>
      <c r="AW1123" s="112"/>
      <c r="AX1123" s="112"/>
    </row>
    <row r="1124">
      <c r="L1124" s="97"/>
      <c r="T1124" s="97"/>
      <c r="AD1124" s="8"/>
      <c r="AT1124" s="112"/>
      <c r="AU1124" s="112"/>
      <c r="AV1124" s="112"/>
      <c r="AW1124" s="112"/>
      <c r="AX1124" s="112"/>
    </row>
    <row r="1125">
      <c r="L1125" s="97"/>
      <c r="T1125" s="97"/>
      <c r="AD1125" s="8"/>
      <c r="AT1125" s="112"/>
      <c r="AU1125" s="112"/>
      <c r="AV1125" s="112"/>
      <c r="AW1125" s="112"/>
      <c r="AX1125" s="112"/>
    </row>
    <row r="1126">
      <c r="L1126" s="97"/>
      <c r="T1126" s="97"/>
      <c r="AD1126" s="8"/>
      <c r="AT1126" s="112"/>
      <c r="AU1126" s="112"/>
      <c r="AV1126" s="112"/>
      <c r="AW1126" s="112"/>
      <c r="AX1126" s="112"/>
    </row>
    <row r="1127">
      <c r="L1127" s="97"/>
      <c r="T1127" s="97"/>
      <c r="AD1127" s="8"/>
      <c r="AT1127" s="112"/>
      <c r="AU1127" s="112"/>
      <c r="AV1127" s="112"/>
      <c r="AW1127" s="112"/>
      <c r="AX1127" s="112"/>
    </row>
    <row r="1128">
      <c r="L1128" s="97"/>
      <c r="T1128" s="97"/>
      <c r="AD1128" s="8"/>
      <c r="AT1128" s="112"/>
      <c r="AU1128" s="112"/>
      <c r="AV1128" s="112"/>
      <c r="AW1128" s="112"/>
      <c r="AX1128" s="112"/>
    </row>
    <row r="1129">
      <c r="L1129" s="97"/>
      <c r="T1129" s="97"/>
      <c r="AD1129" s="8"/>
      <c r="AT1129" s="112"/>
      <c r="AU1129" s="112"/>
      <c r="AV1129" s="112"/>
      <c r="AW1129" s="112"/>
      <c r="AX1129" s="112"/>
    </row>
    <row r="1130">
      <c r="L1130" s="97"/>
      <c r="T1130" s="97"/>
      <c r="AD1130" s="8"/>
      <c r="AT1130" s="112"/>
      <c r="AU1130" s="112"/>
      <c r="AV1130" s="112"/>
      <c r="AW1130" s="112"/>
      <c r="AX1130" s="112"/>
    </row>
  </sheetData>
  <mergeCells count="1042">
    <mergeCell ref="A1:AP1"/>
    <mergeCell ref="A2:E2"/>
    <mergeCell ref="F2:K2"/>
    <mergeCell ref="L2:S2"/>
    <mergeCell ref="T2:AA2"/>
    <mergeCell ref="AB2:AH2"/>
    <mergeCell ref="AI2:AP2"/>
    <mergeCell ref="E4:E9"/>
    <mergeCell ref="F4:F6"/>
    <mergeCell ref="G4:G6"/>
    <mergeCell ref="I4:I6"/>
    <mergeCell ref="J4:J6"/>
    <mergeCell ref="K4:K6"/>
    <mergeCell ref="L4:L7"/>
    <mergeCell ref="M4:M7"/>
    <mergeCell ref="O4:O7"/>
    <mergeCell ref="P4:P7"/>
    <mergeCell ref="Q4:Q7"/>
    <mergeCell ref="R4:R7"/>
    <mergeCell ref="AI4:AI7"/>
    <mergeCell ref="AJ4:AJ7"/>
    <mergeCell ref="AL4:AL7"/>
    <mergeCell ref="AM4:AM7"/>
    <mergeCell ref="AN4:AN7"/>
    <mergeCell ref="A3:B3"/>
    <mergeCell ref="F3:G3"/>
    <mergeCell ref="L3:M3"/>
    <mergeCell ref="T3:U3"/>
    <mergeCell ref="AB3:AC3"/>
    <mergeCell ref="AI3:AJ3"/>
    <mergeCell ref="A4:A9"/>
    <mergeCell ref="B4:B9"/>
    <mergeCell ref="D4:D9"/>
    <mergeCell ref="F7:F12"/>
    <mergeCell ref="G7:G12"/>
    <mergeCell ref="I7:I12"/>
    <mergeCell ref="J7:J12"/>
    <mergeCell ref="K7:K12"/>
    <mergeCell ref="L8:L11"/>
    <mergeCell ref="M8:M11"/>
    <mergeCell ref="O8:O11"/>
    <mergeCell ref="P8:P11"/>
    <mergeCell ref="Q8:Q11"/>
    <mergeCell ref="R8:R11"/>
    <mergeCell ref="S8:S11"/>
    <mergeCell ref="L12:L16"/>
    <mergeCell ref="M12:M16"/>
    <mergeCell ref="O12:O16"/>
    <mergeCell ref="P12:P16"/>
    <mergeCell ref="Q12:Q16"/>
    <mergeCell ref="R12:R16"/>
    <mergeCell ref="S12:S16"/>
    <mergeCell ref="A10:A15"/>
    <mergeCell ref="B10:B15"/>
    <mergeCell ref="D10:D15"/>
    <mergeCell ref="E10:E15"/>
    <mergeCell ref="F13:F19"/>
    <mergeCell ref="G13:G19"/>
    <mergeCell ref="I13:I19"/>
    <mergeCell ref="I20:I22"/>
    <mergeCell ref="J20:J22"/>
    <mergeCell ref="AI21:AI23"/>
    <mergeCell ref="AJ21:AJ23"/>
    <mergeCell ref="J13:J19"/>
    <mergeCell ref="K13:K19"/>
    <mergeCell ref="L17:L23"/>
    <mergeCell ref="M17:M23"/>
    <mergeCell ref="O17:O23"/>
    <mergeCell ref="P17:P23"/>
    <mergeCell ref="Q17:Q23"/>
    <mergeCell ref="K20:K22"/>
    <mergeCell ref="S4:S7"/>
    <mergeCell ref="T4:T8"/>
    <mergeCell ref="U4:U8"/>
    <mergeCell ref="W4:W8"/>
    <mergeCell ref="X4:X8"/>
    <mergeCell ref="Y4:Y8"/>
    <mergeCell ref="Z4:Z8"/>
    <mergeCell ref="AA4:AA8"/>
    <mergeCell ref="AB4:AB7"/>
    <mergeCell ref="AC4:AC7"/>
    <mergeCell ref="AE4:AE7"/>
    <mergeCell ref="AF4:AF7"/>
    <mergeCell ref="AG4:AG7"/>
    <mergeCell ref="AH4:AH7"/>
    <mergeCell ref="AO8:AO9"/>
    <mergeCell ref="AP8:AP9"/>
    <mergeCell ref="AL10:AL12"/>
    <mergeCell ref="AM10:AM12"/>
    <mergeCell ref="AN10:AN12"/>
    <mergeCell ref="AO10:AO12"/>
    <mergeCell ref="AP10:AP12"/>
    <mergeCell ref="AO4:AO7"/>
    <mergeCell ref="AP4:AP7"/>
    <mergeCell ref="AI8:AI9"/>
    <mergeCell ref="AJ8:AJ9"/>
    <mergeCell ref="AL8:AL9"/>
    <mergeCell ref="AM8:AM9"/>
    <mergeCell ref="AN8:AN9"/>
    <mergeCell ref="AI10:AI12"/>
    <mergeCell ref="AI13:AI15"/>
    <mergeCell ref="AJ13:AJ15"/>
    <mergeCell ref="AL13:AL15"/>
    <mergeCell ref="AM13:AM15"/>
    <mergeCell ref="AN13:AN15"/>
    <mergeCell ref="AO13:AO15"/>
    <mergeCell ref="AP13:AP15"/>
    <mergeCell ref="AB8:AB14"/>
    <mergeCell ref="AC8:AC14"/>
    <mergeCell ref="AE8:AE14"/>
    <mergeCell ref="AF8:AF14"/>
    <mergeCell ref="AG8:AG14"/>
    <mergeCell ref="AH8:AH14"/>
    <mergeCell ref="AJ10:AJ12"/>
    <mergeCell ref="T9:T13"/>
    <mergeCell ref="U9:U13"/>
    <mergeCell ref="W9:W13"/>
    <mergeCell ref="X9:X13"/>
    <mergeCell ref="Y9:Y13"/>
    <mergeCell ref="Z9:Z13"/>
    <mergeCell ref="AA9:AA13"/>
    <mergeCell ref="T14:T18"/>
    <mergeCell ref="U14:U18"/>
    <mergeCell ref="W14:W18"/>
    <mergeCell ref="X14:X18"/>
    <mergeCell ref="Y14:Y18"/>
    <mergeCell ref="Z14:Z18"/>
    <mergeCell ref="AA14:AA18"/>
    <mergeCell ref="AM21:AM23"/>
    <mergeCell ref="AN21:AN23"/>
    <mergeCell ref="AO21:AO23"/>
    <mergeCell ref="AP21:AP23"/>
    <mergeCell ref="AJ16:AJ20"/>
    <mergeCell ref="AL16:AL20"/>
    <mergeCell ref="AM16:AM20"/>
    <mergeCell ref="AN16:AN20"/>
    <mergeCell ref="AO16:AO20"/>
    <mergeCell ref="AP16:AP20"/>
    <mergeCell ref="AL21:AL23"/>
    <mergeCell ref="AB15:AB21"/>
    <mergeCell ref="AC15:AC21"/>
    <mergeCell ref="AE15:AE21"/>
    <mergeCell ref="AF15:AF21"/>
    <mergeCell ref="AG15:AG21"/>
    <mergeCell ref="AH15:AH21"/>
    <mergeCell ref="AI16:AI20"/>
    <mergeCell ref="AJ24:AJ25"/>
    <mergeCell ref="AK24:AK25"/>
    <mergeCell ref="AL24:AL25"/>
    <mergeCell ref="AM24:AM25"/>
    <mergeCell ref="AN24:AN25"/>
    <mergeCell ref="AO24:AO25"/>
    <mergeCell ref="AP24:AP25"/>
    <mergeCell ref="AB22:AB24"/>
    <mergeCell ref="AC22:AC24"/>
    <mergeCell ref="AE22:AE24"/>
    <mergeCell ref="AF22:AF24"/>
    <mergeCell ref="AG22:AG24"/>
    <mergeCell ref="AH22:AH24"/>
    <mergeCell ref="AI24:AI25"/>
    <mergeCell ref="Z19:Z23"/>
    <mergeCell ref="AA19:AA23"/>
    <mergeCell ref="R17:R23"/>
    <mergeCell ref="S17:S23"/>
    <mergeCell ref="T19:T23"/>
    <mergeCell ref="U19:U23"/>
    <mergeCell ref="W19:W23"/>
    <mergeCell ref="X19:X23"/>
    <mergeCell ref="Y19:Y23"/>
    <mergeCell ref="M24:M27"/>
    <mergeCell ref="O24:O27"/>
    <mergeCell ref="P24:P27"/>
    <mergeCell ref="Q24:Q27"/>
    <mergeCell ref="R24:R27"/>
    <mergeCell ref="S24:S27"/>
    <mergeCell ref="T24:T28"/>
    <mergeCell ref="L28:L32"/>
    <mergeCell ref="M28:M32"/>
    <mergeCell ref="O28:O32"/>
    <mergeCell ref="P28:P32"/>
    <mergeCell ref="Q28:Q32"/>
    <mergeCell ref="R28:R32"/>
    <mergeCell ref="S28:S32"/>
    <mergeCell ref="T29:T32"/>
    <mergeCell ref="U29:U32"/>
    <mergeCell ref="W29:W32"/>
    <mergeCell ref="X29:X32"/>
    <mergeCell ref="Y29:Y32"/>
    <mergeCell ref="Z29:Z32"/>
    <mergeCell ref="AA29:AA32"/>
    <mergeCell ref="U24:U28"/>
    <mergeCell ref="W24:W28"/>
    <mergeCell ref="X24:X28"/>
    <mergeCell ref="Y24:Y28"/>
    <mergeCell ref="Z24:Z28"/>
    <mergeCell ref="AA24:AA28"/>
    <mergeCell ref="AB25:AB31"/>
    <mergeCell ref="AC25:AC31"/>
    <mergeCell ref="AE25:AE31"/>
    <mergeCell ref="AF25:AF31"/>
    <mergeCell ref="AG25:AG31"/>
    <mergeCell ref="AH25:AH31"/>
    <mergeCell ref="AI26:AI27"/>
    <mergeCell ref="AJ26:AJ27"/>
    <mergeCell ref="AI34:AI35"/>
    <mergeCell ref="AJ34:AJ35"/>
    <mergeCell ref="AJ36:AJ37"/>
    <mergeCell ref="AC32:AC38"/>
    <mergeCell ref="AE32:AE38"/>
    <mergeCell ref="AF32:AF38"/>
    <mergeCell ref="AG32:AG38"/>
    <mergeCell ref="AH32:AH38"/>
    <mergeCell ref="AI32:AI33"/>
    <mergeCell ref="AI36:AI37"/>
    <mergeCell ref="AB32:AB38"/>
    <mergeCell ref="AB39:AB41"/>
    <mergeCell ref="AC39:AC41"/>
    <mergeCell ref="AE39:AE41"/>
    <mergeCell ref="AF39:AF41"/>
    <mergeCell ref="AG39:AG41"/>
    <mergeCell ref="AH39:AH41"/>
    <mergeCell ref="AE42:AE48"/>
    <mergeCell ref="AE49:AE55"/>
    <mergeCell ref="AF49:AF55"/>
    <mergeCell ref="AG49:AG55"/>
    <mergeCell ref="AB42:AB48"/>
    <mergeCell ref="AC42:AC48"/>
    <mergeCell ref="AF42:AF48"/>
    <mergeCell ref="AG42:AG48"/>
    <mergeCell ref="AH42:AH48"/>
    <mergeCell ref="AB49:AB55"/>
    <mergeCell ref="AC49:AC55"/>
    <mergeCell ref="AH49:AH55"/>
    <mergeCell ref="AI30:AI31"/>
    <mergeCell ref="AJ30:AJ31"/>
    <mergeCell ref="AK30:AK31"/>
    <mergeCell ref="AL30:AL31"/>
    <mergeCell ref="AM30:AM31"/>
    <mergeCell ref="AN30:AN31"/>
    <mergeCell ref="AO30:AO31"/>
    <mergeCell ref="AP30:AP31"/>
    <mergeCell ref="AJ32:AJ33"/>
    <mergeCell ref="AK32:AK33"/>
    <mergeCell ref="AL32:AL33"/>
    <mergeCell ref="AM32:AM33"/>
    <mergeCell ref="AN32:AN33"/>
    <mergeCell ref="AO32:AO33"/>
    <mergeCell ref="AP32:AP33"/>
    <mergeCell ref="AM36:AM37"/>
    <mergeCell ref="AN36:AN37"/>
    <mergeCell ref="AO36:AO37"/>
    <mergeCell ref="AP36:AP37"/>
    <mergeCell ref="AL34:AL35"/>
    <mergeCell ref="AM34:AM35"/>
    <mergeCell ref="AN34:AN35"/>
    <mergeCell ref="AO34:AO35"/>
    <mergeCell ref="AP34:AP35"/>
    <mergeCell ref="AK36:AK37"/>
    <mergeCell ref="AL36:AL37"/>
    <mergeCell ref="L44:L48"/>
    <mergeCell ref="M44:M48"/>
    <mergeCell ref="O44:O48"/>
    <mergeCell ref="P44:P48"/>
    <mergeCell ref="Q44:Q48"/>
    <mergeCell ref="R44:R48"/>
    <mergeCell ref="S44:S48"/>
    <mergeCell ref="I37:I39"/>
    <mergeCell ref="J37:J39"/>
    <mergeCell ref="I40:I46"/>
    <mergeCell ref="J40:J46"/>
    <mergeCell ref="K40:K46"/>
    <mergeCell ref="L40:L43"/>
    <mergeCell ref="M40:M43"/>
    <mergeCell ref="O40:O43"/>
    <mergeCell ref="P40:P43"/>
    <mergeCell ref="Q40:Q43"/>
    <mergeCell ref="R40:R43"/>
    <mergeCell ref="S40:S43"/>
    <mergeCell ref="T40:T45"/>
    <mergeCell ref="U40:U45"/>
    <mergeCell ref="Y46:Y49"/>
    <mergeCell ref="Z46:Z49"/>
    <mergeCell ref="W40:W45"/>
    <mergeCell ref="X40:X45"/>
    <mergeCell ref="Y40:Y45"/>
    <mergeCell ref="Z40:Z45"/>
    <mergeCell ref="AA40:AA45"/>
    <mergeCell ref="W46:W49"/>
    <mergeCell ref="X46:X49"/>
    <mergeCell ref="AA46:AA49"/>
    <mergeCell ref="R49:R55"/>
    <mergeCell ref="S49:S55"/>
    <mergeCell ref="J47:J53"/>
    <mergeCell ref="K47:K53"/>
    <mergeCell ref="L49:L55"/>
    <mergeCell ref="M49:M55"/>
    <mergeCell ref="O49:O55"/>
    <mergeCell ref="P49:P55"/>
    <mergeCell ref="Q49:Q55"/>
    <mergeCell ref="D16:D21"/>
    <mergeCell ref="D22:D27"/>
    <mergeCell ref="D28:D33"/>
    <mergeCell ref="AK26:AK27"/>
    <mergeCell ref="AL26:AL27"/>
    <mergeCell ref="AM26:AM27"/>
    <mergeCell ref="AN26:AN27"/>
    <mergeCell ref="AO26:AO27"/>
    <mergeCell ref="AP26:AP27"/>
    <mergeCell ref="A28:A33"/>
    <mergeCell ref="B28:B33"/>
    <mergeCell ref="E28:E33"/>
    <mergeCell ref="AI28:AI29"/>
    <mergeCell ref="AJ28:AJ29"/>
    <mergeCell ref="AK28:AK29"/>
    <mergeCell ref="AL28:AL29"/>
    <mergeCell ref="AM28:AM29"/>
    <mergeCell ref="AN28:AN29"/>
    <mergeCell ref="AO28:AO29"/>
    <mergeCell ref="AP28:AP29"/>
    <mergeCell ref="W33:W35"/>
    <mergeCell ref="X33:X35"/>
    <mergeCell ref="Y33:Y35"/>
    <mergeCell ref="Z33:Z35"/>
    <mergeCell ref="AA33:AA35"/>
    <mergeCell ref="T36:T39"/>
    <mergeCell ref="U36:U39"/>
    <mergeCell ref="W36:W39"/>
    <mergeCell ref="X36:X39"/>
    <mergeCell ref="Y36:Y39"/>
    <mergeCell ref="Z36:Z39"/>
    <mergeCell ref="AA36:AA39"/>
    <mergeCell ref="O33:O39"/>
    <mergeCell ref="P33:P39"/>
    <mergeCell ref="Q33:Q39"/>
    <mergeCell ref="R33:R39"/>
    <mergeCell ref="S33:S39"/>
    <mergeCell ref="T33:T35"/>
    <mergeCell ref="U33:U35"/>
    <mergeCell ref="A16:A21"/>
    <mergeCell ref="B16:B21"/>
    <mergeCell ref="E16:E21"/>
    <mergeCell ref="G20:G22"/>
    <mergeCell ref="A22:A27"/>
    <mergeCell ref="B22:B27"/>
    <mergeCell ref="E22:E27"/>
    <mergeCell ref="F20:F22"/>
    <mergeCell ref="F23:F29"/>
    <mergeCell ref="G23:G29"/>
    <mergeCell ref="I23:I29"/>
    <mergeCell ref="J23:J29"/>
    <mergeCell ref="K23:K29"/>
    <mergeCell ref="L24:L27"/>
    <mergeCell ref="F30:F36"/>
    <mergeCell ref="G30:G36"/>
    <mergeCell ref="I30:I36"/>
    <mergeCell ref="J30:J36"/>
    <mergeCell ref="K30:K36"/>
    <mergeCell ref="L33:L39"/>
    <mergeCell ref="M33:M39"/>
    <mergeCell ref="K37:K39"/>
    <mergeCell ref="F37:F39"/>
    <mergeCell ref="G37:G39"/>
    <mergeCell ref="F40:F46"/>
    <mergeCell ref="G40:G46"/>
    <mergeCell ref="F47:F53"/>
    <mergeCell ref="G47:G53"/>
    <mergeCell ref="I47:I53"/>
    <mergeCell ref="Z50:Z53"/>
    <mergeCell ref="AA50:AA53"/>
    <mergeCell ref="T46:T49"/>
    <mergeCell ref="U46:U49"/>
    <mergeCell ref="T50:T53"/>
    <mergeCell ref="U50:U53"/>
    <mergeCell ref="W50:W53"/>
    <mergeCell ref="X50:X53"/>
    <mergeCell ref="Y50:Y53"/>
    <mergeCell ref="AB56:AB58"/>
    <mergeCell ref="AC56:AC58"/>
    <mergeCell ref="AE56:AE58"/>
    <mergeCell ref="AF56:AF58"/>
    <mergeCell ref="AG56:AG58"/>
    <mergeCell ref="AH56:AH58"/>
    <mergeCell ref="T54:T58"/>
    <mergeCell ref="U54:U58"/>
    <mergeCell ref="W54:W58"/>
    <mergeCell ref="X54:X58"/>
    <mergeCell ref="Y54:Y58"/>
    <mergeCell ref="Z54:Z58"/>
    <mergeCell ref="AA54:AA58"/>
    <mergeCell ref="AB59:AB65"/>
    <mergeCell ref="AC59:AC65"/>
    <mergeCell ref="AE59:AE65"/>
    <mergeCell ref="AF59:AF65"/>
    <mergeCell ref="AG59:AG65"/>
    <mergeCell ref="AH59:AH65"/>
    <mergeCell ref="L60:L63"/>
    <mergeCell ref="M60:M63"/>
    <mergeCell ref="O60:O63"/>
    <mergeCell ref="P60:P63"/>
    <mergeCell ref="Q60:Q63"/>
    <mergeCell ref="R60:R63"/>
    <mergeCell ref="S60:S63"/>
    <mergeCell ref="L56:L59"/>
    <mergeCell ref="M56:M59"/>
    <mergeCell ref="O56:O59"/>
    <mergeCell ref="P56:P59"/>
    <mergeCell ref="Q56:Q59"/>
    <mergeCell ref="R56:R59"/>
    <mergeCell ref="S56:S59"/>
    <mergeCell ref="D52:D57"/>
    <mergeCell ref="E52:E57"/>
    <mergeCell ref="F54:F56"/>
    <mergeCell ref="G54:G56"/>
    <mergeCell ref="I54:I56"/>
    <mergeCell ref="J54:J56"/>
    <mergeCell ref="K54:K56"/>
    <mergeCell ref="F64:F70"/>
    <mergeCell ref="G64:G70"/>
    <mergeCell ref="I64:I70"/>
    <mergeCell ref="J64:J70"/>
    <mergeCell ref="K64:K70"/>
    <mergeCell ref="L64:L68"/>
    <mergeCell ref="M64:M68"/>
    <mergeCell ref="AB66:AB72"/>
    <mergeCell ref="AC66:AC72"/>
    <mergeCell ref="AE66:AE72"/>
    <mergeCell ref="AF66:AF72"/>
    <mergeCell ref="AG66:AG72"/>
    <mergeCell ref="AH66:AH72"/>
    <mergeCell ref="W70:W73"/>
    <mergeCell ref="X70:X73"/>
    <mergeCell ref="Y70:Y73"/>
    <mergeCell ref="Z70:Z73"/>
    <mergeCell ref="AA70:AA73"/>
    <mergeCell ref="O64:O68"/>
    <mergeCell ref="P64:P68"/>
    <mergeCell ref="Q64:Q68"/>
    <mergeCell ref="R64:R68"/>
    <mergeCell ref="S64:S68"/>
    <mergeCell ref="T70:T73"/>
    <mergeCell ref="U70:U73"/>
    <mergeCell ref="A34:A39"/>
    <mergeCell ref="B34:B39"/>
    <mergeCell ref="D34:D39"/>
    <mergeCell ref="E34:E39"/>
    <mergeCell ref="B40:B45"/>
    <mergeCell ref="D40:D45"/>
    <mergeCell ref="E40:E45"/>
    <mergeCell ref="A40:A45"/>
    <mergeCell ref="A46:A51"/>
    <mergeCell ref="B46:B51"/>
    <mergeCell ref="D46:D51"/>
    <mergeCell ref="E46:E51"/>
    <mergeCell ref="A52:A57"/>
    <mergeCell ref="B52:B57"/>
    <mergeCell ref="O69:O75"/>
    <mergeCell ref="P69:P75"/>
    <mergeCell ref="Q69:Q75"/>
    <mergeCell ref="R69:R75"/>
    <mergeCell ref="S69:S75"/>
    <mergeCell ref="F71:F73"/>
    <mergeCell ref="G71:G73"/>
    <mergeCell ref="D72:D78"/>
    <mergeCell ref="E72:E74"/>
    <mergeCell ref="F74:F80"/>
    <mergeCell ref="G74:G80"/>
    <mergeCell ref="E76:E78"/>
    <mergeCell ref="A65:A71"/>
    <mergeCell ref="A72:A78"/>
    <mergeCell ref="B72:B78"/>
    <mergeCell ref="O76:O79"/>
    <mergeCell ref="P76:P79"/>
    <mergeCell ref="Q76:Q79"/>
    <mergeCell ref="R76:R79"/>
    <mergeCell ref="S76:S79"/>
    <mergeCell ref="L80:L84"/>
    <mergeCell ref="M80:M84"/>
    <mergeCell ref="O80:O84"/>
    <mergeCell ref="P80:P84"/>
    <mergeCell ref="Q80:Q84"/>
    <mergeCell ref="R80:R84"/>
    <mergeCell ref="S80:S84"/>
    <mergeCell ref="W85:W88"/>
    <mergeCell ref="X85:X88"/>
    <mergeCell ref="Y85:Y88"/>
    <mergeCell ref="Z85:Z88"/>
    <mergeCell ref="AA85:AA88"/>
    <mergeCell ref="AB85:AB91"/>
    <mergeCell ref="AC85:AC91"/>
    <mergeCell ref="AE92:AE94"/>
    <mergeCell ref="AF92:AF94"/>
    <mergeCell ref="AG92:AG94"/>
    <mergeCell ref="AH92:AH94"/>
    <mergeCell ref="W89:W92"/>
    <mergeCell ref="X89:X92"/>
    <mergeCell ref="Y89:Y92"/>
    <mergeCell ref="Z89:Z92"/>
    <mergeCell ref="AA89:AA92"/>
    <mergeCell ref="AB92:AB94"/>
    <mergeCell ref="AC92:AC94"/>
    <mergeCell ref="AE95:AE101"/>
    <mergeCell ref="AF95:AF101"/>
    <mergeCell ref="AG95:AG101"/>
    <mergeCell ref="AH95:AH101"/>
    <mergeCell ref="W97:W100"/>
    <mergeCell ref="X97:X100"/>
    <mergeCell ref="Y97:Y100"/>
    <mergeCell ref="Z97:Z100"/>
    <mergeCell ref="W93:W96"/>
    <mergeCell ref="X93:X96"/>
    <mergeCell ref="Y93:Y96"/>
    <mergeCell ref="Z93:Z96"/>
    <mergeCell ref="AA93:AA96"/>
    <mergeCell ref="AB95:AB101"/>
    <mergeCell ref="AC95:AC101"/>
    <mergeCell ref="AA97:AA100"/>
    <mergeCell ref="T59:T62"/>
    <mergeCell ref="U59:U62"/>
    <mergeCell ref="W59:W62"/>
    <mergeCell ref="X59:X62"/>
    <mergeCell ref="Y59:Y62"/>
    <mergeCell ref="Z59:Z62"/>
    <mergeCell ref="AA59:AA62"/>
    <mergeCell ref="AB73:AB78"/>
    <mergeCell ref="AC73:AC78"/>
    <mergeCell ref="AE73:AE78"/>
    <mergeCell ref="AF73:AF78"/>
    <mergeCell ref="AG73:AG78"/>
    <mergeCell ref="AH73:AH78"/>
    <mergeCell ref="T63:T69"/>
    <mergeCell ref="U63:U69"/>
    <mergeCell ref="W63:W69"/>
    <mergeCell ref="X63:X69"/>
    <mergeCell ref="Y63:Y69"/>
    <mergeCell ref="Z63:Z69"/>
    <mergeCell ref="AA63:AA69"/>
    <mergeCell ref="AB79:AB84"/>
    <mergeCell ref="AC79:AC84"/>
    <mergeCell ref="AE79:AE84"/>
    <mergeCell ref="AF79:AF84"/>
    <mergeCell ref="AG79:AG84"/>
    <mergeCell ref="AH79:AH84"/>
    <mergeCell ref="T74:T84"/>
    <mergeCell ref="U74:U84"/>
    <mergeCell ref="W74:W84"/>
    <mergeCell ref="X74:X84"/>
    <mergeCell ref="Y74:Y84"/>
    <mergeCell ref="Z74:Z84"/>
    <mergeCell ref="AA74:AA84"/>
    <mergeCell ref="AE85:AE91"/>
    <mergeCell ref="AF85:AF91"/>
    <mergeCell ref="AG85:AG91"/>
    <mergeCell ref="AH85:AH91"/>
    <mergeCell ref="T89:T92"/>
    <mergeCell ref="U89:U92"/>
    <mergeCell ref="O85:O91"/>
    <mergeCell ref="P92:P95"/>
    <mergeCell ref="Q92:Q95"/>
    <mergeCell ref="R92:R95"/>
    <mergeCell ref="S92:S95"/>
    <mergeCell ref="T93:T96"/>
    <mergeCell ref="U93:U96"/>
    <mergeCell ref="O92:O95"/>
    <mergeCell ref="P96:P99"/>
    <mergeCell ref="Q96:Q99"/>
    <mergeCell ref="R96:R99"/>
    <mergeCell ref="S96:S99"/>
    <mergeCell ref="T97:T100"/>
    <mergeCell ref="U97:U100"/>
    <mergeCell ref="P105:P111"/>
    <mergeCell ref="Q105:Q111"/>
    <mergeCell ref="R105:R111"/>
    <mergeCell ref="S105:S111"/>
    <mergeCell ref="T105:T118"/>
    <mergeCell ref="U105:U118"/>
    <mergeCell ref="S112:S115"/>
    <mergeCell ref="AB120:AB126"/>
    <mergeCell ref="AC120:AC126"/>
    <mergeCell ref="AE120:AE126"/>
    <mergeCell ref="AF120:AF126"/>
    <mergeCell ref="AG120:AG126"/>
    <mergeCell ref="AH120:AH126"/>
    <mergeCell ref="T119:T122"/>
    <mergeCell ref="U119:U122"/>
    <mergeCell ref="W119:W122"/>
    <mergeCell ref="X119:X122"/>
    <mergeCell ref="Y119:Y122"/>
    <mergeCell ref="Z119:Z122"/>
    <mergeCell ref="AA119:AA122"/>
    <mergeCell ref="Q112:Q115"/>
    <mergeCell ref="R112:R115"/>
    <mergeCell ref="O120:O124"/>
    <mergeCell ref="P120:P124"/>
    <mergeCell ref="Q120:Q124"/>
    <mergeCell ref="R120:R124"/>
    <mergeCell ref="S120:S124"/>
    <mergeCell ref="AB127:AB129"/>
    <mergeCell ref="AC127:AC129"/>
    <mergeCell ref="AE127:AE129"/>
    <mergeCell ref="AF127:AF129"/>
    <mergeCell ref="AG127:AG129"/>
    <mergeCell ref="AH127:AH129"/>
    <mergeCell ref="AG130:AG132"/>
    <mergeCell ref="AH130:AH132"/>
    <mergeCell ref="T123:T128"/>
    <mergeCell ref="U123:U128"/>
    <mergeCell ref="W123:W128"/>
    <mergeCell ref="X123:X128"/>
    <mergeCell ref="Y123:Y128"/>
    <mergeCell ref="Z123:Z128"/>
    <mergeCell ref="AA123:AA128"/>
    <mergeCell ref="AE133:AE138"/>
    <mergeCell ref="AF133:AF138"/>
    <mergeCell ref="AG133:AG138"/>
    <mergeCell ref="AH133:AH138"/>
    <mergeCell ref="W133:W135"/>
    <mergeCell ref="X133:X135"/>
    <mergeCell ref="Y133:Y135"/>
    <mergeCell ref="Z133:Z135"/>
    <mergeCell ref="AA133:AA135"/>
    <mergeCell ref="AB133:AB138"/>
    <mergeCell ref="AC133:AC138"/>
    <mergeCell ref="O125:O131"/>
    <mergeCell ref="P125:P131"/>
    <mergeCell ref="Q125:Q131"/>
    <mergeCell ref="R125:R131"/>
    <mergeCell ref="S125:S131"/>
    <mergeCell ref="T129:T132"/>
    <mergeCell ref="U129:U132"/>
    <mergeCell ref="O132:O135"/>
    <mergeCell ref="P132:P135"/>
    <mergeCell ref="Q132:Q135"/>
    <mergeCell ref="R132:R135"/>
    <mergeCell ref="S132:S135"/>
    <mergeCell ref="T133:T135"/>
    <mergeCell ref="U133:U135"/>
    <mergeCell ref="AC139:AC145"/>
    <mergeCell ref="AE139:AE145"/>
    <mergeCell ref="AF139:AF145"/>
    <mergeCell ref="AG139:AG145"/>
    <mergeCell ref="AH139:AH145"/>
    <mergeCell ref="N136:N139"/>
    <mergeCell ref="O136:O139"/>
    <mergeCell ref="P136:P139"/>
    <mergeCell ref="Q136:Q139"/>
    <mergeCell ref="R136:R139"/>
    <mergeCell ref="S136:S139"/>
    <mergeCell ref="T136:T141"/>
    <mergeCell ref="S140:S145"/>
    <mergeCell ref="T142:T144"/>
    <mergeCell ref="L140:L145"/>
    <mergeCell ref="M140:M145"/>
    <mergeCell ref="N140:N145"/>
    <mergeCell ref="O140:O145"/>
    <mergeCell ref="P140:P145"/>
    <mergeCell ref="Q140:Q145"/>
    <mergeCell ref="R140:R145"/>
    <mergeCell ref="X142:X144"/>
    <mergeCell ref="Y142:Y144"/>
    <mergeCell ref="Z142:Z144"/>
    <mergeCell ref="AA142:AA144"/>
    <mergeCell ref="W157:W160"/>
    <mergeCell ref="X157:X160"/>
    <mergeCell ref="Y157:Y160"/>
    <mergeCell ref="Z157:Z160"/>
    <mergeCell ref="AA157:AA160"/>
    <mergeCell ref="O153:O159"/>
    <mergeCell ref="P153:P159"/>
    <mergeCell ref="Q153:Q159"/>
    <mergeCell ref="R153:R159"/>
    <mergeCell ref="S153:S159"/>
    <mergeCell ref="T157:T160"/>
    <mergeCell ref="U157:U160"/>
    <mergeCell ref="A125:A137"/>
    <mergeCell ref="B125:B137"/>
    <mergeCell ref="D125:D137"/>
    <mergeCell ref="E125:E130"/>
    <mergeCell ref="A138:A150"/>
    <mergeCell ref="B138:B150"/>
    <mergeCell ref="D138:D150"/>
    <mergeCell ref="E145:E150"/>
    <mergeCell ref="E132:E137"/>
    <mergeCell ref="E138:E143"/>
    <mergeCell ref="F142:F148"/>
    <mergeCell ref="G142:G148"/>
    <mergeCell ref="I142:I148"/>
    <mergeCell ref="J142:J148"/>
    <mergeCell ref="K142:K148"/>
    <mergeCell ref="L146:L152"/>
    <mergeCell ref="M146:M152"/>
    <mergeCell ref="O146:O152"/>
    <mergeCell ref="P146:P152"/>
    <mergeCell ref="Q146:Q152"/>
    <mergeCell ref="R146:R152"/>
    <mergeCell ref="S146:S152"/>
    <mergeCell ref="F156:F158"/>
    <mergeCell ref="G156:G158"/>
    <mergeCell ref="F159:F165"/>
    <mergeCell ref="G159:G165"/>
    <mergeCell ref="F166:F172"/>
    <mergeCell ref="G166:G172"/>
    <mergeCell ref="Y161:Y164"/>
    <mergeCell ref="Z161:Z164"/>
    <mergeCell ref="AA161:AA164"/>
    <mergeCell ref="T150:T156"/>
    <mergeCell ref="U150:U156"/>
    <mergeCell ref="W150:W156"/>
    <mergeCell ref="X150:X156"/>
    <mergeCell ref="Y150:Y156"/>
    <mergeCell ref="Z150:Z156"/>
    <mergeCell ref="AA150:AA156"/>
    <mergeCell ref="Q167:Q170"/>
    <mergeCell ref="R167:R170"/>
    <mergeCell ref="S167:S170"/>
    <mergeCell ref="I166:I172"/>
    <mergeCell ref="J166:J172"/>
    <mergeCell ref="K166:K172"/>
    <mergeCell ref="L167:L170"/>
    <mergeCell ref="M167:M170"/>
    <mergeCell ref="O167:O170"/>
    <mergeCell ref="P167:P170"/>
    <mergeCell ref="F149:F155"/>
    <mergeCell ref="G149:G155"/>
    <mergeCell ref="I149:I155"/>
    <mergeCell ref="J149:J155"/>
    <mergeCell ref="K149:K155"/>
    <mergeCell ref="L153:L159"/>
    <mergeCell ref="M153:M159"/>
    <mergeCell ref="K156:K158"/>
    <mergeCell ref="I156:I158"/>
    <mergeCell ref="J156:J158"/>
    <mergeCell ref="I159:I165"/>
    <mergeCell ref="J159:J165"/>
    <mergeCell ref="K159:K165"/>
    <mergeCell ref="L160:L166"/>
    <mergeCell ref="M160:M166"/>
    <mergeCell ref="L171:L175"/>
    <mergeCell ref="M171:M175"/>
    <mergeCell ref="O171:O175"/>
    <mergeCell ref="P171:P175"/>
    <mergeCell ref="Q171:Q175"/>
    <mergeCell ref="R171:R175"/>
    <mergeCell ref="S171:S175"/>
    <mergeCell ref="I176:I181"/>
    <mergeCell ref="J176:J181"/>
    <mergeCell ref="K176:K181"/>
    <mergeCell ref="L176:L182"/>
    <mergeCell ref="M176:M182"/>
    <mergeCell ref="O176:O182"/>
    <mergeCell ref="P176:P182"/>
    <mergeCell ref="Q176:Q182"/>
    <mergeCell ref="R176:R182"/>
    <mergeCell ref="S176:S182"/>
    <mergeCell ref="F173:F175"/>
    <mergeCell ref="G173:G175"/>
    <mergeCell ref="I173:I175"/>
    <mergeCell ref="J173:J175"/>
    <mergeCell ref="K173:K175"/>
    <mergeCell ref="F176:F181"/>
    <mergeCell ref="G176:G181"/>
    <mergeCell ref="O183:O186"/>
    <mergeCell ref="P183:P186"/>
    <mergeCell ref="Q183:Q186"/>
    <mergeCell ref="R183:R186"/>
    <mergeCell ref="S183:S186"/>
    <mergeCell ref="L202:L205"/>
    <mergeCell ref="M202:M205"/>
    <mergeCell ref="O202:O205"/>
    <mergeCell ref="P202:P205"/>
    <mergeCell ref="Q202:Q205"/>
    <mergeCell ref="R202:R205"/>
    <mergeCell ref="S202:S205"/>
    <mergeCell ref="F199:F205"/>
    <mergeCell ref="G199:G205"/>
    <mergeCell ref="I199:I205"/>
    <mergeCell ref="J199:J205"/>
    <mergeCell ref="K199:K205"/>
    <mergeCell ref="L199:L201"/>
    <mergeCell ref="M199:M201"/>
    <mergeCell ref="L187:L191"/>
    <mergeCell ref="M187:M191"/>
    <mergeCell ref="O187:O191"/>
    <mergeCell ref="P187:P191"/>
    <mergeCell ref="Q187:Q191"/>
    <mergeCell ref="R187:R191"/>
    <mergeCell ref="S187:S191"/>
    <mergeCell ref="F182:F188"/>
    <mergeCell ref="G182:G188"/>
    <mergeCell ref="I182:I188"/>
    <mergeCell ref="J182:J188"/>
    <mergeCell ref="K182:K188"/>
    <mergeCell ref="L183:L186"/>
    <mergeCell ref="M183:M186"/>
    <mergeCell ref="I192:I198"/>
    <mergeCell ref="J192:J198"/>
    <mergeCell ref="K192:K198"/>
    <mergeCell ref="L192:L198"/>
    <mergeCell ref="M192:M198"/>
    <mergeCell ref="O192:O198"/>
    <mergeCell ref="P192:P198"/>
    <mergeCell ref="Q192:Q198"/>
    <mergeCell ref="R192:R198"/>
    <mergeCell ref="S192:S198"/>
    <mergeCell ref="F189:F191"/>
    <mergeCell ref="G189:G191"/>
    <mergeCell ref="I189:I191"/>
    <mergeCell ref="J189:J191"/>
    <mergeCell ref="K189:K191"/>
    <mergeCell ref="F192:F198"/>
    <mergeCell ref="G192:G198"/>
    <mergeCell ref="O199:O201"/>
    <mergeCell ref="P199:P201"/>
    <mergeCell ref="Q199:Q201"/>
    <mergeCell ref="R199:R201"/>
    <mergeCell ref="S199:S201"/>
    <mergeCell ref="L213:L215"/>
    <mergeCell ref="M213:M215"/>
    <mergeCell ref="N213:N215"/>
    <mergeCell ref="O213:O215"/>
    <mergeCell ref="P213:P215"/>
    <mergeCell ref="Q213:Q215"/>
    <mergeCell ref="R213:R215"/>
    <mergeCell ref="S213:S215"/>
    <mergeCell ref="L206:L212"/>
    <mergeCell ref="M206:M212"/>
    <mergeCell ref="O206:O212"/>
    <mergeCell ref="P206:P212"/>
    <mergeCell ref="Q206:Q212"/>
    <mergeCell ref="R206:R212"/>
    <mergeCell ref="S206:S212"/>
    <mergeCell ref="F57:F63"/>
    <mergeCell ref="G57:G63"/>
    <mergeCell ref="I57:I63"/>
    <mergeCell ref="J57:J63"/>
    <mergeCell ref="K57:K63"/>
    <mergeCell ref="L69:L75"/>
    <mergeCell ref="M69:M75"/>
    <mergeCell ref="K71:K73"/>
    <mergeCell ref="I71:I73"/>
    <mergeCell ref="J71:J73"/>
    <mergeCell ref="I74:I80"/>
    <mergeCell ref="J74:J80"/>
    <mergeCell ref="K74:K80"/>
    <mergeCell ref="L76:L79"/>
    <mergeCell ref="M76:M79"/>
    <mergeCell ref="Q85:Q91"/>
    <mergeCell ref="R85:R91"/>
    <mergeCell ref="S85:S91"/>
    <mergeCell ref="T85:T88"/>
    <mergeCell ref="U85:U88"/>
    <mergeCell ref="F88:F90"/>
    <mergeCell ref="G88:G90"/>
    <mergeCell ref="I88:I90"/>
    <mergeCell ref="J88:J90"/>
    <mergeCell ref="I81:I87"/>
    <mergeCell ref="J81:J87"/>
    <mergeCell ref="K81:K87"/>
    <mergeCell ref="L85:L91"/>
    <mergeCell ref="M85:M91"/>
    <mergeCell ref="P85:P91"/>
    <mergeCell ref="K88:K90"/>
    <mergeCell ref="O96:O99"/>
    <mergeCell ref="O100:O104"/>
    <mergeCell ref="P100:P104"/>
    <mergeCell ref="Q100:Q104"/>
    <mergeCell ref="R100:R104"/>
    <mergeCell ref="S100:S104"/>
    <mergeCell ref="T101:T104"/>
    <mergeCell ref="E62:E64"/>
    <mergeCell ref="E65:E67"/>
    <mergeCell ref="A58:A64"/>
    <mergeCell ref="B58:B64"/>
    <mergeCell ref="D58:D64"/>
    <mergeCell ref="E58:E60"/>
    <mergeCell ref="B65:B71"/>
    <mergeCell ref="D65:D71"/>
    <mergeCell ref="E69:E71"/>
    <mergeCell ref="A79:A89"/>
    <mergeCell ref="B79:B89"/>
    <mergeCell ref="D79:D89"/>
    <mergeCell ref="E79:E83"/>
    <mergeCell ref="F81:F87"/>
    <mergeCell ref="G81:G87"/>
    <mergeCell ref="E85:E89"/>
    <mergeCell ref="J91:J97"/>
    <mergeCell ref="K91:K97"/>
    <mergeCell ref="L92:L95"/>
    <mergeCell ref="M92:M95"/>
    <mergeCell ref="L96:L99"/>
    <mergeCell ref="M96:M99"/>
    <mergeCell ref="F91:F97"/>
    <mergeCell ref="F98:F104"/>
    <mergeCell ref="G98:G104"/>
    <mergeCell ref="I98:I104"/>
    <mergeCell ref="J98:J104"/>
    <mergeCell ref="K98:K104"/>
    <mergeCell ref="L100:L104"/>
    <mergeCell ref="M100:M104"/>
    <mergeCell ref="J105:J107"/>
    <mergeCell ref="K105:K107"/>
    <mergeCell ref="L105:L111"/>
    <mergeCell ref="M105:M111"/>
    <mergeCell ref="L112:L115"/>
    <mergeCell ref="M112:M115"/>
    <mergeCell ref="F105:F107"/>
    <mergeCell ref="F108:F114"/>
    <mergeCell ref="G108:G114"/>
    <mergeCell ref="I108:I114"/>
    <mergeCell ref="J108:J114"/>
    <mergeCell ref="K108:K114"/>
    <mergeCell ref="U101:U104"/>
    <mergeCell ref="W101:W104"/>
    <mergeCell ref="X101:X104"/>
    <mergeCell ref="Y101:Y104"/>
    <mergeCell ref="Z101:Z104"/>
    <mergeCell ref="AA101:AA104"/>
    <mergeCell ref="AB102:AB108"/>
    <mergeCell ref="AG109:AG112"/>
    <mergeCell ref="AH109:AH112"/>
    <mergeCell ref="AC102:AC108"/>
    <mergeCell ref="AE102:AE108"/>
    <mergeCell ref="AF102:AF108"/>
    <mergeCell ref="AG102:AG108"/>
    <mergeCell ref="AH102:AH108"/>
    <mergeCell ref="AE109:AE112"/>
    <mergeCell ref="AF109:AF112"/>
    <mergeCell ref="O112:O115"/>
    <mergeCell ref="P112:P115"/>
    <mergeCell ref="P116:P119"/>
    <mergeCell ref="Q116:Q119"/>
    <mergeCell ref="R116:R119"/>
    <mergeCell ref="S116:S119"/>
    <mergeCell ref="AB113:AB119"/>
    <mergeCell ref="AC113:AC119"/>
    <mergeCell ref="AE113:AE119"/>
    <mergeCell ref="AF113:AF119"/>
    <mergeCell ref="AG113:AG119"/>
    <mergeCell ref="AH113:AH119"/>
    <mergeCell ref="W105:W118"/>
    <mergeCell ref="X105:X118"/>
    <mergeCell ref="Y105:Y118"/>
    <mergeCell ref="Z105:Z118"/>
    <mergeCell ref="AA105:AA118"/>
    <mergeCell ref="AB109:AB112"/>
    <mergeCell ref="AC109:AC112"/>
    <mergeCell ref="O105:O111"/>
    <mergeCell ref="O116:O119"/>
    <mergeCell ref="AE130:AE132"/>
    <mergeCell ref="AF130:AF132"/>
    <mergeCell ref="W129:W132"/>
    <mergeCell ref="X129:X132"/>
    <mergeCell ref="Y129:Y132"/>
    <mergeCell ref="Z129:Z132"/>
    <mergeCell ref="AA129:AA132"/>
    <mergeCell ref="AB130:AB132"/>
    <mergeCell ref="AC130:AC132"/>
    <mergeCell ref="A90:A100"/>
    <mergeCell ref="B90:B100"/>
    <mergeCell ref="D90:D100"/>
    <mergeCell ref="E90:E94"/>
    <mergeCell ref="G91:G97"/>
    <mergeCell ref="I91:I97"/>
    <mergeCell ref="E96:E100"/>
    <mergeCell ref="A101:A111"/>
    <mergeCell ref="B101:B111"/>
    <mergeCell ref="D101:D111"/>
    <mergeCell ref="E101:E105"/>
    <mergeCell ref="G105:G107"/>
    <mergeCell ref="I105:I107"/>
    <mergeCell ref="E107:E111"/>
    <mergeCell ref="J115:J121"/>
    <mergeCell ref="K115:K121"/>
    <mergeCell ref="L116:L119"/>
    <mergeCell ref="M116:M119"/>
    <mergeCell ref="L120:L124"/>
    <mergeCell ref="M120:M124"/>
    <mergeCell ref="J122:J124"/>
    <mergeCell ref="K122:K124"/>
    <mergeCell ref="F115:F121"/>
    <mergeCell ref="F122:F124"/>
    <mergeCell ref="F125:F131"/>
    <mergeCell ref="G125:G131"/>
    <mergeCell ref="F132:F138"/>
    <mergeCell ref="G132:G138"/>
    <mergeCell ref="F139:F141"/>
    <mergeCell ref="G139:G141"/>
    <mergeCell ref="A112:A124"/>
    <mergeCell ref="B112:B124"/>
    <mergeCell ref="D112:D124"/>
    <mergeCell ref="E112:E117"/>
    <mergeCell ref="G115:G121"/>
    <mergeCell ref="E119:E124"/>
    <mergeCell ref="G122:G124"/>
    <mergeCell ref="I115:I121"/>
    <mergeCell ref="I122:I124"/>
    <mergeCell ref="I125:I131"/>
    <mergeCell ref="J125:J131"/>
    <mergeCell ref="K125:K131"/>
    <mergeCell ref="L125:L131"/>
    <mergeCell ref="M125:M131"/>
    <mergeCell ref="I139:I141"/>
    <mergeCell ref="J139:J141"/>
    <mergeCell ref="K139:K141"/>
    <mergeCell ref="I132:I138"/>
    <mergeCell ref="J132:J138"/>
    <mergeCell ref="K132:K138"/>
    <mergeCell ref="L132:L135"/>
    <mergeCell ref="M132:M135"/>
    <mergeCell ref="L136:L139"/>
    <mergeCell ref="M136:M139"/>
    <mergeCell ref="T145:T149"/>
    <mergeCell ref="U145:U149"/>
    <mergeCell ref="U136:U141"/>
    <mergeCell ref="X136:X141"/>
    <mergeCell ref="Y136:Y141"/>
    <mergeCell ref="Z136:Z141"/>
    <mergeCell ref="AA136:AA141"/>
    <mergeCell ref="AB139:AB145"/>
    <mergeCell ref="U142:U144"/>
    <mergeCell ref="AB146:AB148"/>
    <mergeCell ref="AC146:AC148"/>
    <mergeCell ref="AD146:AD148"/>
    <mergeCell ref="AE146:AE148"/>
    <mergeCell ref="AF146:AF148"/>
    <mergeCell ref="AG146:AG148"/>
    <mergeCell ref="AH146:AH148"/>
    <mergeCell ref="W136:W141"/>
    <mergeCell ref="W142:W144"/>
    <mergeCell ref="W145:W149"/>
    <mergeCell ref="X145:X149"/>
    <mergeCell ref="Y145:Y149"/>
    <mergeCell ref="Z145:Z149"/>
    <mergeCell ref="AA145:AA149"/>
    <mergeCell ref="W161:W164"/>
    <mergeCell ref="X161:X164"/>
    <mergeCell ref="O160:O166"/>
    <mergeCell ref="P160:P166"/>
    <mergeCell ref="Q160:Q166"/>
    <mergeCell ref="R160:R166"/>
    <mergeCell ref="S160:S166"/>
    <mergeCell ref="T161:T164"/>
    <mergeCell ref="U161:U164"/>
  </mergeCells>
  <hyperlinks>
    <hyperlink r:id="rId1" ref="A4"/>
    <hyperlink r:id="rId2" ref="C4"/>
    <hyperlink r:id="rId3" ref="E4"/>
    <hyperlink r:id="rId4" ref="F4"/>
    <hyperlink r:id="rId5" ref="H4"/>
    <hyperlink r:id="rId6" ref="K4"/>
    <hyperlink r:id="rId7" ref="L4"/>
    <hyperlink r:id="rId8" ref="N4"/>
    <hyperlink r:id="rId9" ref="S4"/>
    <hyperlink r:id="rId10" ref="T4"/>
    <hyperlink r:id="rId11" ref="V4"/>
    <hyperlink r:id="rId12" ref="AA4"/>
    <hyperlink r:id="rId13" ref="AB4"/>
    <hyperlink r:id="rId14" ref="AH4"/>
    <hyperlink r:id="rId15" ref="AI4"/>
    <hyperlink r:id="rId16" ref="AK4"/>
    <hyperlink r:id="rId17" ref="AP4"/>
    <hyperlink r:id="rId18" ref="C5"/>
    <hyperlink r:id="rId19" ref="H5"/>
    <hyperlink r:id="rId20" ref="N5"/>
    <hyperlink r:id="rId21" ref="V5"/>
    <hyperlink r:id="rId22" ref="AD5"/>
    <hyperlink r:id="rId23" ref="AK5"/>
    <hyperlink r:id="rId24" ref="C6"/>
    <hyperlink r:id="rId25" ref="N6"/>
    <hyperlink r:id="rId26" ref="V6"/>
    <hyperlink r:id="rId27" ref="AD6"/>
    <hyperlink r:id="rId28" ref="AK6"/>
    <hyperlink r:id="rId29" ref="C7"/>
    <hyperlink r:id="rId30" ref="F7"/>
    <hyperlink r:id="rId31" ref="H7"/>
    <hyperlink r:id="rId32" ref="K7"/>
    <hyperlink r:id="rId33" ref="N7"/>
    <hyperlink r:id="rId34" ref="V7"/>
    <hyperlink r:id="rId35" ref="AK7"/>
    <hyperlink r:id="rId36" ref="C8"/>
    <hyperlink r:id="rId37" ref="H8"/>
    <hyperlink r:id="rId38" location="The_Witcher_3:_Wild_Hunt" ref="L8"/>
    <hyperlink r:id="rId39" ref="N8"/>
    <hyperlink r:id="rId40" ref="S8"/>
    <hyperlink r:id="rId41" ref="AB8"/>
    <hyperlink r:id="rId42" ref="AD8"/>
    <hyperlink r:id="rId43" ref="AH8"/>
    <hyperlink r:id="rId44" ref="AI8"/>
    <hyperlink r:id="rId45" ref="AK8"/>
    <hyperlink r:id="rId46" ref="AP8"/>
    <hyperlink r:id="rId47" ref="C9"/>
    <hyperlink r:id="rId48" ref="H9"/>
    <hyperlink r:id="rId49" ref="N9"/>
    <hyperlink r:id="rId50" ref="T9"/>
    <hyperlink r:id="rId51" ref="V9"/>
    <hyperlink r:id="rId52" ref="AA9"/>
    <hyperlink r:id="rId53" ref="AD9"/>
    <hyperlink r:id="rId54" ref="AK9"/>
    <hyperlink r:id="rId55" ref="A10"/>
    <hyperlink r:id="rId56" ref="C10"/>
    <hyperlink r:id="rId57" ref="E10"/>
    <hyperlink r:id="rId58" ref="H10"/>
    <hyperlink r:id="rId59" ref="N10"/>
    <hyperlink r:id="rId60" ref="V10"/>
    <hyperlink r:id="rId61" ref="AD10"/>
    <hyperlink r:id="rId62" ref="AI10"/>
    <hyperlink r:id="rId63" ref="AK10"/>
    <hyperlink r:id="rId64" ref="AP10"/>
    <hyperlink r:id="rId65" ref="C11"/>
    <hyperlink r:id="rId66" ref="H11"/>
    <hyperlink r:id="rId67" ref="V11"/>
    <hyperlink r:id="rId68" ref="AD11"/>
    <hyperlink r:id="rId69" ref="AK11"/>
    <hyperlink r:id="rId70" ref="C12"/>
    <hyperlink r:id="rId71" ref="H12"/>
    <hyperlink r:id="rId72" ref="L12"/>
    <hyperlink r:id="rId73" ref="N12"/>
    <hyperlink r:id="rId74" ref="S12"/>
    <hyperlink r:id="rId75" ref="V12"/>
    <hyperlink r:id="rId76" ref="AD12"/>
    <hyperlink r:id="rId77" ref="AK12"/>
    <hyperlink r:id="rId78" ref="C13"/>
    <hyperlink r:id="rId79" ref="F13"/>
    <hyperlink r:id="rId80" ref="H13"/>
    <hyperlink r:id="rId81" ref="K13"/>
    <hyperlink r:id="rId82" ref="N13"/>
    <hyperlink r:id="rId83" ref="V13"/>
    <hyperlink r:id="rId84" ref="AD13"/>
    <hyperlink r:id="rId85" ref="AI13"/>
    <hyperlink r:id="rId86" ref="AK13"/>
    <hyperlink r:id="rId87" ref="AP13"/>
    <hyperlink r:id="rId88" ref="C14"/>
    <hyperlink r:id="rId89" ref="H14"/>
    <hyperlink r:id="rId90" ref="N14"/>
    <hyperlink r:id="rId91" ref="T14"/>
    <hyperlink r:id="rId92" ref="AA14"/>
    <hyperlink r:id="rId93" ref="AD14"/>
    <hyperlink r:id="rId94" ref="AK14"/>
    <hyperlink r:id="rId95" ref="C15"/>
    <hyperlink r:id="rId96" ref="H15"/>
    <hyperlink r:id="rId97" ref="N15"/>
    <hyperlink r:id="rId98" ref="V15"/>
    <hyperlink r:id="rId99" ref="AB15"/>
    <hyperlink r:id="rId100" ref="AD15"/>
    <hyperlink r:id="rId101" ref="AH15"/>
    <hyperlink r:id="rId102" ref="AK15"/>
    <hyperlink r:id="rId103" ref="A16"/>
    <hyperlink r:id="rId104" ref="C16"/>
    <hyperlink r:id="rId105" ref="E16"/>
    <hyperlink r:id="rId106" ref="H16"/>
    <hyperlink r:id="rId107" ref="N16"/>
    <hyperlink r:id="rId108" ref="V16"/>
    <hyperlink r:id="rId109" ref="AD16"/>
    <hyperlink r:id="rId110" ref="AI16"/>
    <hyperlink r:id="rId111" ref="AK16"/>
    <hyperlink r:id="rId112" ref="AP16"/>
    <hyperlink r:id="rId113" ref="C17"/>
    <hyperlink r:id="rId114" ref="H17"/>
    <hyperlink r:id="rId115" ref="L17"/>
    <hyperlink r:id="rId116" ref="N17"/>
    <hyperlink r:id="rId117" ref="S17"/>
    <hyperlink r:id="rId118" ref="V17"/>
    <hyperlink r:id="rId119" ref="AD17"/>
    <hyperlink r:id="rId120" ref="AK17"/>
    <hyperlink r:id="rId121" ref="C18"/>
    <hyperlink r:id="rId122" ref="H18"/>
    <hyperlink r:id="rId123" ref="N18"/>
    <hyperlink r:id="rId124" ref="AD18"/>
    <hyperlink r:id="rId125" ref="AK18"/>
    <hyperlink r:id="rId126" ref="C19"/>
    <hyperlink r:id="rId127" ref="H19"/>
    <hyperlink r:id="rId128" ref="N19"/>
    <hyperlink r:id="rId129" ref="T19"/>
    <hyperlink r:id="rId130" ref="V19"/>
    <hyperlink r:id="rId131" ref="AA19"/>
    <hyperlink r:id="rId132" ref="AD19"/>
    <hyperlink r:id="rId133" ref="AK19"/>
    <hyperlink r:id="rId134" ref="C20"/>
    <hyperlink r:id="rId135" ref="F20"/>
    <hyperlink r:id="rId136" ref="H20"/>
    <hyperlink r:id="rId137" ref="K20"/>
    <hyperlink r:id="rId138" ref="N20"/>
    <hyperlink r:id="rId139" ref="V20"/>
    <hyperlink r:id="rId140" ref="AD20"/>
    <hyperlink r:id="rId141" ref="AK20"/>
    <hyperlink r:id="rId142" ref="C21"/>
    <hyperlink r:id="rId143" ref="H21"/>
    <hyperlink r:id="rId144" ref="N21"/>
    <hyperlink r:id="rId145" ref="V21"/>
    <hyperlink r:id="rId146" ref="AD21"/>
    <hyperlink r:id="rId147" ref="AI21"/>
    <hyperlink r:id="rId148" ref="AK21"/>
    <hyperlink r:id="rId149" ref="AP21"/>
    <hyperlink r:id="rId150" ref="A22"/>
    <hyperlink r:id="rId151" ref="C22"/>
    <hyperlink r:id="rId152" ref="E22"/>
    <hyperlink r:id="rId153" ref="N22"/>
    <hyperlink r:id="rId154" ref="V22"/>
    <hyperlink r:id="rId155" location="The_Witcher_3:_Wild_Hunt" ref="AB22"/>
    <hyperlink r:id="rId156" ref="AD22"/>
    <hyperlink r:id="rId157" ref="AH22"/>
    <hyperlink r:id="rId158" ref="AK22"/>
    <hyperlink r:id="rId159" ref="C23"/>
    <hyperlink r:id="rId160" ref="F23"/>
    <hyperlink r:id="rId161" ref="H23"/>
    <hyperlink r:id="rId162" ref="K23"/>
    <hyperlink r:id="rId163" ref="N23"/>
    <hyperlink r:id="rId164" ref="AD23"/>
    <hyperlink r:id="rId165" ref="AK23"/>
    <hyperlink r:id="rId166" ref="C24"/>
    <hyperlink r:id="rId167" ref="H24"/>
    <hyperlink r:id="rId168" location="The_Witcher_3:_Wild_Hunt" ref="L24"/>
    <hyperlink r:id="rId169" ref="N24"/>
    <hyperlink r:id="rId170" ref="S24"/>
    <hyperlink r:id="rId171" ref="T24"/>
    <hyperlink r:id="rId172" ref="V24"/>
    <hyperlink r:id="rId173" ref="AA24"/>
    <hyperlink r:id="rId174" ref="AI24"/>
    <hyperlink r:id="rId175" ref="AP24"/>
    <hyperlink r:id="rId176" ref="C25"/>
    <hyperlink r:id="rId177" ref="H25"/>
    <hyperlink r:id="rId178" ref="N25"/>
    <hyperlink r:id="rId179" ref="V25"/>
    <hyperlink r:id="rId180" ref="AB25"/>
    <hyperlink r:id="rId181" ref="AD25"/>
    <hyperlink r:id="rId182" ref="AH25"/>
    <hyperlink r:id="rId183" ref="C26"/>
    <hyperlink r:id="rId184" ref="H26"/>
    <hyperlink r:id="rId185" ref="N26"/>
    <hyperlink r:id="rId186" ref="V26"/>
    <hyperlink r:id="rId187" ref="AD26"/>
    <hyperlink r:id="rId188" ref="AI26"/>
    <hyperlink r:id="rId189" ref="AP26"/>
    <hyperlink r:id="rId190" ref="C27"/>
    <hyperlink r:id="rId191" ref="H27"/>
    <hyperlink r:id="rId192" ref="V27"/>
    <hyperlink r:id="rId193" ref="AD27"/>
    <hyperlink r:id="rId194" ref="A28"/>
    <hyperlink r:id="rId195" ref="C28"/>
    <hyperlink r:id="rId196" ref="E28"/>
    <hyperlink r:id="rId197" ref="H28"/>
    <hyperlink r:id="rId198" ref="L28"/>
    <hyperlink r:id="rId199" ref="N28"/>
    <hyperlink r:id="rId200" ref="S28"/>
    <hyperlink r:id="rId201" ref="V28"/>
    <hyperlink r:id="rId202" ref="AD28"/>
    <hyperlink r:id="rId203" ref="AI28"/>
    <hyperlink r:id="rId204" ref="AP28"/>
    <hyperlink r:id="rId205" ref="C29"/>
    <hyperlink r:id="rId206" ref="H29"/>
    <hyperlink r:id="rId207" ref="N29"/>
    <hyperlink r:id="rId208" ref="T29"/>
    <hyperlink r:id="rId209" ref="V29"/>
    <hyperlink r:id="rId210" ref="AA29"/>
    <hyperlink r:id="rId211" ref="AD29"/>
    <hyperlink r:id="rId212" ref="C30"/>
    <hyperlink r:id="rId213" ref="F30"/>
    <hyperlink r:id="rId214" ref="H30"/>
    <hyperlink r:id="rId215" ref="K30"/>
    <hyperlink r:id="rId216" ref="N30"/>
    <hyperlink r:id="rId217" ref="V30"/>
    <hyperlink r:id="rId218" ref="AD30"/>
    <hyperlink r:id="rId219" ref="AI30"/>
    <hyperlink r:id="rId220" ref="AP30"/>
    <hyperlink r:id="rId221" ref="C31"/>
    <hyperlink r:id="rId222" ref="H31"/>
    <hyperlink r:id="rId223" ref="N31"/>
    <hyperlink r:id="rId224" ref="V31"/>
    <hyperlink r:id="rId225" ref="AD31"/>
    <hyperlink r:id="rId226" ref="C32"/>
    <hyperlink r:id="rId227" ref="H32"/>
    <hyperlink r:id="rId228" ref="N32"/>
    <hyperlink r:id="rId229" ref="V32"/>
    <hyperlink r:id="rId230" ref="AB32"/>
    <hyperlink r:id="rId231" ref="AD32"/>
    <hyperlink r:id="rId232" ref="AH32"/>
    <hyperlink r:id="rId233" ref="AI32"/>
    <hyperlink r:id="rId234" ref="AP32"/>
    <hyperlink r:id="rId235" ref="C33"/>
    <hyperlink r:id="rId236" ref="H33"/>
    <hyperlink r:id="rId237" ref="L33"/>
    <hyperlink r:id="rId238" ref="N33"/>
    <hyperlink r:id="rId239" ref="S33"/>
    <hyperlink r:id="rId240" ref="T33"/>
    <hyperlink r:id="rId241" ref="V33"/>
    <hyperlink r:id="rId242" ref="AA33"/>
    <hyperlink r:id="rId243" ref="AD33"/>
    <hyperlink r:id="rId244" ref="A34"/>
    <hyperlink r:id="rId245" ref="C34"/>
    <hyperlink r:id="rId246" ref="E34"/>
    <hyperlink r:id="rId247" ref="H34"/>
    <hyperlink r:id="rId248" ref="N34"/>
    <hyperlink r:id="rId249" ref="V34"/>
    <hyperlink r:id="rId250" ref="AD34"/>
    <hyperlink r:id="rId251" ref="AI34"/>
    <hyperlink r:id="rId252" ref="AK34"/>
    <hyperlink r:id="rId253" ref="AP34"/>
    <hyperlink r:id="rId254" ref="C35"/>
    <hyperlink r:id="rId255" ref="H35"/>
    <hyperlink r:id="rId256" ref="N35"/>
    <hyperlink r:id="rId257" ref="V35"/>
    <hyperlink r:id="rId258" ref="AD35"/>
    <hyperlink r:id="rId259" ref="AK35"/>
    <hyperlink r:id="rId260" ref="C36"/>
    <hyperlink r:id="rId261" ref="H36"/>
    <hyperlink r:id="rId262" ref="N36"/>
    <hyperlink r:id="rId263" ref="T36"/>
    <hyperlink r:id="rId264" ref="V36"/>
    <hyperlink r:id="rId265" ref="AA36"/>
    <hyperlink r:id="rId266" ref="AD36"/>
    <hyperlink r:id="rId267" ref="AI36"/>
    <hyperlink r:id="rId268" ref="AP36"/>
    <hyperlink r:id="rId269" ref="C37"/>
    <hyperlink r:id="rId270" ref="F37"/>
    <hyperlink r:id="rId271" ref="H37"/>
    <hyperlink r:id="rId272" ref="K37"/>
    <hyperlink r:id="rId273" ref="N37"/>
    <hyperlink r:id="rId274" ref="V37"/>
    <hyperlink r:id="rId275" ref="AD37"/>
    <hyperlink r:id="rId276" ref="C38"/>
    <hyperlink r:id="rId277" ref="H38"/>
    <hyperlink r:id="rId278" ref="N38"/>
    <hyperlink r:id="rId279" ref="V38"/>
    <hyperlink r:id="rId280" ref="AD38"/>
    <hyperlink r:id="rId281" ref="C39"/>
    <hyperlink r:id="rId282" ref="N39"/>
    <hyperlink r:id="rId283" ref="V39"/>
    <hyperlink r:id="rId284" ref="AB39"/>
    <hyperlink r:id="rId285" ref="AD39"/>
    <hyperlink r:id="rId286" ref="AH39"/>
    <hyperlink r:id="rId287" ref="A40"/>
    <hyperlink r:id="rId288" ref="C40"/>
    <hyperlink r:id="rId289" ref="E40"/>
    <hyperlink r:id="rId290" ref="F40"/>
    <hyperlink r:id="rId291" ref="H40"/>
    <hyperlink r:id="rId292" ref="K40"/>
    <hyperlink r:id="rId293" ref="L40"/>
    <hyperlink r:id="rId294" ref="N40"/>
    <hyperlink r:id="rId295" ref="S40"/>
    <hyperlink r:id="rId296" ref="T40"/>
    <hyperlink r:id="rId297" ref="AA40"/>
    <hyperlink r:id="rId298" ref="AD40"/>
    <hyperlink r:id="rId299" ref="C41"/>
    <hyperlink r:id="rId300" ref="H41"/>
    <hyperlink r:id="rId301" ref="N41"/>
    <hyperlink r:id="rId302" ref="V41"/>
    <hyperlink r:id="rId303" ref="C42"/>
    <hyperlink r:id="rId304" ref="H42"/>
    <hyperlink r:id="rId305" ref="N42"/>
    <hyperlink r:id="rId306" ref="V42"/>
    <hyperlink r:id="rId307" ref="AB42"/>
    <hyperlink r:id="rId308" ref="AD42"/>
    <hyperlink r:id="rId309" ref="AH42"/>
    <hyperlink r:id="rId310" ref="C43"/>
    <hyperlink r:id="rId311" ref="H43"/>
    <hyperlink r:id="rId312" ref="V43"/>
    <hyperlink r:id="rId313" ref="AD43"/>
    <hyperlink r:id="rId314" ref="C44"/>
    <hyperlink r:id="rId315" ref="H44"/>
    <hyperlink r:id="rId316" ref="L44"/>
    <hyperlink r:id="rId317" ref="N44"/>
    <hyperlink r:id="rId318" ref="S44"/>
    <hyperlink r:id="rId319" ref="V44"/>
    <hyperlink r:id="rId320" ref="AD44"/>
    <hyperlink r:id="rId321" ref="C45"/>
    <hyperlink r:id="rId322" ref="H45"/>
    <hyperlink r:id="rId323" ref="N45"/>
    <hyperlink r:id="rId324" ref="AD45"/>
    <hyperlink r:id="rId325" ref="A46"/>
    <hyperlink r:id="rId326" ref="C46"/>
    <hyperlink r:id="rId327" ref="E46"/>
    <hyperlink r:id="rId328" ref="H46"/>
    <hyperlink r:id="rId329" ref="N46"/>
    <hyperlink r:id="rId330" ref="T46"/>
    <hyperlink r:id="rId331" ref="V46"/>
    <hyperlink r:id="rId332" ref="AA46"/>
    <hyperlink r:id="rId333" ref="AD46"/>
    <hyperlink r:id="rId334" ref="C47"/>
    <hyperlink r:id="rId335" ref="F47"/>
    <hyperlink r:id="rId336" ref="H47"/>
    <hyperlink r:id="rId337" ref="K47"/>
    <hyperlink r:id="rId338" ref="N47"/>
    <hyperlink r:id="rId339" ref="V47"/>
    <hyperlink r:id="rId340" ref="AD47"/>
    <hyperlink r:id="rId341" ref="C48"/>
    <hyperlink r:id="rId342" ref="H48"/>
    <hyperlink r:id="rId343" ref="N48"/>
    <hyperlink r:id="rId344" ref="V48"/>
    <hyperlink r:id="rId345" ref="AD48"/>
    <hyperlink r:id="rId346" ref="C49"/>
    <hyperlink r:id="rId347" ref="H49"/>
    <hyperlink r:id="rId348" ref="L49"/>
    <hyperlink r:id="rId349" ref="N49"/>
    <hyperlink r:id="rId350" ref="S49"/>
    <hyperlink r:id="rId351" ref="V49"/>
    <hyperlink r:id="rId352" ref="AB49"/>
    <hyperlink r:id="rId353" ref="AD49"/>
    <hyperlink r:id="rId354" ref="AH49"/>
    <hyperlink r:id="rId355" ref="C50"/>
    <hyperlink r:id="rId356" ref="H50"/>
    <hyperlink r:id="rId357" ref="N50"/>
    <hyperlink r:id="rId358" ref="T50"/>
    <hyperlink r:id="rId359" ref="V50"/>
    <hyperlink r:id="rId360" ref="AA50"/>
    <hyperlink r:id="rId361" ref="AD50"/>
    <hyperlink r:id="rId362" ref="C51"/>
    <hyperlink r:id="rId363" ref="H51"/>
    <hyperlink r:id="rId364" ref="N51"/>
    <hyperlink r:id="rId365" ref="V51"/>
    <hyperlink r:id="rId366" ref="AD51"/>
    <hyperlink r:id="rId367" ref="A52"/>
    <hyperlink r:id="rId368" ref="C52"/>
    <hyperlink r:id="rId369" ref="E52"/>
    <hyperlink r:id="rId370" ref="H52"/>
    <hyperlink r:id="rId371" ref="N52"/>
    <hyperlink r:id="rId372" ref="V52"/>
    <hyperlink r:id="rId373" ref="AD52"/>
    <hyperlink r:id="rId374" ref="C53"/>
    <hyperlink r:id="rId375" ref="H53"/>
    <hyperlink r:id="rId376" ref="N53"/>
    <hyperlink r:id="rId377" ref="V53"/>
    <hyperlink r:id="rId378" ref="AD53"/>
    <hyperlink r:id="rId379" ref="C54"/>
    <hyperlink r:id="rId380" ref="F54"/>
    <hyperlink r:id="rId381" ref="H54"/>
    <hyperlink r:id="rId382" ref="K54"/>
    <hyperlink r:id="rId383" ref="N54"/>
    <hyperlink r:id="rId384" ref="T54"/>
    <hyperlink r:id="rId385" ref="V54"/>
    <hyperlink r:id="rId386" ref="AA54"/>
    <hyperlink r:id="rId387" ref="AD54"/>
    <hyperlink r:id="rId388" ref="C55"/>
    <hyperlink r:id="rId389" ref="H55"/>
    <hyperlink r:id="rId390" ref="N55"/>
    <hyperlink r:id="rId391" ref="V55"/>
    <hyperlink r:id="rId392" ref="AD55"/>
    <hyperlink r:id="rId393" ref="C56"/>
    <hyperlink r:id="rId394" ref="L56"/>
    <hyperlink r:id="rId395" ref="N56"/>
    <hyperlink r:id="rId396" ref="S56"/>
    <hyperlink r:id="rId397" ref="V56"/>
    <hyperlink r:id="rId398" location="The_Witcher_3:_Wild_Hunt" ref="AB56"/>
    <hyperlink r:id="rId399" ref="AD56"/>
    <hyperlink r:id="rId400" ref="AH56"/>
    <hyperlink r:id="rId401" ref="C57"/>
    <hyperlink r:id="rId402" ref="F57"/>
    <hyperlink r:id="rId403" ref="H57"/>
    <hyperlink r:id="rId404" ref="K57"/>
    <hyperlink r:id="rId405" ref="N57"/>
    <hyperlink r:id="rId406" ref="V57"/>
    <hyperlink r:id="rId407" ref="AD57"/>
    <hyperlink r:id="rId408" ref="A58"/>
    <hyperlink r:id="rId409" ref="C58"/>
    <hyperlink r:id="rId410" ref="E58"/>
    <hyperlink r:id="rId411" ref="H58"/>
    <hyperlink r:id="rId412" ref="N58"/>
    <hyperlink r:id="rId413" ref="V58"/>
    <hyperlink r:id="rId414" ref="C59"/>
    <hyperlink r:id="rId415" ref="H59"/>
    <hyperlink r:id="rId416" ref="N59"/>
    <hyperlink r:id="rId417" ref="T59"/>
    <hyperlink r:id="rId418" ref="V59"/>
    <hyperlink r:id="rId419" ref="AA59"/>
    <hyperlink r:id="rId420" ref="AB59"/>
    <hyperlink r:id="rId421" ref="AD59"/>
    <hyperlink r:id="rId422" ref="AH59"/>
    <hyperlink r:id="rId423" ref="C60"/>
    <hyperlink r:id="rId424" ref="H60"/>
    <hyperlink r:id="rId425" location="The_Witcher_3:_Wild_Hunt" ref="L60"/>
    <hyperlink r:id="rId426" ref="N60"/>
    <hyperlink r:id="rId427" ref="S60"/>
    <hyperlink r:id="rId428" ref="V60"/>
    <hyperlink r:id="rId429" ref="AD60"/>
    <hyperlink r:id="rId430" ref="H61"/>
    <hyperlink r:id="rId431" ref="N61"/>
    <hyperlink r:id="rId432" ref="V61"/>
    <hyperlink r:id="rId433" ref="AD61"/>
    <hyperlink r:id="rId434" ref="C62"/>
    <hyperlink r:id="rId435" ref="E62"/>
    <hyperlink r:id="rId436" ref="H62"/>
    <hyperlink r:id="rId437" ref="N62"/>
    <hyperlink r:id="rId438" ref="V62"/>
    <hyperlink r:id="rId439" ref="AD62"/>
    <hyperlink r:id="rId440" ref="C63"/>
    <hyperlink r:id="rId441" ref="H63"/>
    <hyperlink r:id="rId442" ref="T63"/>
    <hyperlink r:id="rId443" ref="AA63"/>
    <hyperlink r:id="rId444" ref="AD63"/>
    <hyperlink r:id="rId445" ref="C64"/>
    <hyperlink r:id="rId446" ref="F64"/>
    <hyperlink r:id="rId447" ref="H64"/>
    <hyperlink r:id="rId448" ref="K64"/>
    <hyperlink r:id="rId449" ref="L64"/>
    <hyperlink r:id="rId450" ref="N64"/>
    <hyperlink r:id="rId451" ref="S64"/>
    <hyperlink r:id="rId452" ref="V64"/>
    <hyperlink r:id="rId453" ref="AD64"/>
    <hyperlink r:id="rId454" ref="A65"/>
    <hyperlink r:id="rId455" ref="C65"/>
    <hyperlink r:id="rId456" ref="E65"/>
    <hyperlink r:id="rId457" ref="H65"/>
    <hyperlink r:id="rId458" ref="N65"/>
    <hyperlink r:id="rId459" ref="V65"/>
    <hyperlink r:id="rId460" ref="AD65"/>
    <hyperlink r:id="rId461" ref="C66"/>
    <hyperlink r:id="rId462" ref="H66"/>
    <hyperlink r:id="rId463" ref="N66"/>
    <hyperlink r:id="rId464" ref="V66"/>
    <hyperlink r:id="rId465" ref="AB66"/>
    <hyperlink r:id="rId466" ref="AD66"/>
    <hyperlink r:id="rId467" ref="AH66"/>
    <hyperlink r:id="rId468" ref="C67"/>
    <hyperlink r:id="rId469" ref="H67"/>
    <hyperlink r:id="rId470" ref="N67"/>
    <hyperlink r:id="rId471" ref="V67"/>
    <hyperlink r:id="rId472" ref="AD67"/>
    <hyperlink r:id="rId473" ref="H68"/>
    <hyperlink r:id="rId474" ref="N68"/>
    <hyperlink r:id="rId475" ref="AD68"/>
    <hyperlink r:id="rId476" ref="C69"/>
    <hyperlink r:id="rId477" ref="E69"/>
    <hyperlink r:id="rId478" ref="H69"/>
    <hyperlink r:id="rId479" ref="L69"/>
    <hyperlink r:id="rId480" ref="N69"/>
    <hyperlink r:id="rId481" ref="S69"/>
    <hyperlink r:id="rId482" ref="AD69"/>
    <hyperlink r:id="rId483" ref="C70"/>
    <hyperlink r:id="rId484" ref="H70"/>
    <hyperlink r:id="rId485" ref="N70"/>
    <hyperlink r:id="rId486" ref="T70"/>
    <hyperlink r:id="rId487" ref="V70"/>
    <hyperlink r:id="rId488" ref="AA70"/>
    <hyperlink r:id="rId489" ref="AD70"/>
    <hyperlink r:id="rId490" ref="C71"/>
    <hyperlink r:id="rId491" ref="F71"/>
    <hyperlink r:id="rId492" ref="H71"/>
    <hyperlink r:id="rId493" ref="K71"/>
    <hyperlink r:id="rId494" ref="N71"/>
    <hyperlink r:id="rId495" ref="V71"/>
    <hyperlink r:id="rId496" ref="AD71"/>
    <hyperlink r:id="rId497" ref="A72"/>
    <hyperlink r:id="rId498" ref="C72"/>
    <hyperlink r:id="rId499" ref="E72"/>
    <hyperlink r:id="rId500" ref="H72"/>
    <hyperlink r:id="rId501" ref="N72"/>
    <hyperlink r:id="rId502" ref="V72"/>
    <hyperlink r:id="rId503" ref="AD72"/>
    <hyperlink r:id="rId504" ref="C73"/>
    <hyperlink r:id="rId505" ref="N73"/>
    <hyperlink r:id="rId506" ref="V73"/>
    <hyperlink r:id="rId507" location="The_Witcher_3:_Wild_Hunt" ref="AB73"/>
    <hyperlink r:id="rId508" ref="AH73"/>
    <hyperlink r:id="rId509" ref="C74"/>
    <hyperlink r:id="rId510" ref="F74"/>
    <hyperlink r:id="rId511" ref="H74"/>
    <hyperlink r:id="rId512" ref="K74"/>
    <hyperlink r:id="rId513" ref="N74"/>
    <hyperlink r:id="rId514" ref="T74"/>
    <hyperlink r:id="rId515" ref="AA74"/>
    <hyperlink r:id="rId516" ref="H75"/>
    <hyperlink r:id="rId517" ref="N75"/>
    <hyperlink r:id="rId518" ref="AD75"/>
    <hyperlink r:id="rId519" ref="C76"/>
    <hyperlink r:id="rId520" ref="E76"/>
    <hyperlink r:id="rId521" ref="H76"/>
    <hyperlink r:id="rId522" location="The_Witcher_3:_Wild_Hunt" ref="L76"/>
    <hyperlink r:id="rId523" ref="N76"/>
    <hyperlink r:id="rId524" ref="S76"/>
    <hyperlink r:id="rId525" ref="AD76"/>
    <hyperlink r:id="rId526" ref="C77"/>
    <hyperlink r:id="rId527" ref="H77"/>
    <hyperlink r:id="rId528" ref="N77"/>
    <hyperlink r:id="rId529" ref="V77"/>
    <hyperlink r:id="rId530" ref="C78"/>
    <hyperlink r:id="rId531" ref="H78"/>
    <hyperlink r:id="rId532" ref="N78"/>
    <hyperlink r:id="rId533" ref="V78"/>
    <hyperlink r:id="rId534" ref="A79"/>
    <hyperlink r:id="rId535" ref="C79"/>
    <hyperlink r:id="rId536" ref="E79"/>
    <hyperlink r:id="rId537" ref="H79"/>
    <hyperlink r:id="rId538" ref="V79"/>
    <hyperlink r:id="rId539" ref="AB79"/>
    <hyperlink r:id="rId540" ref="AD79"/>
    <hyperlink r:id="rId541" ref="AH79"/>
    <hyperlink r:id="rId542" ref="H80"/>
    <hyperlink r:id="rId543" ref="L80"/>
    <hyperlink r:id="rId544" ref="N80"/>
    <hyperlink r:id="rId545" ref="S80"/>
    <hyperlink r:id="rId546" ref="V80"/>
    <hyperlink r:id="rId547" ref="AD80"/>
    <hyperlink r:id="rId548" ref="C81"/>
    <hyperlink r:id="rId549" ref="F81"/>
    <hyperlink r:id="rId550" ref="H81"/>
    <hyperlink r:id="rId551" ref="K81"/>
    <hyperlink r:id="rId552" ref="N81"/>
    <hyperlink r:id="rId553" ref="V81"/>
    <hyperlink r:id="rId554" ref="AD81"/>
    <hyperlink r:id="rId555" ref="C82"/>
    <hyperlink r:id="rId556" ref="H82"/>
    <hyperlink r:id="rId557" ref="N82"/>
    <hyperlink r:id="rId558" ref="AD82"/>
    <hyperlink r:id="rId559" ref="C83"/>
    <hyperlink r:id="rId560" ref="H83"/>
    <hyperlink r:id="rId561" ref="N83"/>
    <hyperlink r:id="rId562" ref="AD83"/>
    <hyperlink r:id="rId563" ref="C84"/>
    <hyperlink r:id="rId564" ref="H84"/>
    <hyperlink r:id="rId565" ref="N84"/>
    <hyperlink r:id="rId566" ref="AD84"/>
    <hyperlink r:id="rId567" ref="E85"/>
    <hyperlink r:id="rId568" ref="H85"/>
    <hyperlink r:id="rId569" ref="L85"/>
    <hyperlink r:id="rId570" ref="N85"/>
    <hyperlink r:id="rId571" ref="S85"/>
    <hyperlink r:id="rId572" ref="T85"/>
    <hyperlink r:id="rId573" ref="V85"/>
    <hyperlink r:id="rId574" ref="AA85"/>
    <hyperlink r:id="rId575" ref="AB85"/>
    <hyperlink r:id="rId576" ref="AD85"/>
    <hyperlink r:id="rId577" ref="AH85"/>
    <hyperlink r:id="rId578" ref="C86"/>
    <hyperlink r:id="rId579" ref="H86"/>
    <hyperlink r:id="rId580" ref="N86"/>
    <hyperlink r:id="rId581" ref="V86"/>
    <hyperlink r:id="rId582" ref="AD86"/>
    <hyperlink r:id="rId583" ref="C87"/>
    <hyperlink r:id="rId584" ref="H87"/>
    <hyperlink r:id="rId585" ref="N87"/>
    <hyperlink r:id="rId586" ref="V87"/>
    <hyperlink r:id="rId587" ref="AD87"/>
    <hyperlink r:id="rId588" ref="C88"/>
    <hyperlink r:id="rId589" ref="F88"/>
    <hyperlink r:id="rId590" ref="H88"/>
    <hyperlink r:id="rId591" ref="K88"/>
    <hyperlink r:id="rId592" ref="N88"/>
    <hyperlink r:id="rId593" ref="V88"/>
    <hyperlink r:id="rId594" ref="AD88"/>
    <hyperlink r:id="rId595" ref="C89"/>
    <hyperlink r:id="rId596" ref="H89"/>
    <hyperlink r:id="rId597" ref="N89"/>
    <hyperlink r:id="rId598" ref="T89"/>
    <hyperlink r:id="rId599" ref="V89"/>
    <hyperlink r:id="rId600" ref="AA89"/>
    <hyperlink r:id="rId601" ref="AD89"/>
    <hyperlink r:id="rId602" ref="A90"/>
    <hyperlink r:id="rId603" ref="C90"/>
    <hyperlink r:id="rId604" ref="E90"/>
    <hyperlink r:id="rId605" ref="N90"/>
    <hyperlink r:id="rId606" ref="V90"/>
    <hyperlink r:id="rId607" ref="AD90"/>
    <hyperlink r:id="rId608" ref="F91"/>
    <hyperlink r:id="rId609" ref="H91"/>
    <hyperlink r:id="rId610" ref="K91"/>
    <hyperlink r:id="rId611" ref="N91"/>
    <hyperlink r:id="rId612" ref="V91"/>
    <hyperlink r:id="rId613" ref="AD91"/>
    <hyperlink r:id="rId614" ref="C92"/>
    <hyperlink r:id="rId615" ref="H92"/>
    <hyperlink r:id="rId616" ref="L92"/>
    <hyperlink r:id="rId617" ref="N92"/>
    <hyperlink r:id="rId618" ref="S92"/>
    <hyperlink r:id="rId619" ref="V92"/>
    <hyperlink r:id="rId620" ref="AB92"/>
    <hyperlink r:id="rId621" ref="AD92"/>
    <hyperlink r:id="rId622" ref="AH92"/>
    <hyperlink r:id="rId623" ref="C93"/>
    <hyperlink r:id="rId624" ref="H93"/>
    <hyperlink r:id="rId625" ref="N93"/>
    <hyperlink r:id="rId626" ref="T93"/>
    <hyperlink r:id="rId627" ref="V93"/>
    <hyperlink r:id="rId628" ref="AA93"/>
    <hyperlink r:id="rId629" ref="AD93"/>
    <hyperlink r:id="rId630" ref="C94"/>
    <hyperlink r:id="rId631" ref="H94"/>
    <hyperlink r:id="rId632" ref="N94"/>
    <hyperlink r:id="rId633" ref="V94"/>
    <hyperlink r:id="rId634" ref="C95"/>
    <hyperlink r:id="rId635" ref="H95"/>
    <hyperlink r:id="rId636" ref="N95"/>
    <hyperlink r:id="rId637" ref="V95"/>
    <hyperlink r:id="rId638" ref="AB95"/>
    <hyperlink r:id="rId639" ref="AD95"/>
    <hyperlink r:id="rId640" ref="AH95"/>
    <hyperlink r:id="rId641" ref="E96"/>
    <hyperlink r:id="rId642" ref="H96"/>
    <hyperlink r:id="rId643" location="The_Witcher_3:_Wild_Hunt" ref="L96"/>
    <hyperlink r:id="rId644" ref="N96"/>
    <hyperlink r:id="rId645" ref="S96"/>
    <hyperlink r:id="rId646" ref="V96"/>
    <hyperlink r:id="rId647" ref="AD96"/>
    <hyperlink r:id="rId648" ref="C97"/>
    <hyperlink r:id="rId649" ref="H97"/>
    <hyperlink r:id="rId650" ref="N97"/>
    <hyperlink r:id="rId651" ref="T97"/>
    <hyperlink r:id="rId652" ref="V97"/>
    <hyperlink r:id="rId653" ref="AA97"/>
    <hyperlink r:id="rId654" ref="AD97"/>
    <hyperlink r:id="rId655" ref="C98"/>
    <hyperlink r:id="rId656" ref="F98"/>
    <hyperlink r:id="rId657" ref="H98"/>
    <hyperlink r:id="rId658" ref="K98"/>
    <hyperlink r:id="rId659" ref="N98"/>
    <hyperlink r:id="rId660" ref="V98"/>
    <hyperlink r:id="rId661" ref="AD98"/>
    <hyperlink r:id="rId662" ref="C99"/>
    <hyperlink r:id="rId663" ref="H99"/>
    <hyperlink r:id="rId664" ref="N99"/>
    <hyperlink r:id="rId665" ref="V99"/>
    <hyperlink r:id="rId666" ref="AD99"/>
    <hyperlink r:id="rId667" ref="C100"/>
    <hyperlink r:id="rId668" ref="H100"/>
    <hyperlink r:id="rId669" ref="L100"/>
    <hyperlink r:id="rId670" ref="N100"/>
    <hyperlink r:id="rId671" ref="S100"/>
    <hyperlink r:id="rId672" ref="V100"/>
    <hyperlink r:id="rId673" ref="AD100"/>
    <hyperlink r:id="rId674" ref="A101"/>
    <hyperlink r:id="rId675" ref="C101"/>
    <hyperlink r:id="rId676" ref="E101"/>
    <hyperlink r:id="rId677" ref="H101"/>
    <hyperlink r:id="rId678" ref="N101"/>
    <hyperlink r:id="rId679" ref="T101"/>
    <hyperlink r:id="rId680" ref="V101"/>
    <hyperlink r:id="rId681" ref="AA101"/>
    <hyperlink r:id="rId682" ref="AD101"/>
    <hyperlink r:id="rId683" ref="H102"/>
    <hyperlink r:id="rId684" ref="N102"/>
    <hyperlink r:id="rId685" ref="V102"/>
    <hyperlink r:id="rId686" ref="AB102"/>
    <hyperlink r:id="rId687" ref="AD102"/>
    <hyperlink r:id="rId688" ref="AH102"/>
    <hyperlink r:id="rId689" ref="C103"/>
    <hyperlink r:id="rId690" ref="H103"/>
    <hyperlink r:id="rId691" ref="N103"/>
    <hyperlink r:id="rId692" ref="V103"/>
    <hyperlink r:id="rId693" ref="AD103"/>
    <hyperlink r:id="rId694" ref="C104"/>
    <hyperlink r:id="rId695" ref="H104"/>
    <hyperlink r:id="rId696" ref="N104"/>
    <hyperlink r:id="rId697" ref="V104"/>
    <hyperlink r:id="rId698" ref="AD104"/>
    <hyperlink r:id="rId699" ref="C105"/>
    <hyperlink r:id="rId700" ref="F105"/>
    <hyperlink r:id="rId701" ref="H105"/>
    <hyperlink r:id="rId702" ref="K105"/>
    <hyperlink r:id="rId703" ref="L105"/>
    <hyperlink r:id="rId704" ref="N105"/>
    <hyperlink r:id="rId705" ref="S105"/>
    <hyperlink r:id="rId706" ref="T105"/>
    <hyperlink r:id="rId707" ref="AA105"/>
    <hyperlink r:id="rId708" ref="AD105"/>
    <hyperlink r:id="rId709" ref="C106"/>
    <hyperlink r:id="rId710" ref="H106"/>
    <hyperlink r:id="rId711" ref="N106"/>
    <hyperlink r:id="rId712" ref="AD106"/>
    <hyperlink r:id="rId713" ref="E107"/>
    <hyperlink r:id="rId714" ref="N107"/>
    <hyperlink r:id="rId715" ref="AD107"/>
    <hyperlink r:id="rId716" ref="C108"/>
    <hyperlink r:id="rId717" ref="F108"/>
    <hyperlink r:id="rId718" ref="H108"/>
    <hyperlink r:id="rId719" ref="K108"/>
    <hyperlink r:id="rId720" ref="N108"/>
    <hyperlink r:id="rId721" ref="AD108"/>
    <hyperlink r:id="rId722" ref="C109"/>
    <hyperlink r:id="rId723" ref="H109"/>
    <hyperlink r:id="rId724" ref="N109"/>
    <hyperlink r:id="rId725" ref="V109"/>
    <hyperlink r:id="rId726" ref="AB109"/>
    <hyperlink r:id="rId727" ref="AD109"/>
    <hyperlink r:id="rId728" ref="AH109"/>
    <hyperlink r:id="rId729" ref="C110"/>
    <hyperlink r:id="rId730" ref="H110"/>
    <hyperlink r:id="rId731" ref="N110"/>
    <hyperlink r:id="rId732" ref="V110"/>
    <hyperlink r:id="rId733" ref="AD110"/>
    <hyperlink r:id="rId734" ref="C111"/>
    <hyperlink r:id="rId735" ref="H111"/>
    <hyperlink r:id="rId736" ref="N111"/>
    <hyperlink r:id="rId737" ref="V111"/>
    <hyperlink r:id="rId738" ref="AD111"/>
    <hyperlink r:id="rId739" ref="A112"/>
    <hyperlink r:id="rId740" ref="C112"/>
    <hyperlink r:id="rId741" ref="E112"/>
    <hyperlink r:id="rId742" ref="H112"/>
    <hyperlink r:id="rId743" ref="L112"/>
    <hyperlink r:id="rId744" ref="N112"/>
    <hyperlink r:id="rId745" ref="S112"/>
    <hyperlink r:id="rId746" ref="V112"/>
    <hyperlink r:id="rId747" ref="AD112"/>
    <hyperlink r:id="rId748" ref="H113"/>
    <hyperlink r:id="rId749" ref="N113"/>
    <hyperlink r:id="rId750" ref="V113"/>
    <hyperlink r:id="rId751" ref="AB113"/>
    <hyperlink r:id="rId752" ref="AD113"/>
    <hyperlink r:id="rId753" ref="AH113"/>
    <hyperlink r:id="rId754" ref="C114"/>
    <hyperlink r:id="rId755" ref="H114"/>
    <hyperlink r:id="rId756" ref="N114"/>
    <hyperlink r:id="rId757" ref="AD114"/>
    <hyperlink r:id="rId758" ref="C115"/>
    <hyperlink r:id="rId759" ref="F115"/>
    <hyperlink r:id="rId760" ref="H115"/>
    <hyperlink r:id="rId761" ref="K115"/>
    <hyperlink r:id="rId762" ref="N115"/>
    <hyperlink r:id="rId763" ref="AD115"/>
    <hyperlink r:id="rId764" ref="C116"/>
    <hyperlink r:id="rId765" ref="H116"/>
    <hyperlink r:id="rId766" location="The_Witcher_3:_Wild_Hunt" ref="L116"/>
    <hyperlink r:id="rId767" ref="N116"/>
    <hyperlink r:id="rId768" ref="S116"/>
    <hyperlink r:id="rId769" ref="AD116"/>
    <hyperlink r:id="rId770" ref="C117"/>
    <hyperlink r:id="rId771" ref="H117"/>
    <hyperlink r:id="rId772" ref="N117"/>
    <hyperlink r:id="rId773" ref="AD117"/>
    <hyperlink r:id="rId774" ref="C118"/>
    <hyperlink r:id="rId775" ref="H118"/>
    <hyperlink r:id="rId776" ref="N118"/>
    <hyperlink r:id="rId777" ref="AD118"/>
    <hyperlink r:id="rId778" ref="E119"/>
    <hyperlink r:id="rId779" ref="H119"/>
    <hyperlink r:id="rId780" ref="T119"/>
    <hyperlink r:id="rId781" ref="V119"/>
    <hyperlink r:id="rId782" ref="AA119"/>
    <hyperlink r:id="rId783" ref="AD119"/>
    <hyperlink r:id="rId784" ref="C120"/>
    <hyperlink r:id="rId785" ref="H120"/>
    <hyperlink r:id="rId786" ref="L120"/>
    <hyperlink r:id="rId787" ref="N120"/>
    <hyperlink r:id="rId788" ref="S120"/>
    <hyperlink r:id="rId789" ref="V120"/>
    <hyperlink r:id="rId790" ref="AB120"/>
    <hyperlink r:id="rId791" ref="AD120"/>
    <hyperlink r:id="rId792" ref="AH120"/>
    <hyperlink r:id="rId793" ref="C121"/>
    <hyperlink r:id="rId794" ref="H121"/>
    <hyperlink r:id="rId795" ref="N121"/>
    <hyperlink r:id="rId796" ref="V121"/>
    <hyperlink r:id="rId797" ref="AD121"/>
    <hyperlink r:id="rId798" ref="C122"/>
    <hyperlink r:id="rId799" ref="F122"/>
    <hyperlink r:id="rId800" ref="H122"/>
    <hyperlink r:id="rId801" ref="K122"/>
    <hyperlink r:id="rId802" ref="N122"/>
    <hyperlink r:id="rId803" ref="V122"/>
    <hyperlink r:id="rId804" ref="AD122"/>
    <hyperlink r:id="rId805" ref="C123"/>
    <hyperlink r:id="rId806" ref="H123"/>
    <hyperlink r:id="rId807" ref="N123"/>
    <hyperlink r:id="rId808" ref="T123"/>
    <hyperlink r:id="rId809" ref="V123"/>
    <hyperlink r:id="rId810" ref="AA123"/>
    <hyperlink r:id="rId811" ref="AD123"/>
    <hyperlink r:id="rId812" ref="C124"/>
    <hyperlink r:id="rId813" ref="N124"/>
    <hyperlink r:id="rId814" ref="V124"/>
    <hyperlink r:id="rId815" ref="AD124"/>
    <hyperlink r:id="rId816" ref="A125"/>
    <hyperlink r:id="rId817" ref="C125"/>
    <hyperlink r:id="rId818" ref="E125"/>
    <hyperlink r:id="rId819" ref="F125"/>
    <hyperlink r:id="rId820" ref="H125"/>
    <hyperlink r:id="rId821" ref="K125"/>
    <hyperlink r:id="rId822" ref="L125"/>
    <hyperlink r:id="rId823" ref="N125"/>
    <hyperlink r:id="rId824" ref="S125"/>
    <hyperlink r:id="rId825" ref="V125"/>
    <hyperlink r:id="rId826" ref="AD125"/>
    <hyperlink r:id="rId827" ref="H126"/>
    <hyperlink r:id="rId828" ref="N126"/>
    <hyperlink r:id="rId829" ref="V126"/>
    <hyperlink r:id="rId830" ref="AD126"/>
    <hyperlink r:id="rId831" ref="C127"/>
    <hyperlink r:id="rId832" ref="H127"/>
    <hyperlink r:id="rId833" ref="N127"/>
    <hyperlink r:id="rId834" ref="V127"/>
    <hyperlink r:id="rId835" ref="AB127"/>
    <hyperlink r:id="rId836" ref="AH127"/>
    <hyperlink r:id="rId837" ref="C128"/>
    <hyperlink r:id="rId838" ref="H128"/>
    <hyperlink r:id="rId839" ref="N128"/>
    <hyperlink r:id="rId840" ref="V128"/>
    <hyperlink r:id="rId841" ref="AD128"/>
    <hyperlink r:id="rId842" ref="C129"/>
    <hyperlink r:id="rId843" ref="H129"/>
    <hyperlink r:id="rId844" ref="N129"/>
    <hyperlink r:id="rId845" ref="T129"/>
    <hyperlink r:id="rId846" ref="V129"/>
    <hyperlink r:id="rId847" ref="AA129"/>
    <hyperlink r:id="rId848" ref="AD129"/>
    <hyperlink r:id="rId849" ref="C130"/>
    <hyperlink r:id="rId850" ref="H130"/>
    <hyperlink r:id="rId851" ref="N130"/>
    <hyperlink r:id="rId852" ref="V130"/>
    <hyperlink r:id="rId853" ref="AB130"/>
    <hyperlink r:id="rId854" ref="AD130"/>
    <hyperlink r:id="rId855" ref="AH130"/>
    <hyperlink r:id="rId856" ref="C131"/>
    <hyperlink r:id="rId857" ref="H131"/>
    <hyperlink r:id="rId858" ref="N131"/>
    <hyperlink r:id="rId859" ref="V131"/>
    <hyperlink r:id="rId860" ref="AD131"/>
    <hyperlink r:id="rId861" ref="E132"/>
    <hyperlink r:id="rId862" ref="F132"/>
    <hyperlink r:id="rId863" ref="H132"/>
    <hyperlink r:id="rId864" ref="K132"/>
    <hyperlink r:id="rId865" ref="L132"/>
    <hyperlink r:id="rId866" ref="N132"/>
    <hyperlink r:id="rId867" ref="S132"/>
    <hyperlink r:id="rId868" ref="V132"/>
    <hyperlink r:id="rId869" ref="C133"/>
    <hyperlink r:id="rId870" ref="H133"/>
    <hyperlink r:id="rId871" ref="N133"/>
    <hyperlink r:id="rId872" ref="T133"/>
    <hyperlink r:id="rId873" ref="V133"/>
    <hyperlink r:id="rId874" ref="AA133"/>
    <hyperlink r:id="rId875" ref="AB133"/>
    <hyperlink r:id="rId876" ref="AD133"/>
    <hyperlink r:id="rId877" ref="AH133"/>
    <hyperlink r:id="rId878" ref="C134"/>
    <hyperlink r:id="rId879" ref="H134"/>
    <hyperlink r:id="rId880" ref="N134"/>
    <hyperlink r:id="rId881" ref="V134"/>
    <hyperlink r:id="rId882" ref="AD134"/>
    <hyperlink r:id="rId883" ref="C135"/>
    <hyperlink r:id="rId884" ref="H135"/>
    <hyperlink r:id="rId885" ref="V135"/>
    <hyperlink r:id="rId886" ref="AD135"/>
    <hyperlink r:id="rId887" ref="C136"/>
    <hyperlink r:id="rId888" ref="H136"/>
    <hyperlink r:id="rId889" ref="L136"/>
    <hyperlink r:id="rId890" ref="S136"/>
    <hyperlink r:id="rId891" ref="T136"/>
    <hyperlink r:id="rId892" ref="AA136"/>
    <hyperlink r:id="rId893" ref="AD136"/>
    <hyperlink r:id="rId894" ref="C137"/>
    <hyperlink r:id="rId895" ref="H137"/>
    <hyperlink r:id="rId896" ref="V137"/>
    <hyperlink r:id="rId897" ref="AD137"/>
    <hyperlink r:id="rId898" ref="A138"/>
    <hyperlink r:id="rId899" ref="C138"/>
    <hyperlink r:id="rId900" ref="E138"/>
    <hyperlink r:id="rId901" ref="H138"/>
    <hyperlink r:id="rId902" ref="V138"/>
    <hyperlink r:id="rId903" ref="AD138"/>
    <hyperlink r:id="rId904" ref="F139"/>
    <hyperlink r:id="rId905" ref="H139"/>
    <hyperlink r:id="rId906" ref="K139"/>
    <hyperlink r:id="rId907" ref="V139"/>
    <hyperlink r:id="rId908" ref="AB139"/>
    <hyperlink r:id="rId909" ref="AD139"/>
    <hyperlink r:id="rId910" ref="AH139"/>
    <hyperlink r:id="rId911" ref="C140"/>
    <hyperlink r:id="rId912" ref="H140"/>
    <hyperlink r:id="rId913" ref="L140"/>
    <hyperlink r:id="rId914" ref="S140"/>
    <hyperlink r:id="rId915" ref="V140"/>
    <hyperlink r:id="rId916" ref="AD140"/>
    <hyperlink r:id="rId917" ref="C141"/>
    <hyperlink r:id="rId918" ref="AD141"/>
    <hyperlink r:id="rId919" ref="C142"/>
    <hyperlink r:id="rId920" ref="F142"/>
    <hyperlink r:id="rId921" ref="H142"/>
    <hyperlink r:id="rId922" ref="K142"/>
    <hyperlink r:id="rId923" ref="T142"/>
    <hyperlink r:id="rId924" ref="V142"/>
    <hyperlink r:id="rId925" ref="AA142"/>
    <hyperlink r:id="rId926" ref="AD142"/>
    <hyperlink r:id="rId927" ref="C143"/>
    <hyperlink r:id="rId928" ref="H143"/>
    <hyperlink r:id="rId929" ref="V143"/>
    <hyperlink r:id="rId930" ref="AD143"/>
    <hyperlink r:id="rId931" ref="C144"/>
    <hyperlink r:id="rId932" ref="H144"/>
    <hyperlink r:id="rId933" ref="V144"/>
    <hyperlink r:id="rId934" ref="AD144"/>
    <hyperlink r:id="rId935" ref="E145"/>
    <hyperlink r:id="rId936" ref="H145"/>
    <hyperlink r:id="rId937" ref="T145"/>
    <hyperlink r:id="rId938" ref="V145"/>
    <hyperlink r:id="rId939" ref="AA145"/>
    <hyperlink r:id="rId940" ref="AD145"/>
    <hyperlink r:id="rId941" ref="C146"/>
    <hyperlink r:id="rId942" ref="H146"/>
    <hyperlink r:id="rId943" location="The_Witcher_3:_Wild_Hunt" ref="L146"/>
    <hyperlink r:id="rId944" ref="N146"/>
    <hyperlink r:id="rId945" ref="S146"/>
    <hyperlink r:id="rId946" ref="V146"/>
    <hyperlink r:id="rId947" ref="AB146"/>
    <hyperlink r:id="rId948" ref="AH146"/>
    <hyperlink r:id="rId949" ref="C147"/>
    <hyperlink r:id="rId950" ref="H147"/>
    <hyperlink r:id="rId951" ref="N147"/>
    <hyperlink r:id="rId952" ref="V147"/>
    <hyperlink r:id="rId953" ref="C148"/>
    <hyperlink r:id="rId954" ref="H148"/>
    <hyperlink r:id="rId955" ref="N148"/>
    <hyperlink r:id="rId956" ref="V148"/>
    <hyperlink r:id="rId957" ref="C149"/>
    <hyperlink r:id="rId958" ref="F149"/>
    <hyperlink r:id="rId959" ref="H149"/>
    <hyperlink r:id="rId960" ref="K149"/>
    <hyperlink r:id="rId961" ref="V149"/>
    <hyperlink r:id="rId962" ref="C150"/>
    <hyperlink r:id="rId963" ref="H150"/>
    <hyperlink r:id="rId964" ref="T150"/>
    <hyperlink r:id="rId965" ref="V150"/>
    <hyperlink r:id="rId966" ref="AA150"/>
    <hyperlink r:id="rId967" ref="H151"/>
    <hyperlink r:id="rId968" ref="V151"/>
    <hyperlink r:id="rId969" ref="H152"/>
    <hyperlink r:id="rId970" ref="V152"/>
    <hyperlink r:id="rId971" ref="H153"/>
    <hyperlink r:id="rId972" ref="L153"/>
    <hyperlink r:id="rId973" ref="N153"/>
    <hyperlink r:id="rId974" ref="S153"/>
    <hyperlink r:id="rId975" ref="V153"/>
    <hyperlink r:id="rId976" ref="H154"/>
    <hyperlink r:id="rId977" ref="N154"/>
    <hyperlink r:id="rId978" ref="V154"/>
    <hyperlink r:id="rId979" ref="H155"/>
    <hyperlink r:id="rId980" ref="N155"/>
    <hyperlink r:id="rId981" ref="V155"/>
    <hyperlink r:id="rId982" ref="F156"/>
    <hyperlink r:id="rId983" ref="H156"/>
    <hyperlink r:id="rId984" ref="K156"/>
    <hyperlink r:id="rId985" ref="N156"/>
    <hyperlink r:id="rId986" ref="V156"/>
    <hyperlink r:id="rId987" ref="H157"/>
    <hyperlink r:id="rId988" ref="N157"/>
    <hyperlink r:id="rId989" ref="T157"/>
    <hyperlink r:id="rId990" ref="V157"/>
    <hyperlink r:id="rId991" ref="AA157"/>
    <hyperlink r:id="rId992" ref="V158"/>
    <hyperlink r:id="rId993" ref="F159"/>
    <hyperlink r:id="rId994" ref="H159"/>
    <hyperlink r:id="rId995" ref="K159"/>
    <hyperlink r:id="rId996" ref="V159"/>
    <hyperlink r:id="rId997" ref="H160"/>
    <hyperlink r:id="rId998" ref="L160"/>
    <hyperlink r:id="rId999" ref="N160"/>
    <hyperlink r:id="rId1000" ref="S160"/>
    <hyperlink r:id="rId1001" ref="V160"/>
    <hyperlink r:id="rId1002" ref="H161"/>
    <hyperlink r:id="rId1003" ref="N161"/>
    <hyperlink r:id="rId1004" ref="T161"/>
    <hyperlink r:id="rId1005" ref="V161"/>
    <hyperlink r:id="rId1006" ref="AA161"/>
    <hyperlink r:id="rId1007" ref="H162"/>
    <hyperlink r:id="rId1008" ref="N162"/>
    <hyperlink r:id="rId1009" ref="V162"/>
    <hyperlink r:id="rId1010" ref="H163"/>
    <hyperlink r:id="rId1011" ref="N163"/>
    <hyperlink r:id="rId1012" ref="V163"/>
    <hyperlink r:id="rId1013" ref="H164"/>
    <hyperlink r:id="rId1014" ref="N164"/>
    <hyperlink r:id="rId1015" ref="V164"/>
    <hyperlink r:id="rId1016" ref="H165"/>
    <hyperlink r:id="rId1017" ref="N165"/>
    <hyperlink r:id="rId1018" ref="F166"/>
    <hyperlink r:id="rId1019" ref="H166"/>
    <hyperlink r:id="rId1020" ref="K166"/>
    <hyperlink r:id="rId1021" ref="N166"/>
    <hyperlink r:id="rId1022" ref="H167"/>
    <hyperlink r:id="rId1023" location="The_Witcher_3:_Wild_Hunt" ref="L167"/>
    <hyperlink r:id="rId1024" ref="N167"/>
    <hyperlink r:id="rId1025" ref="S167"/>
    <hyperlink r:id="rId1026" ref="H168"/>
    <hyperlink r:id="rId1027" ref="N168"/>
    <hyperlink r:id="rId1028" ref="H169"/>
    <hyperlink r:id="rId1029" ref="N169"/>
    <hyperlink r:id="rId1030" ref="H170"/>
    <hyperlink r:id="rId1031" ref="H171"/>
    <hyperlink r:id="rId1032" ref="L171"/>
    <hyperlink r:id="rId1033" ref="N171"/>
    <hyperlink r:id="rId1034" ref="S171"/>
    <hyperlink r:id="rId1035" ref="H172"/>
    <hyperlink r:id="rId1036" ref="N172"/>
    <hyperlink r:id="rId1037" ref="F173"/>
    <hyperlink r:id="rId1038" ref="H173"/>
    <hyperlink r:id="rId1039" ref="K173"/>
    <hyperlink r:id="rId1040" ref="N173"/>
    <hyperlink r:id="rId1041" ref="H174"/>
    <hyperlink r:id="rId1042" ref="N174"/>
    <hyperlink r:id="rId1043" ref="N175"/>
    <hyperlink r:id="rId1044" ref="F176"/>
    <hyperlink r:id="rId1045" ref="H176"/>
    <hyperlink r:id="rId1046" ref="K176"/>
    <hyperlink r:id="rId1047" ref="L176"/>
    <hyperlink r:id="rId1048" ref="N176"/>
    <hyperlink r:id="rId1049" ref="S176"/>
    <hyperlink r:id="rId1050" ref="H177"/>
    <hyperlink r:id="rId1051" ref="N177"/>
    <hyperlink r:id="rId1052" ref="H178"/>
    <hyperlink r:id="rId1053" ref="N178"/>
    <hyperlink r:id="rId1054" ref="H179"/>
    <hyperlink r:id="rId1055" ref="N179"/>
    <hyperlink r:id="rId1056" ref="H180"/>
    <hyperlink r:id="rId1057" ref="N180"/>
    <hyperlink r:id="rId1058" ref="H181"/>
    <hyperlink r:id="rId1059" ref="N181"/>
    <hyperlink r:id="rId1060" ref="F182"/>
    <hyperlink r:id="rId1061" ref="H182"/>
    <hyperlink r:id="rId1062" ref="K182"/>
    <hyperlink r:id="rId1063" ref="N182"/>
    <hyperlink r:id="rId1064" ref="H183"/>
    <hyperlink r:id="rId1065" location="The_Witcher_3:_Wild_Hunt" ref="L183"/>
    <hyperlink r:id="rId1066" ref="N183"/>
    <hyperlink r:id="rId1067" ref="S183"/>
    <hyperlink r:id="rId1068" ref="H184"/>
    <hyperlink r:id="rId1069" ref="N184"/>
    <hyperlink r:id="rId1070" ref="H185"/>
    <hyperlink r:id="rId1071" ref="N185"/>
    <hyperlink r:id="rId1072" ref="H186"/>
    <hyperlink r:id="rId1073" ref="H187"/>
    <hyperlink r:id="rId1074" ref="L187"/>
    <hyperlink r:id="rId1075" ref="N187"/>
    <hyperlink r:id="rId1076" ref="S187"/>
    <hyperlink r:id="rId1077" ref="H188"/>
    <hyperlink r:id="rId1078" ref="N188"/>
    <hyperlink r:id="rId1079" ref="F189"/>
    <hyperlink r:id="rId1080" ref="H189"/>
    <hyperlink r:id="rId1081" ref="K189"/>
    <hyperlink r:id="rId1082" ref="N189"/>
    <hyperlink r:id="rId1083" ref="H190"/>
    <hyperlink r:id="rId1084" ref="N190"/>
    <hyperlink r:id="rId1085" ref="N191"/>
    <hyperlink r:id="rId1086" ref="F192"/>
    <hyperlink r:id="rId1087" ref="H192"/>
    <hyperlink r:id="rId1088" ref="K192"/>
    <hyperlink r:id="rId1089" ref="L192"/>
    <hyperlink r:id="rId1090" ref="N192"/>
    <hyperlink r:id="rId1091" ref="S192"/>
    <hyperlink r:id="rId1092" ref="H193"/>
    <hyperlink r:id="rId1093" ref="N193"/>
    <hyperlink r:id="rId1094" ref="H194"/>
    <hyperlink r:id="rId1095" ref="N194"/>
    <hyperlink r:id="rId1096" ref="H195"/>
    <hyperlink r:id="rId1097" ref="N195"/>
    <hyperlink r:id="rId1098" ref="H196"/>
    <hyperlink r:id="rId1099" ref="N196"/>
    <hyperlink r:id="rId1100" ref="H197"/>
    <hyperlink r:id="rId1101" ref="N197"/>
    <hyperlink r:id="rId1102" ref="H198"/>
    <hyperlink r:id="rId1103" ref="N198"/>
    <hyperlink r:id="rId1104" ref="F199"/>
    <hyperlink r:id="rId1105" ref="H199"/>
    <hyperlink r:id="rId1106" ref="K199"/>
    <hyperlink r:id="rId1107" location="The_Witcher_3:_Wild_Hunt" ref="L199"/>
    <hyperlink r:id="rId1108" ref="N199"/>
    <hyperlink r:id="rId1109" ref="S199"/>
    <hyperlink r:id="rId1110" ref="H200"/>
    <hyperlink r:id="rId1111" ref="N200"/>
    <hyperlink r:id="rId1112" ref="H201"/>
    <hyperlink r:id="rId1113" ref="H202"/>
    <hyperlink r:id="rId1114" ref="L202"/>
    <hyperlink r:id="rId1115" ref="N202"/>
    <hyperlink r:id="rId1116" ref="S202"/>
    <hyperlink r:id="rId1117" ref="H203"/>
    <hyperlink r:id="rId1118" ref="N203"/>
    <hyperlink r:id="rId1119" ref="H204"/>
    <hyperlink r:id="rId1120" ref="N204"/>
    <hyperlink r:id="rId1121" ref="H205"/>
    <hyperlink r:id="rId1122" ref="N205"/>
    <hyperlink r:id="rId1123" ref="L206"/>
    <hyperlink r:id="rId1124" ref="N206"/>
    <hyperlink r:id="rId1125" ref="N207"/>
    <hyperlink r:id="rId1126" ref="N208"/>
    <hyperlink r:id="rId1127" ref="N209"/>
    <hyperlink r:id="rId1128" ref="N210"/>
    <hyperlink r:id="rId1129" ref="N211"/>
    <hyperlink r:id="rId1130" ref="N212"/>
    <hyperlink r:id="rId1131" ref="L213"/>
  </hyperlinks>
  <drawing r:id="rId11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38"/>
    <col customWidth="1" min="2" max="2" width="80.75"/>
    <col customWidth="1" min="3" max="3" width="8.38"/>
  </cols>
  <sheetData>
    <row r="1">
      <c r="A1" s="1341" t="s">
        <v>3520</v>
      </c>
      <c r="B1" s="2"/>
      <c r="C1" s="3"/>
    </row>
    <row r="2">
      <c r="A2" s="1342" t="s">
        <v>3521</v>
      </c>
      <c r="B2" s="1342" t="s">
        <v>3522</v>
      </c>
      <c r="C2" s="1343"/>
    </row>
    <row r="3">
      <c r="A3" s="1344" t="s">
        <v>3523</v>
      </c>
      <c r="B3" s="1345" t="s">
        <v>3524</v>
      </c>
      <c r="C3" s="1346" t="b">
        <v>0</v>
      </c>
    </row>
    <row r="4">
      <c r="A4" s="1347" t="s">
        <v>3525</v>
      </c>
      <c r="B4" s="1347" t="s">
        <v>3526</v>
      </c>
      <c r="C4" s="1348" t="b">
        <v>0</v>
      </c>
    </row>
    <row r="5">
      <c r="A5" s="1349" t="s">
        <v>3527</v>
      </c>
      <c r="B5" s="1349" t="s">
        <v>3528</v>
      </c>
      <c r="C5" s="1350" t="b">
        <v>0</v>
      </c>
    </row>
    <row r="6">
      <c r="A6" s="1347" t="s">
        <v>3529</v>
      </c>
      <c r="B6" s="1347" t="s">
        <v>3530</v>
      </c>
      <c r="C6" s="1348" t="b">
        <v>0</v>
      </c>
    </row>
    <row r="7">
      <c r="A7" s="1349" t="s">
        <v>3531</v>
      </c>
      <c r="B7" s="1349" t="s">
        <v>3532</v>
      </c>
      <c r="C7" s="1350" t="b">
        <v>0</v>
      </c>
    </row>
    <row r="8">
      <c r="A8" s="1347" t="s">
        <v>3533</v>
      </c>
      <c r="B8" s="1347" t="s">
        <v>3534</v>
      </c>
      <c r="C8" s="1348" t="b">
        <v>0</v>
      </c>
    </row>
    <row r="9">
      <c r="A9" s="1349" t="s">
        <v>3535</v>
      </c>
      <c r="B9" s="1349" t="s">
        <v>3536</v>
      </c>
      <c r="C9" s="1350" t="b">
        <v>0</v>
      </c>
    </row>
    <row r="10">
      <c r="A10" s="1347" t="s">
        <v>3537</v>
      </c>
      <c r="B10" s="1347" t="s">
        <v>3538</v>
      </c>
      <c r="C10" s="1348" t="b">
        <v>0</v>
      </c>
    </row>
    <row r="11">
      <c r="A11" s="1349" t="s">
        <v>3539</v>
      </c>
      <c r="B11" s="1349" t="s">
        <v>3540</v>
      </c>
      <c r="C11" s="1350" t="b">
        <v>0</v>
      </c>
    </row>
    <row r="12">
      <c r="A12" s="1347" t="s">
        <v>3541</v>
      </c>
      <c r="B12" s="1347" t="s">
        <v>3542</v>
      </c>
      <c r="C12" s="1348" t="b">
        <v>0</v>
      </c>
    </row>
    <row r="13">
      <c r="A13" s="1349" t="s">
        <v>3543</v>
      </c>
      <c r="B13" s="1349" t="s">
        <v>3544</v>
      </c>
      <c r="C13" s="1350" t="b">
        <v>0</v>
      </c>
    </row>
    <row r="14">
      <c r="A14" s="1347" t="s">
        <v>3545</v>
      </c>
      <c r="B14" s="1347" t="s">
        <v>3546</v>
      </c>
      <c r="C14" s="1348" t="b">
        <v>0</v>
      </c>
    </row>
    <row r="15">
      <c r="A15" s="1349" t="s">
        <v>3547</v>
      </c>
      <c r="B15" s="1349" t="s">
        <v>3548</v>
      </c>
      <c r="C15" s="1350" t="b">
        <v>0</v>
      </c>
    </row>
    <row r="16">
      <c r="A16" s="1347" t="s">
        <v>3549</v>
      </c>
      <c r="B16" s="1347" t="s">
        <v>3550</v>
      </c>
      <c r="C16" s="1348" t="b">
        <v>0</v>
      </c>
    </row>
    <row r="17">
      <c r="A17" s="1349" t="s">
        <v>3551</v>
      </c>
      <c r="B17" s="1349" t="s">
        <v>3552</v>
      </c>
      <c r="C17" s="1350" t="b">
        <v>0</v>
      </c>
    </row>
    <row r="18">
      <c r="A18" s="1347" t="s">
        <v>3553</v>
      </c>
      <c r="B18" s="1347" t="s">
        <v>3554</v>
      </c>
      <c r="C18" s="1348" t="b">
        <v>0</v>
      </c>
    </row>
    <row r="19">
      <c r="A19" s="1349" t="s">
        <v>3555</v>
      </c>
      <c r="B19" s="1349" t="s">
        <v>3556</v>
      </c>
      <c r="C19" s="1350" t="b">
        <v>0</v>
      </c>
    </row>
    <row r="20">
      <c r="A20" s="1347" t="s">
        <v>3557</v>
      </c>
      <c r="B20" s="1347" t="s">
        <v>3558</v>
      </c>
      <c r="C20" s="1348" t="b">
        <v>0</v>
      </c>
    </row>
    <row r="21">
      <c r="A21" s="1349" t="s">
        <v>3559</v>
      </c>
      <c r="B21" s="1349" t="s">
        <v>3560</v>
      </c>
      <c r="C21" s="1350" t="b">
        <v>0</v>
      </c>
    </row>
    <row r="22">
      <c r="A22" s="1347" t="s">
        <v>3561</v>
      </c>
      <c r="B22" s="1347" t="s">
        <v>3562</v>
      </c>
      <c r="C22" s="1348" t="b">
        <v>0</v>
      </c>
    </row>
    <row r="23">
      <c r="A23" s="1349" t="s">
        <v>3563</v>
      </c>
      <c r="B23" s="1349" t="s">
        <v>3564</v>
      </c>
      <c r="C23" s="1350" t="b">
        <v>0</v>
      </c>
    </row>
    <row r="24">
      <c r="A24" s="1347" t="s">
        <v>3565</v>
      </c>
      <c r="B24" s="1347" t="s">
        <v>3566</v>
      </c>
      <c r="C24" s="1348" t="b">
        <v>0</v>
      </c>
      <c r="E24" s="1351"/>
    </row>
    <row r="25">
      <c r="A25" s="1349" t="s">
        <v>3567</v>
      </c>
      <c r="B25" s="1349" t="s">
        <v>3568</v>
      </c>
      <c r="C25" s="1350" t="b">
        <v>0</v>
      </c>
    </row>
    <row r="26">
      <c r="A26" s="1347" t="s">
        <v>3569</v>
      </c>
      <c r="B26" s="1347" t="s">
        <v>3570</v>
      </c>
      <c r="C26" s="1348" t="b">
        <v>0</v>
      </c>
    </row>
    <row r="27">
      <c r="A27" s="1349" t="s">
        <v>3571</v>
      </c>
      <c r="B27" s="1349" t="s">
        <v>3572</v>
      </c>
      <c r="C27" s="1350" t="b">
        <v>0</v>
      </c>
    </row>
    <row r="28">
      <c r="A28" s="1347" t="s">
        <v>3573</v>
      </c>
      <c r="B28" s="1347" t="s">
        <v>3574</v>
      </c>
      <c r="C28" s="1348" t="b">
        <v>0</v>
      </c>
    </row>
    <row r="29">
      <c r="A29" s="1349" t="s">
        <v>3575</v>
      </c>
      <c r="B29" s="1349" t="s">
        <v>3576</v>
      </c>
      <c r="C29" s="1350" t="b">
        <v>0</v>
      </c>
    </row>
    <row r="30">
      <c r="A30" s="1347" t="s">
        <v>3577</v>
      </c>
      <c r="B30" s="1347" t="s">
        <v>3578</v>
      </c>
      <c r="C30" s="1348" t="b">
        <v>0</v>
      </c>
    </row>
    <row r="31">
      <c r="A31" s="1349" t="s">
        <v>3579</v>
      </c>
      <c r="B31" s="1349" t="s">
        <v>3580</v>
      </c>
      <c r="C31" s="1350" t="b">
        <v>0</v>
      </c>
    </row>
    <row r="32">
      <c r="A32" s="1347" t="s">
        <v>3581</v>
      </c>
      <c r="B32" s="1347" t="s">
        <v>3582</v>
      </c>
      <c r="C32" s="1348" t="b">
        <v>0</v>
      </c>
    </row>
    <row r="33">
      <c r="A33" s="1349" t="s">
        <v>3583</v>
      </c>
      <c r="B33" s="1349" t="s">
        <v>3584</v>
      </c>
      <c r="C33" s="1350" t="b">
        <v>0</v>
      </c>
    </row>
    <row r="34">
      <c r="A34" s="1347" t="s">
        <v>3585</v>
      </c>
      <c r="B34" s="1347" t="s">
        <v>3586</v>
      </c>
      <c r="C34" s="1348" t="b">
        <v>0</v>
      </c>
    </row>
    <row r="35">
      <c r="A35" s="1349" t="s">
        <v>3587</v>
      </c>
      <c r="B35" s="1349" t="s">
        <v>3588</v>
      </c>
      <c r="C35" s="1350" t="b">
        <v>0</v>
      </c>
    </row>
    <row r="36">
      <c r="A36" s="1347" t="s">
        <v>3589</v>
      </c>
      <c r="B36" s="1347" t="s">
        <v>3590</v>
      </c>
      <c r="C36" s="1348" t="b">
        <v>0</v>
      </c>
    </row>
    <row r="37">
      <c r="A37" s="1349" t="s">
        <v>3591</v>
      </c>
      <c r="B37" s="1349" t="s">
        <v>3592</v>
      </c>
      <c r="C37" s="1350" t="b">
        <v>0</v>
      </c>
    </row>
    <row r="38">
      <c r="A38" s="1347" t="s">
        <v>3593</v>
      </c>
      <c r="B38" s="1352" t="s">
        <v>3594</v>
      </c>
      <c r="C38" s="1348" t="b">
        <v>0</v>
      </c>
    </row>
    <row r="39">
      <c r="A39" s="1349" t="s">
        <v>3595</v>
      </c>
      <c r="B39" s="1349" t="s">
        <v>3596</v>
      </c>
      <c r="C39" s="1350" t="b">
        <v>0</v>
      </c>
    </row>
    <row r="40">
      <c r="A40" s="1347" t="s">
        <v>3597</v>
      </c>
      <c r="B40" s="1347" t="s">
        <v>3598</v>
      </c>
      <c r="C40" s="1348" t="b">
        <v>0</v>
      </c>
    </row>
    <row r="41">
      <c r="A41" s="1349" t="s">
        <v>3599</v>
      </c>
      <c r="B41" s="1349" t="s">
        <v>3600</v>
      </c>
      <c r="C41" s="1350" t="b">
        <v>0</v>
      </c>
    </row>
    <row r="42">
      <c r="A42" s="1347" t="s">
        <v>3601</v>
      </c>
      <c r="B42" s="1347" t="s">
        <v>3602</v>
      </c>
      <c r="C42" s="1348" t="b">
        <v>0</v>
      </c>
    </row>
    <row r="43">
      <c r="A43" s="1349" t="s">
        <v>3603</v>
      </c>
      <c r="B43" s="1349" t="s">
        <v>3604</v>
      </c>
      <c r="C43" s="1350" t="b">
        <v>0</v>
      </c>
    </row>
    <row r="44">
      <c r="A44" s="1347" t="s">
        <v>3605</v>
      </c>
      <c r="B44" s="1347" t="s">
        <v>3606</v>
      </c>
      <c r="C44" s="1348" t="b">
        <v>0</v>
      </c>
    </row>
    <row r="45">
      <c r="A45" s="1349" t="s">
        <v>3607</v>
      </c>
      <c r="B45" s="1349" t="s">
        <v>3608</v>
      </c>
      <c r="C45" s="1350" t="b">
        <v>0</v>
      </c>
    </row>
    <row r="46">
      <c r="A46" s="1347" t="s">
        <v>3609</v>
      </c>
      <c r="B46" s="1347" t="s">
        <v>3610</v>
      </c>
      <c r="C46" s="1348" t="b">
        <v>0</v>
      </c>
    </row>
    <row r="47">
      <c r="A47" s="1349" t="s">
        <v>3611</v>
      </c>
      <c r="B47" s="1349" t="s">
        <v>3612</v>
      </c>
      <c r="C47" s="1350" t="b">
        <v>0</v>
      </c>
    </row>
    <row r="48">
      <c r="A48" s="1347" t="s">
        <v>3613</v>
      </c>
      <c r="B48" s="1347" t="s">
        <v>3614</v>
      </c>
      <c r="C48" s="1348" t="b">
        <v>0</v>
      </c>
    </row>
    <row r="49">
      <c r="A49" s="1349" t="s">
        <v>3615</v>
      </c>
      <c r="B49" s="1349" t="s">
        <v>3616</v>
      </c>
      <c r="C49" s="1350" t="b">
        <v>0</v>
      </c>
    </row>
    <row r="50">
      <c r="A50" s="1347" t="s">
        <v>3617</v>
      </c>
      <c r="B50" s="1347" t="s">
        <v>3618</v>
      </c>
      <c r="C50" s="1348" t="b">
        <v>0</v>
      </c>
    </row>
    <row r="51">
      <c r="A51" s="1349" t="s">
        <v>3619</v>
      </c>
      <c r="B51" s="1349" t="s">
        <v>3620</v>
      </c>
      <c r="C51" s="1350" t="b">
        <v>0</v>
      </c>
    </row>
    <row r="52">
      <c r="A52" s="1347" t="s">
        <v>3621</v>
      </c>
      <c r="B52" s="1347" t="s">
        <v>3622</v>
      </c>
      <c r="C52" s="1348" t="b">
        <v>0</v>
      </c>
    </row>
    <row r="53">
      <c r="A53" s="1349" t="s">
        <v>3623</v>
      </c>
      <c r="B53" s="1349" t="s">
        <v>3624</v>
      </c>
      <c r="C53" s="1350" t="b">
        <v>0</v>
      </c>
    </row>
    <row r="54">
      <c r="A54" s="1347" t="s">
        <v>3625</v>
      </c>
      <c r="B54" s="1347" t="s">
        <v>3626</v>
      </c>
      <c r="C54" s="1348" t="b">
        <v>0</v>
      </c>
    </row>
    <row r="55">
      <c r="A55" s="1353" t="s">
        <v>3627</v>
      </c>
      <c r="B55" s="1353" t="s">
        <v>3628</v>
      </c>
      <c r="C55" s="1354" t="b">
        <v>0</v>
      </c>
    </row>
    <row r="56">
      <c r="A56" s="1355" t="s">
        <v>3629</v>
      </c>
      <c r="B56" s="2"/>
      <c r="C56" s="3"/>
    </row>
    <row r="57">
      <c r="A57" s="1342" t="s">
        <v>3521</v>
      </c>
      <c r="B57" s="1342" t="s">
        <v>3522</v>
      </c>
      <c r="C57" s="1343"/>
    </row>
    <row r="58">
      <c r="A58" s="1356" t="s">
        <v>3630</v>
      </c>
      <c r="B58" s="1357" t="s">
        <v>3631</v>
      </c>
      <c r="C58" s="1358" t="b">
        <v>0</v>
      </c>
    </row>
    <row r="59">
      <c r="A59" s="1359" t="s">
        <v>3632</v>
      </c>
      <c r="B59" s="1360" t="s">
        <v>3633</v>
      </c>
      <c r="C59" s="1361" t="b">
        <v>0</v>
      </c>
    </row>
    <row r="60">
      <c r="A60" s="1362" t="s">
        <v>3634</v>
      </c>
      <c r="B60" s="1363" t="s">
        <v>3635</v>
      </c>
      <c r="C60" s="1364" t="b">
        <v>0</v>
      </c>
    </row>
    <row r="61">
      <c r="A61" s="1359" t="s">
        <v>3636</v>
      </c>
      <c r="B61" s="1360" t="s">
        <v>3637</v>
      </c>
      <c r="C61" s="1361" t="b">
        <v>0</v>
      </c>
    </row>
    <row r="62">
      <c r="A62" s="1362" t="s">
        <v>3638</v>
      </c>
      <c r="B62" s="1363" t="s">
        <v>3639</v>
      </c>
      <c r="C62" s="1364" t="b">
        <v>0</v>
      </c>
    </row>
    <row r="63">
      <c r="A63" s="1359" t="s">
        <v>3640</v>
      </c>
      <c r="B63" s="1360" t="s">
        <v>3641</v>
      </c>
      <c r="C63" s="1361" t="b">
        <v>0</v>
      </c>
      <c r="E63" s="1365"/>
    </row>
    <row r="64">
      <c r="A64" s="1362" t="s">
        <v>3642</v>
      </c>
      <c r="B64" s="1363" t="s">
        <v>3643</v>
      </c>
      <c r="C64" s="1364" t="b">
        <v>0</v>
      </c>
    </row>
    <row r="65">
      <c r="A65" s="1359" t="s">
        <v>3644</v>
      </c>
      <c r="B65" s="1360" t="s">
        <v>3645</v>
      </c>
      <c r="C65" s="1361" t="b">
        <v>0</v>
      </c>
    </row>
    <row r="66">
      <c r="A66" s="1362" t="s">
        <v>3646</v>
      </c>
      <c r="B66" s="1363" t="s">
        <v>3647</v>
      </c>
      <c r="C66" s="1364" t="b">
        <v>0</v>
      </c>
    </row>
    <row r="67">
      <c r="A67" s="1359" t="s">
        <v>3648</v>
      </c>
      <c r="B67" s="1360" t="s">
        <v>3649</v>
      </c>
      <c r="C67" s="1361" t="b">
        <v>0</v>
      </c>
      <c r="F67" s="1366"/>
    </row>
    <row r="68">
      <c r="A68" s="1362" t="s">
        <v>3650</v>
      </c>
      <c r="B68" s="1363" t="s">
        <v>3651</v>
      </c>
      <c r="C68" s="1364" t="b">
        <v>0</v>
      </c>
      <c r="E68" s="1367"/>
    </row>
    <row r="69">
      <c r="A69" s="1359" t="s">
        <v>3652</v>
      </c>
      <c r="B69" s="1360" t="s">
        <v>3653</v>
      </c>
      <c r="C69" s="1361" t="b">
        <v>0</v>
      </c>
    </row>
    <row r="70">
      <c r="A70" s="1368" t="s">
        <v>3654</v>
      </c>
      <c r="B70" s="1369" t="s">
        <v>3655</v>
      </c>
      <c r="C70" s="1370" t="b">
        <v>0</v>
      </c>
    </row>
    <row r="71">
      <c r="A71" s="1371" t="s">
        <v>3656</v>
      </c>
      <c r="B71" s="2"/>
      <c r="C71" s="3"/>
    </row>
    <row r="72">
      <c r="A72" s="1342" t="s">
        <v>3521</v>
      </c>
      <c r="B72" s="1342" t="s">
        <v>3522</v>
      </c>
      <c r="C72" s="1343"/>
    </row>
    <row r="73">
      <c r="A73" s="1372" t="s">
        <v>3657</v>
      </c>
      <c r="B73" s="1373" t="s">
        <v>3658</v>
      </c>
      <c r="C73" s="1374" t="b">
        <v>0</v>
      </c>
      <c r="E73" s="1375"/>
    </row>
    <row r="74">
      <c r="A74" s="1376" t="s">
        <v>3659</v>
      </c>
      <c r="B74" s="1377" t="s">
        <v>3660</v>
      </c>
      <c r="C74" s="1378" t="b">
        <v>0</v>
      </c>
    </row>
    <row r="75">
      <c r="A75" s="1379" t="s">
        <v>3661</v>
      </c>
      <c r="B75" s="1380" t="s">
        <v>3662</v>
      </c>
      <c r="C75" s="1381" t="b">
        <v>0</v>
      </c>
    </row>
    <row r="76">
      <c r="A76" s="1376" t="s">
        <v>3663</v>
      </c>
      <c r="B76" s="1377" t="s">
        <v>3664</v>
      </c>
      <c r="C76" s="1378" t="b">
        <v>0</v>
      </c>
    </row>
    <row r="77">
      <c r="A77" s="1379" t="s">
        <v>3665</v>
      </c>
      <c r="B77" s="1380" t="s">
        <v>3666</v>
      </c>
      <c r="C77" s="1381" t="b">
        <v>0</v>
      </c>
    </row>
    <row r="78">
      <c r="A78" s="1376" t="s">
        <v>3667</v>
      </c>
      <c r="B78" s="1377" t="s">
        <v>3668</v>
      </c>
      <c r="C78" s="1378" t="b">
        <v>0</v>
      </c>
    </row>
    <row r="79">
      <c r="A79" s="1379" t="s">
        <v>3669</v>
      </c>
      <c r="B79" s="1380" t="s">
        <v>3670</v>
      </c>
      <c r="C79" s="1381" t="b">
        <v>0</v>
      </c>
    </row>
    <row r="80">
      <c r="A80" s="1376" t="s">
        <v>3671</v>
      </c>
      <c r="B80" s="1377" t="s">
        <v>3672</v>
      </c>
      <c r="C80" s="1378" t="b">
        <v>0</v>
      </c>
    </row>
    <row r="81">
      <c r="A81" s="1379" t="s">
        <v>3673</v>
      </c>
      <c r="B81" s="1380" t="s">
        <v>3674</v>
      </c>
      <c r="C81" s="1381" t="b">
        <v>0</v>
      </c>
    </row>
    <row r="82">
      <c r="A82" s="1376" t="s">
        <v>3675</v>
      </c>
      <c r="B82" s="1377" t="s">
        <v>3676</v>
      </c>
      <c r="C82" s="1378" t="b">
        <v>0</v>
      </c>
    </row>
    <row r="83">
      <c r="A83" s="1379" t="s">
        <v>3677</v>
      </c>
      <c r="B83" s="1380" t="s">
        <v>3678</v>
      </c>
      <c r="C83" s="1381" t="b">
        <v>0</v>
      </c>
    </row>
    <row r="84">
      <c r="A84" s="1376" t="s">
        <v>3679</v>
      </c>
      <c r="B84" s="1377" t="s">
        <v>3680</v>
      </c>
      <c r="C84" s="1378" t="b">
        <v>0</v>
      </c>
    </row>
    <row r="85">
      <c r="A85" s="1382" t="s">
        <v>3681</v>
      </c>
      <c r="B85" s="1383" t="s">
        <v>3682</v>
      </c>
      <c r="C85" s="1384" t="b">
        <v>0</v>
      </c>
    </row>
    <row r="86">
      <c r="A86" s="638"/>
      <c r="B86" s="638"/>
    </row>
    <row r="87">
      <c r="A87" s="638"/>
      <c r="B87" s="638"/>
    </row>
    <row r="88">
      <c r="A88" s="638"/>
      <c r="B88" s="638"/>
    </row>
    <row r="89">
      <c r="A89" s="638"/>
      <c r="B89" s="638"/>
    </row>
    <row r="90">
      <c r="A90" s="638"/>
      <c r="B90" s="638"/>
    </row>
    <row r="91">
      <c r="A91" s="638"/>
      <c r="B91" s="638"/>
    </row>
    <row r="92">
      <c r="A92" s="638"/>
      <c r="B92" s="638"/>
    </row>
    <row r="93">
      <c r="A93" s="638"/>
      <c r="B93" s="638"/>
    </row>
    <row r="94">
      <c r="A94" s="638"/>
      <c r="B94" s="638"/>
    </row>
    <row r="95">
      <c r="A95" s="638"/>
      <c r="B95" s="638"/>
    </row>
    <row r="96">
      <c r="A96" s="638"/>
      <c r="B96" s="638"/>
    </row>
    <row r="97">
      <c r="A97" s="638"/>
      <c r="B97" s="638"/>
    </row>
    <row r="98">
      <c r="A98" s="638"/>
      <c r="B98" s="638"/>
    </row>
    <row r="99">
      <c r="A99" s="638"/>
      <c r="B99" s="638"/>
    </row>
    <row r="100">
      <c r="A100" s="638"/>
      <c r="B100" s="638"/>
    </row>
    <row r="101">
      <c r="A101" s="638"/>
      <c r="B101" s="638"/>
    </row>
    <row r="102">
      <c r="A102" s="638"/>
      <c r="B102" s="638"/>
    </row>
    <row r="103">
      <c r="A103" s="638"/>
      <c r="B103" s="638"/>
    </row>
    <row r="104">
      <c r="A104" s="638"/>
      <c r="B104" s="638"/>
    </row>
    <row r="105">
      <c r="A105" s="638"/>
      <c r="B105" s="638"/>
    </row>
    <row r="106">
      <c r="A106" s="638"/>
      <c r="B106" s="638"/>
    </row>
    <row r="107">
      <c r="A107" s="638"/>
      <c r="B107" s="638"/>
    </row>
    <row r="108">
      <c r="A108" s="638"/>
      <c r="B108" s="638"/>
    </row>
    <row r="109">
      <c r="A109" s="638"/>
      <c r="B109" s="638"/>
    </row>
    <row r="110">
      <c r="A110" s="638"/>
      <c r="B110" s="638"/>
    </row>
    <row r="111">
      <c r="A111" s="638"/>
      <c r="B111" s="638"/>
    </row>
    <row r="112">
      <c r="A112" s="638"/>
      <c r="B112" s="638"/>
    </row>
    <row r="113">
      <c r="A113" s="638"/>
      <c r="B113" s="638"/>
    </row>
    <row r="114">
      <c r="A114" s="638"/>
      <c r="B114" s="638"/>
    </row>
    <row r="115">
      <c r="A115" s="638"/>
      <c r="B115" s="638"/>
    </row>
    <row r="116">
      <c r="A116" s="638"/>
      <c r="B116" s="638"/>
    </row>
    <row r="117">
      <c r="A117" s="638"/>
      <c r="B117" s="638"/>
    </row>
    <row r="118">
      <c r="A118" s="638"/>
      <c r="B118" s="638"/>
    </row>
    <row r="119">
      <c r="A119" s="638"/>
      <c r="B119" s="638"/>
    </row>
    <row r="120">
      <c r="A120" s="638"/>
      <c r="B120" s="638"/>
    </row>
    <row r="121">
      <c r="A121" s="638"/>
      <c r="B121" s="638"/>
    </row>
    <row r="122">
      <c r="A122" s="638"/>
      <c r="B122" s="638"/>
    </row>
    <row r="123">
      <c r="A123" s="638"/>
      <c r="B123" s="638"/>
    </row>
    <row r="124">
      <c r="A124" s="638"/>
      <c r="B124" s="638"/>
    </row>
    <row r="125">
      <c r="A125" s="638"/>
      <c r="B125" s="638"/>
    </row>
    <row r="126">
      <c r="A126" s="638"/>
      <c r="B126" s="638"/>
    </row>
    <row r="127">
      <c r="A127" s="638"/>
      <c r="B127" s="638"/>
    </row>
    <row r="128">
      <c r="A128" s="638"/>
      <c r="B128" s="638"/>
    </row>
    <row r="129">
      <c r="A129" s="638"/>
      <c r="B129" s="638"/>
    </row>
    <row r="130">
      <c r="A130" s="638"/>
      <c r="B130" s="638"/>
    </row>
    <row r="131">
      <c r="A131" s="638"/>
      <c r="B131" s="638"/>
    </row>
    <row r="132">
      <c r="A132" s="638"/>
      <c r="B132" s="638"/>
    </row>
    <row r="133">
      <c r="A133" s="638"/>
      <c r="B133" s="638"/>
    </row>
    <row r="134">
      <c r="A134" s="638"/>
      <c r="B134" s="638"/>
    </row>
    <row r="135">
      <c r="A135" s="638"/>
      <c r="B135" s="638"/>
    </row>
    <row r="136">
      <c r="A136" s="638"/>
      <c r="B136" s="638"/>
    </row>
    <row r="137">
      <c r="A137" s="638"/>
      <c r="B137" s="638"/>
    </row>
    <row r="138">
      <c r="A138" s="638"/>
      <c r="B138" s="638"/>
    </row>
    <row r="139">
      <c r="A139" s="638"/>
      <c r="B139" s="638"/>
    </row>
    <row r="140">
      <c r="A140" s="638"/>
      <c r="B140" s="638"/>
    </row>
    <row r="141">
      <c r="A141" s="638"/>
      <c r="B141" s="638"/>
    </row>
    <row r="142">
      <c r="A142" s="638"/>
      <c r="B142" s="638"/>
    </row>
    <row r="143">
      <c r="A143" s="638"/>
      <c r="B143" s="638"/>
    </row>
    <row r="144">
      <c r="A144" s="638"/>
      <c r="B144" s="638"/>
    </row>
    <row r="145">
      <c r="A145" s="638"/>
      <c r="B145" s="638"/>
    </row>
    <row r="146">
      <c r="A146" s="638"/>
      <c r="B146" s="638"/>
    </row>
    <row r="147">
      <c r="A147" s="638"/>
      <c r="B147" s="638"/>
    </row>
    <row r="148">
      <c r="A148" s="638"/>
      <c r="B148" s="638"/>
    </row>
    <row r="149">
      <c r="A149" s="638"/>
      <c r="B149" s="638"/>
    </row>
    <row r="150">
      <c r="A150" s="638"/>
      <c r="B150" s="638"/>
    </row>
    <row r="151">
      <c r="A151" s="638"/>
      <c r="B151" s="638"/>
    </row>
    <row r="152">
      <c r="A152" s="638"/>
      <c r="B152" s="638"/>
    </row>
    <row r="153">
      <c r="A153" s="638"/>
      <c r="B153" s="638"/>
    </row>
    <row r="154">
      <c r="A154" s="638"/>
      <c r="B154" s="638"/>
    </row>
    <row r="155">
      <c r="A155" s="638"/>
      <c r="B155" s="638"/>
    </row>
    <row r="156">
      <c r="A156" s="638"/>
      <c r="B156" s="638"/>
    </row>
    <row r="157">
      <c r="A157" s="638"/>
      <c r="B157" s="638"/>
    </row>
    <row r="158">
      <c r="A158" s="638"/>
      <c r="B158" s="638"/>
    </row>
    <row r="159">
      <c r="A159" s="638"/>
      <c r="B159" s="638"/>
    </row>
    <row r="160">
      <c r="A160" s="638"/>
      <c r="B160" s="638"/>
    </row>
    <row r="161">
      <c r="A161" s="638"/>
      <c r="B161" s="638"/>
    </row>
    <row r="162">
      <c r="A162" s="638"/>
      <c r="B162" s="638"/>
    </row>
    <row r="163">
      <c r="A163" s="638"/>
      <c r="B163" s="638"/>
    </row>
    <row r="164">
      <c r="A164" s="638"/>
      <c r="B164" s="638"/>
    </row>
    <row r="165">
      <c r="A165" s="638"/>
      <c r="B165" s="638"/>
    </row>
    <row r="166">
      <c r="A166" s="638"/>
      <c r="B166" s="638"/>
    </row>
    <row r="167">
      <c r="A167" s="638"/>
      <c r="B167" s="638"/>
    </row>
    <row r="168">
      <c r="A168" s="638"/>
      <c r="B168" s="638"/>
    </row>
    <row r="169">
      <c r="A169" s="638"/>
      <c r="B169" s="638"/>
    </row>
    <row r="170">
      <c r="A170" s="638"/>
      <c r="B170" s="638"/>
    </row>
    <row r="171">
      <c r="A171" s="638"/>
      <c r="B171" s="638"/>
    </row>
    <row r="172">
      <c r="A172" s="638"/>
      <c r="B172" s="638"/>
    </row>
    <row r="173">
      <c r="A173" s="638"/>
      <c r="B173" s="638"/>
    </row>
    <row r="174">
      <c r="A174" s="638"/>
      <c r="B174" s="638"/>
    </row>
    <row r="175">
      <c r="A175" s="638"/>
      <c r="B175" s="638"/>
    </row>
    <row r="176">
      <c r="A176" s="638"/>
      <c r="B176" s="638"/>
    </row>
    <row r="177">
      <c r="A177" s="638"/>
      <c r="B177" s="638"/>
    </row>
    <row r="178">
      <c r="A178" s="638"/>
      <c r="B178" s="638"/>
    </row>
    <row r="179">
      <c r="A179" s="638"/>
      <c r="B179" s="638"/>
    </row>
    <row r="180">
      <c r="A180" s="638"/>
      <c r="B180" s="638"/>
    </row>
    <row r="181">
      <c r="A181" s="638"/>
      <c r="B181" s="638"/>
    </row>
    <row r="182">
      <c r="A182" s="638"/>
      <c r="B182" s="638"/>
    </row>
    <row r="183">
      <c r="A183" s="638"/>
      <c r="B183" s="638"/>
    </row>
    <row r="184">
      <c r="A184" s="638"/>
      <c r="B184" s="638"/>
    </row>
    <row r="185">
      <c r="A185" s="638"/>
      <c r="B185" s="638"/>
    </row>
    <row r="186">
      <c r="A186" s="638"/>
      <c r="B186" s="638"/>
    </row>
    <row r="187">
      <c r="A187" s="638"/>
      <c r="B187" s="638"/>
    </row>
    <row r="188">
      <c r="A188" s="638"/>
      <c r="B188" s="638"/>
    </row>
    <row r="189">
      <c r="A189" s="638"/>
      <c r="B189" s="638"/>
    </row>
    <row r="190">
      <c r="A190" s="638"/>
      <c r="B190" s="638"/>
    </row>
    <row r="191">
      <c r="A191" s="638"/>
      <c r="B191" s="638"/>
    </row>
    <row r="192">
      <c r="A192" s="638"/>
      <c r="B192" s="638"/>
    </row>
    <row r="193">
      <c r="A193" s="638"/>
      <c r="B193" s="638"/>
    </row>
    <row r="194">
      <c r="A194" s="638"/>
      <c r="B194" s="638"/>
    </row>
    <row r="195">
      <c r="A195" s="638"/>
      <c r="B195" s="638"/>
    </row>
    <row r="196">
      <c r="A196" s="638"/>
      <c r="B196" s="638"/>
    </row>
    <row r="197">
      <c r="A197" s="638"/>
      <c r="B197" s="638"/>
    </row>
    <row r="198">
      <c r="A198" s="638"/>
      <c r="B198" s="638"/>
    </row>
    <row r="199">
      <c r="A199" s="638"/>
      <c r="B199" s="638"/>
    </row>
    <row r="200">
      <c r="A200" s="638"/>
      <c r="B200" s="638"/>
    </row>
    <row r="201">
      <c r="A201" s="638"/>
      <c r="B201" s="638"/>
    </row>
    <row r="202">
      <c r="A202" s="638"/>
      <c r="B202" s="638"/>
    </row>
    <row r="203">
      <c r="A203" s="638"/>
      <c r="B203" s="638"/>
    </row>
    <row r="204">
      <c r="A204" s="638"/>
      <c r="B204" s="638"/>
    </row>
    <row r="205">
      <c r="A205" s="638"/>
      <c r="B205" s="638"/>
    </row>
    <row r="206">
      <c r="A206" s="638"/>
      <c r="B206" s="638"/>
    </row>
    <row r="207">
      <c r="A207" s="638"/>
      <c r="B207" s="638"/>
    </row>
    <row r="208">
      <c r="A208" s="638"/>
      <c r="B208" s="638"/>
    </row>
    <row r="209">
      <c r="A209" s="638"/>
      <c r="B209" s="638"/>
    </row>
    <row r="210">
      <c r="A210" s="638"/>
      <c r="B210" s="638"/>
    </row>
    <row r="211">
      <c r="A211" s="638"/>
      <c r="B211" s="638"/>
    </row>
    <row r="212">
      <c r="A212" s="638"/>
      <c r="B212" s="638"/>
    </row>
    <row r="213">
      <c r="A213" s="638"/>
      <c r="B213" s="638"/>
    </row>
    <row r="214">
      <c r="A214" s="638"/>
      <c r="B214" s="638"/>
    </row>
    <row r="215">
      <c r="A215" s="638"/>
      <c r="B215" s="638"/>
    </row>
    <row r="216">
      <c r="A216" s="638"/>
      <c r="B216" s="638"/>
    </row>
    <row r="217">
      <c r="A217" s="638"/>
      <c r="B217" s="638"/>
    </row>
    <row r="218">
      <c r="A218" s="638"/>
      <c r="B218" s="638"/>
    </row>
    <row r="219">
      <c r="A219" s="638"/>
      <c r="B219" s="638"/>
    </row>
    <row r="220">
      <c r="A220" s="638"/>
      <c r="B220" s="638"/>
    </row>
    <row r="221">
      <c r="A221" s="638"/>
      <c r="B221" s="638"/>
    </row>
    <row r="222">
      <c r="A222" s="638"/>
      <c r="B222" s="638"/>
    </row>
    <row r="223">
      <c r="A223" s="638"/>
      <c r="B223" s="638"/>
    </row>
    <row r="224">
      <c r="A224" s="638"/>
      <c r="B224" s="638"/>
    </row>
    <row r="225">
      <c r="A225" s="638"/>
      <c r="B225" s="638"/>
    </row>
    <row r="226">
      <c r="A226" s="638"/>
      <c r="B226" s="638"/>
    </row>
    <row r="227">
      <c r="A227" s="638"/>
      <c r="B227" s="638"/>
    </row>
    <row r="228">
      <c r="A228" s="638"/>
      <c r="B228" s="638"/>
    </row>
    <row r="229">
      <c r="A229" s="638"/>
      <c r="B229" s="638"/>
    </row>
    <row r="230">
      <c r="A230" s="638"/>
      <c r="B230" s="638"/>
    </row>
    <row r="231">
      <c r="A231" s="638"/>
      <c r="B231" s="638"/>
    </row>
    <row r="232">
      <c r="A232" s="638"/>
      <c r="B232" s="638"/>
    </row>
    <row r="233">
      <c r="A233" s="638"/>
      <c r="B233" s="638"/>
    </row>
    <row r="234">
      <c r="A234" s="638"/>
      <c r="B234" s="638"/>
    </row>
    <row r="235">
      <c r="A235" s="638"/>
      <c r="B235" s="638"/>
    </row>
    <row r="236">
      <c r="A236" s="638"/>
      <c r="B236" s="638"/>
    </row>
    <row r="237">
      <c r="A237" s="638"/>
      <c r="B237" s="638"/>
    </row>
    <row r="238">
      <c r="A238" s="638"/>
      <c r="B238" s="638"/>
    </row>
    <row r="239">
      <c r="A239" s="638"/>
      <c r="B239" s="638"/>
    </row>
    <row r="240">
      <c r="A240" s="638"/>
      <c r="B240" s="638"/>
    </row>
    <row r="241">
      <c r="A241" s="638"/>
      <c r="B241" s="638"/>
    </row>
    <row r="242">
      <c r="A242" s="638"/>
      <c r="B242" s="638"/>
    </row>
    <row r="243">
      <c r="A243" s="638"/>
      <c r="B243" s="638"/>
    </row>
    <row r="244">
      <c r="A244" s="638"/>
      <c r="B244" s="638"/>
    </row>
    <row r="245">
      <c r="A245" s="638"/>
      <c r="B245" s="638"/>
    </row>
    <row r="246">
      <c r="A246" s="638"/>
      <c r="B246" s="638"/>
    </row>
    <row r="247">
      <c r="A247" s="638"/>
      <c r="B247" s="638"/>
    </row>
    <row r="248">
      <c r="A248" s="638"/>
      <c r="B248" s="638"/>
    </row>
    <row r="249">
      <c r="A249" s="638"/>
      <c r="B249" s="638"/>
    </row>
    <row r="250">
      <c r="A250" s="638"/>
      <c r="B250" s="638"/>
    </row>
    <row r="251">
      <c r="A251" s="638"/>
      <c r="B251" s="638"/>
    </row>
    <row r="252">
      <c r="A252" s="638"/>
      <c r="B252" s="638"/>
    </row>
    <row r="253">
      <c r="A253" s="638"/>
      <c r="B253" s="638"/>
    </row>
    <row r="254">
      <c r="A254" s="638"/>
      <c r="B254" s="638"/>
    </row>
    <row r="255">
      <c r="A255" s="638"/>
      <c r="B255" s="638"/>
    </row>
    <row r="256">
      <c r="A256" s="638"/>
      <c r="B256" s="638"/>
    </row>
    <row r="257">
      <c r="A257" s="638"/>
      <c r="B257" s="638"/>
    </row>
    <row r="258">
      <c r="A258" s="638"/>
      <c r="B258" s="638"/>
    </row>
    <row r="259">
      <c r="A259" s="638"/>
      <c r="B259" s="638"/>
    </row>
    <row r="260">
      <c r="A260" s="638"/>
      <c r="B260" s="638"/>
    </row>
    <row r="261">
      <c r="A261" s="638"/>
      <c r="B261" s="638"/>
    </row>
    <row r="262">
      <c r="A262" s="638"/>
      <c r="B262" s="638"/>
    </row>
    <row r="263">
      <c r="A263" s="638"/>
      <c r="B263" s="638"/>
    </row>
    <row r="264">
      <c r="A264" s="638"/>
      <c r="B264" s="638"/>
    </row>
    <row r="265">
      <c r="A265" s="638"/>
      <c r="B265" s="638"/>
    </row>
    <row r="266">
      <c r="A266" s="638"/>
      <c r="B266" s="638"/>
    </row>
    <row r="267">
      <c r="A267" s="638"/>
      <c r="B267" s="638"/>
    </row>
    <row r="268">
      <c r="A268" s="638"/>
      <c r="B268" s="638"/>
    </row>
    <row r="269">
      <c r="A269" s="638"/>
      <c r="B269" s="638"/>
    </row>
    <row r="270">
      <c r="A270" s="638"/>
      <c r="B270" s="638"/>
    </row>
    <row r="271">
      <c r="A271" s="638"/>
      <c r="B271" s="638"/>
    </row>
    <row r="272">
      <c r="A272" s="638"/>
      <c r="B272" s="638"/>
    </row>
    <row r="273">
      <c r="A273" s="638"/>
      <c r="B273" s="638"/>
    </row>
    <row r="274">
      <c r="A274" s="638"/>
      <c r="B274" s="638"/>
    </row>
    <row r="275">
      <c r="A275" s="638"/>
      <c r="B275" s="638"/>
    </row>
    <row r="276">
      <c r="A276" s="638"/>
      <c r="B276" s="638"/>
    </row>
    <row r="277">
      <c r="A277" s="638"/>
      <c r="B277" s="638"/>
    </row>
    <row r="278">
      <c r="A278" s="638"/>
      <c r="B278" s="638"/>
    </row>
    <row r="279">
      <c r="A279" s="638"/>
      <c r="B279" s="638"/>
    </row>
    <row r="280">
      <c r="A280" s="638"/>
      <c r="B280" s="638"/>
    </row>
    <row r="281">
      <c r="A281" s="638"/>
      <c r="B281" s="638"/>
    </row>
    <row r="282">
      <c r="A282" s="638"/>
      <c r="B282" s="638"/>
    </row>
    <row r="283">
      <c r="A283" s="638"/>
      <c r="B283" s="638"/>
    </row>
    <row r="284">
      <c r="A284" s="638"/>
      <c r="B284" s="638"/>
    </row>
    <row r="285">
      <c r="A285" s="638"/>
      <c r="B285" s="638"/>
    </row>
    <row r="286">
      <c r="A286" s="638"/>
      <c r="B286" s="638"/>
    </row>
    <row r="287">
      <c r="A287" s="638"/>
      <c r="B287" s="638"/>
    </row>
    <row r="288">
      <c r="A288" s="638"/>
      <c r="B288" s="638"/>
    </row>
    <row r="289">
      <c r="A289" s="638"/>
      <c r="B289" s="638"/>
    </row>
    <row r="290">
      <c r="A290" s="638"/>
      <c r="B290" s="638"/>
    </row>
    <row r="291">
      <c r="A291" s="638"/>
      <c r="B291" s="638"/>
    </row>
    <row r="292">
      <c r="A292" s="638"/>
      <c r="B292" s="638"/>
    </row>
    <row r="293">
      <c r="A293" s="638"/>
      <c r="B293" s="638"/>
    </row>
    <row r="294">
      <c r="A294" s="638"/>
      <c r="B294" s="638"/>
    </row>
    <row r="295">
      <c r="A295" s="638"/>
      <c r="B295" s="638"/>
    </row>
    <row r="296">
      <c r="A296" s="638"/>
      <c r="B296" s="638"/>
    </row>
    <row r="297">
      <c r="A297" s="638"/>
      <c r="B297" s="638"/>
    </row>
    <row r="298">
      <c r="A298" s="638"/>
      <c r="B298" s="638"/>
    </row>
    <row r="299">
      <c r="A299" s="638"/>
      <c r="B299" s="638"/>
    </row>
    <row r="300">
      <c r="A300" s="638"/>
      <c r="B300" s="638"/>
    </row>
    <row r="301">
      <c r="A301" s="638"/>
      <c r="B301" s="638"/>
    </row>
    <row r="302">
      <c r="A302" s="638"/>
      <c r="B302" s="638"/>
    </row>
    <row r="303">
      <c r="A303" s="638"/>
      <c r="B303" s="638"/>
    </row>
    <row r="304">
      <c r="A304" s="638"/>
      <c r="B304" s="638"/>
    </row>
    <row r="305">
      <c r="A305" s="638"/>
      <c r="B305" s="638"/>
    </row>
    <row r="306">
      <c r="A306" s="638"/>
      <c r="B306" s="638"/>
    </row>
    <row r="307">
      <c r="A307" s="638"/>
      <c r="B307" s="638"/>
    </row>
    <row r="308">
      <c r="A308" s="638"/>
      <c r="B308" s="638"/>
    </row>
    <row r="309">
      <c r="A309" s="638"/>
      <c r="B309" s="638"/>
    </row>
    <row r="310">
      <c r="A310" s="638"/>
      <c r="B310" s="638"/>
    </row>
    <row r="311">
      <c r="A311" s="638"/>
      <c r="B311" s="638"/>
    </row>
    <row r="312">
      <c r="A312" s="638"/>
      <c r="B312" s="638"/>
    </row>
    <row r="313">
      <c r="A313" s="638"/>
      <c r="B313" s="638"/>
    </row>
    <row r="314">
      <c r="A314" s="638"/>
      <c r="B314" s="638"/>
    </row>
    <row r="315">
      <c r="A315" s="638"/>
      <c r="B315" s="638"/>
    </row>
    <row r="316">
      <c r="A316" s="638"/>
      <c r="B316" s="638"/>
    </row>
    <row r="317">
      <c r="A317" s="638"/>
      <c r="B317" s="638"/>
    </row>
    <row r="318">
      <c r="A318" s="638"/>
      <c r="B318" s="638"/>
    </row>
    <row r="319">
      <c r="A319" s="638"/>
      <c r="B319" s="638"/>
    </row>
    <row r="320">
      <c r="A320" s="638"/>
      <c r="B320" s="638"/>
    </row>
    <row r="321">
      <c r="A321" s="638"/>
      <c r="B321" s="638"/>
    </row>
    <row r="322">
      <c r="A322" s="638"/>
      <c r="B322" s="638"/>
    </row>
    <row r="323">
      <c r="A323" s="638"/>
      <c r="B323" s="638"/>
    </row>
    <row r="324">
      <c r="A324" s="638"/>
      <c r="B324" s="638"/>
    </row>
    <row r="325">
      <c r="A325" s="638"/>
      <c r="B325" s="638"/>
    </row>
    <row r="326">
      <c r="A326" s="638"/>
      <c r="B326" s="638"/>
    </row>
    <row r="327">
      <c r="A327" s="638"/>
      <c r="B327" s="638"/>
    </row>
    <row r="328">
      <c r="A328" s="638"/>
      <c r="B328" s="638"/>
    </row>
    <row r="329">
      <c r="A329" s="638"/>
      <c r="B329" s="638"/>
    </row>
    <row r="330">
      <c r="A330" s="638"/>
      <c r="B330" s="638"/>
    </row>
    <row r="331">
      <c r="A331" s="638"/>
      <c r="B331" s="638"/>
    </row>
    <row r="332">
      <c r="A332" s="638"/>
      <c r="B332" s="638"/>
    </row>
    <row r="333">
      <c r="A333" s="638"/>
      <c r="B333" s="638"/>
    </row>
    <row r="334">
      <c r="A334" s="638"/>
      <c r="B334" s="638"/>
    </row>
    <row r="335">
      <c r="A335" s="638"/>
      <c r="B335" s="638"/>
    </row>
    <row r="336">
      <c r="A336" s="638"/>
      <c r="B336" s="638"/>
    </row>
    <row r="337">
      <c r="A337" s="638"/>
      <c r="B337" s="638"/>
    </row>
    <row r="338">
      <c r="A338" s="638"/>
      <c r="B338" s="638"/>
    </row>
    <row r="339">
      <c r="A339" s="638"/>
      <c r="B339" s="638"/>
    </row>
    <row r="340">
      <c r="A340" s="638"/>
      <c r="B340" s="638"/>
    </row>
    <row r="341">
      <c r="A341" s="638"/>
      <c r="B341" s="638"/>
    </row>
    <row r="342">
      <c r="A342" s="638"/>
      <c r="B342" s="638"/>
    </row>
    <row r="343">
      <c r="A343" s="638"/>
      <c r="B343" s="638"/>
    </row>
    <row r="344">
      <c r="A344" s="638"/>
      <c r="B344" s="638"/>
    </row>
    <row r="345">
      <c r="A345" s="638"/>
      <c r="B345" s="638"/>
    </row>
    <row r="346">
      <c r="A346" s="638"/>
      <c r="B346" s="638"/>
    </row>
    <row r="347">
      <c r="A347" s="638"/>
      <c r="B347" s="638"/>
    </row>
    <row r="348">
      <c r="A348" s="638"/>
      <c r="B348" s="638"/>
    </row>
    <row r="349">
      <c r="A349" s="638"/>
      <c r="B349" s="638"/>
    </row>
    <row r="350">
      <c r="A350" s="638"/>
      <c r="B350" s="638"/>
    </row>
    <row r="351">
      <c r="A351" s="638"/>
      <c r="B351" s="638"/>
    </row>
    <row r="352">
      <c r="A352" s="638"/>
      <c r="B352" s="638"/>
    </row>
    <row r="353">
      <c r="A353" s="638"/>
      <c r="B353" s="638"/>
    </row>
    <row r="354">
      <c r="A354" s="638"/>
      <c r="B354" s="638"/>
    </row>
    <row r="355">
      <c r="A355" s="638"/>
      <c r="B355" s="638"/>
    </row>
    <row r="356">
      <c r="A356" s="638"/>
      <c r="B356" s="638"/>
    </row>
    <row r="357">
      <c r="A357" s="638"/>
      <c r="B357" s="638"/>
    </row>
    <row r="358">
      <c r="A358" s="638"/>
      <c r="B358" s="638"/>
    </row>
    <row r="359">
      <c r="A359" s="638"/>
      <c r="B359" s="638"/>
    </row>
    <row r="360">
      <c r="A360" s="638"/>
      <c r="B360" s="638"/>
    </row>
    <row r="361">
      <c r="A361" s="638"/>
      <c r="B361" s="638"/>
    </row>
    <row r="362">
      <c r="A362" s="638"/>
      <c r="B362" s="638"/>
    </row>
    <row r="363">
      <c r="A363" s="638"/>
      <c r="B363" s="638"/>
    </row>
    <row r="364">
      <c r="A364" s="638"/>
      <c r="B364" s="638"/>
    </row>
    <row r="365">
      <c r="A365" s="638"/>
      <c r="B365" s="638"/>
    </row>
    <row r="366">
      <c r="A366" s="638"/>
      <c r="B366" s="638"/>
    </row>
    <row r="367">
      <c r="A367" s="638"/>
      <c r="B367" s="638"/>
    </row>
    <row r="368">
      <c r="A368" s="638"/>
      <c r="B368" s="638"/>
    </row>
    <row r="369">
      <c r="A369" s="638"/>
      <c r="B369" s="638"/>
    </row>
    <row r="370">
      <c r="A370" s="638"/>
      <c r="B370" s="638"/>
    </row>
    <row r="371">
      <c r="A371" s="638"/>
      <c r="B371" s="638"/>
    </row>
    <row r="372">
      <c r="A372" s="638"/>
      <c r="B372" s="638"/>
    </row>
    <row r="373">
      <c r="A373" s="638"/>
      <c r="B373" s="638"/>
    </row>
    <row r="374">
      <c r="A374" s="638"/>
      <c r="B374" s="638"/>
    </row>
    <row r="375">
      <c r="A375" s="638"/>
      <c r="B375" s="638"/>
    </row>
    <row r="376">
      <c r="A376" s="638"/>
      <c r="B376" s="638"/>
    </row>
    <row r="377">
      <c r="A377" s="638"/>
      <c r="B377" s="638"/>
    </row>
    <row r="378">
      <c r="A378" s="638"/>
      <c r="B378" s="638"/>
    </row>
    <row r="379">
      <c r="A379" s="638"/>
      <c r="B379" s="638"/>
    </row>
    <row r="380">
      <c r="A380" s="638"/>
      <c r="B380" s="638"/>
    </row>
    <row r="381">
      <c r="A381" s="638"/>
      <c r="B381" s="638"/>
    </row>
    <row r="382">
      <c r="A382" s="638"/>
      <c r="B382" s="638"/>
    </row>
    <row r="383">
      <c r="A383" s="638"/>
      <c r="B383" s="638"/>
    </row>
    <row r="384">
      <c r="A384" s="638"/>
      <c r="B384" s="638"/>
    </row>
    <row r="385">
      <c r="A385" s="638"/>
      <c r="B385" s="638"/>
    </row>
    <row r="386">
      <c r="A386" s="638"/>
      <c r="B386" s="638"/>
    </row>
    <row r="387">
      <c r="A387" s="638"/>
      <c r="B387" s="638"/>
    </row>
    <row r="388">
      <c r="A388" s="638"/>
      <c r="B388" s="638"/>
    </row>
    <row r="389">
      <c r="A389" s="638"/>
      <c r="B389" s="638"/>
    </row>
    <row r="390">
      <c r="A390" s="638"/>
      <c r="B390" s="638"/>
    </row>
    <row r="391">
      <c r="A391" s="638"/>
      <c r="B391" s="638"/>
    </row>
    <row r="392">
      <c r="A392" s="638"/>
      <c r="B392" s="638"/>
    </row>
    <row r="393">
      <c r="A393" s="638"/>
      <c r="B393" s="638"/>
    </row>
    <row r="394">
      <c r="A394" s="638"/>
      <c r="B394" s="638"/>
    </row>
    <row r="395">
      <c r="A395" s="638"/>
      <c r="B395" s="638"/>
    </row>
    <row r="396">
      <c r="A396" s="638"/>
      <c r="B396" s="638"/>
    </row>
    <row r="397">
      <c r="A397" s="638"/>
      <c r="B397" s="638"/>
    </row>
    <row r="398">
      <c r="A398" s="638"/>
      <c r="B398" s="638"/>
    </row>
    <row r="399">
      <c r="A399" s="638"/>
      <c r="B399" s="638"/>
    </row>
    <row r="400">
      <c r="A400" s="638"/>
      <c r="B400" s="638"/>
    </row>
    <row r="401">
      <c r="A401" s="638"/>
      <c r="B401" s="638"/>
    </row>
    <row r="402">
      <c r="A402" s="638"/>
      <c r="B402" s="638"/>
    </row>
    <row r="403">
      <c r="A403" s="638"/>
      <c r="B403" s="638"/>
    </row>
    <row r="404">
      <c r="A404" s="638"/>
      <c r="B404" s="638"/>
    </row>
    <row r="405">
      <c r="A405" s="638"/>
      <c r="B405" s="638"/>
    </row>
    <row r="406">
      <c r="A406" s="638"/>
      <c r="B406" s="638"/>
    </row>
    <row r="407">
      <c r="A407" s="638"/>
      <c r="B407" s="638"/>
    </row>
    <row r="408">
      <c r="A408" s="638"/>
      <c r="B408" s="638"/>
    </row>
    <row r="409">
      <c r="A409" s="638"/>
      <c r="B409" s="638"/>
    </row>
    <row r="410">
      <c r="A410" s="638"/>
      <c r="B410" s="638"/>
    </row>
    <row r="411">
      <c r="A411" s="638"/>
      <c r="B411" s="638"/>
    </row>
    <row r="412">
      <c r="A412" s="638"/>
      <c r="B412" s="638"/>
    </row>
    <row r="413">
      <c r="A413" s="638"/>
      <c r="B413" s="638"/>
    </row>
    <row r="414">
      <c r="A414" s="638"/>
      <c r="B414" s="638"/>
    </row>
    <row r="415">
      <c r="A415" s="638"/>
      <c r="B415" s="638"/>
    </row>
    <row r="416">
      <c r="A416" s="638"/>
      <c r="B416" s="638"/>
    </row>
    <row r="417">
      <c r="A417" s="638"/>
      <c r="B417" s="638"/>
    </row>
    <row r="418">
      <c r="A418" s="638"/>
      <c r="B418" s="638"/>
    </row>
    <row r="419">
      <c r="A419" s="638"/>
      <c r="B419" s="638"/>
    </row>
    <row r="420">
      <c r="A420" s="638"/>
      <c r="B420" s="638"/>
    </row>
    <row r="421">
      <c r="A421" s="638"/>
      <c r="B421" s="638"/>
    </row>
    <row r="422">
      <c r="A422" s="638"/>
      <c r="B422" s="638"/>
    </row>
    <row r="423">
      <c r="A423" s="638"/>
      <c r="B423" s="638"/>
    </row>
    <row r="424">
      <c r="A424" s="638"/>
      <c r="B424" s="638"/>
    </row>
    <row r="425">
      <c r="A425" s="638"/>
      <c r="B425" s="638"/>
    </row>
    <row r="426">
      <c r="A426" s="638"/>
      <c r="B426" s="638"/>
    </row>
    <row r="427">
      <c r="A427" s="638"/>
      <c r="B427" s="638"/>
    </row>
    <row r="428">
      <c r="A428" s="638"/>
      <c r="B428" s="638"/>
    </row>
    <row r="429">
      <c r="A429" s="638"/>
      <c r="B429" s="638"/>
    </row>
    <row r="430">
      <c r="A430" s="638"/>
      <c r="B430" s="638"/>
    </row>
    <row r="431">
      <c r="A431" s="638"/>
      <c r="B431" s="638"/>
    </row>
    <row r="432">
      <c r="A432" s="638"/>
      <c r="B432" s="638"/>
    </row>
    <row r="433">
      <c r="A433" s="638"/>
      <c r="B433" s="638"/>
    </row>
    <row r="434">
      <c r="A434" s="638"/>
      <c r="B434" s="638"/>
    </row>
    <row r="435">
      <c r="A435" s="638"/>
      <c r="B435" s="638"/>
    </row>
    <row r="436">
      <c r="A436" s="638"/>
      <c r="B436" s="638"/>
    </row>
    <row r="437">
      <c r="A437" s="638"/>
      <c r="B437" s="638"/>
    </row>
    <row r="438">
      <c r="A438" s="638"/>
      <c r="B438" s="638"/>
    </row>
    <row r="439">
      <c r="A439" s="638"/>
      <c r="B439" s="638"/>
    </row>
    <row r="440">
      <c r="A440" s="638"/>
      <c r="B440" s="638"/>
    </row>
    <row r="441">
      <c r="A441" s="638"/>
      <c r="B441" s="638"/>
    </row>
    <row r="442">
      <c r="A442" s="638"/>
      <c r="B442" s="638"/>
    </row>
    <row r="443">
      <c r="A443" s="638"/>
      <c r="B443" s="638"/>
    </row>
    <row r="444">
      <c r="A444" s="638"/>
      <c r="B444" s="638"/>
    </row>
    <row r="445">
      <c r="A445" s="638"/>
      <c r="B445" s="638"/>
    </row>
    <row r="446">
      <c r="A446" s="638"/>
      <c r="B446" s="638"/>
    </row>
    <row r="447">
      <c r="A447" s="638"/>
      <c r="B447" s="638"/>
    </row>
    <row r="448">
      <c r="A448" s="638"/>
      <c r="B448" s="638"/>
    </row>
    <row r="449">
      <c r="A449" s="638"/>
      <c r="B449" s="638"/>
    </row>
    <row r="450">
      <c r="A450" s="638"/>
      <c r="B450" s="638"/>
    </row>
    <row r="451">
      <c r="A451" s="638"/>
      <c r="B451" s="638"/>
    </row>
    <row r="452">
      <c r="A452" s="638"/>
      <c r="B452" s="638"/>
    </row>
    <row r="453">
      <c r="A453" s="638"/>
      <c r="B453" s="638"/>
    </row>
    <row r="454">
      <c r="A454" s="638"/>
      <c r="B454" s="638"/>
    </row>
    <row r="455">
      <c r="A455" s="638"/>
      <c r="B455" s="638"/>
    </row>
    <row r="456">
      <c r="A456" s="638"/>
      <c r="B456" s="638"/>
    </row>
    <row r="457">
      <c r="A457" s="638"/>
      <c r="B457" s="638"/>
    </row>
    <row r="458">
      <c r="A458" s="638"/>
      <c r="B458" s="638"/>
    </row>
    <row r="459">
      <c r="A459" s="638"/>
      <c r="B459" s="638"/>
    </row>
    <row r="460">
      <c r="A460" s="638"/>
      <c r="B460" s="638"/>
    </row>
    <row r="461">
      <c r="A461" s="638"/>
      <c r="B461" s="638"/>
    </row>
    <row r="462">
      <c r="A462" s="638"/>
      <c r="B462" s="638"/>
    </row>
    <row r="463">
      <c r="A463" s="638"/>
      <c r="B463" s="638"/>
    </row>
    <row r="464">
      <c r="A464" s="638"/>
      <c r="B464" s="638"/>
    </row>
    <row r="465">
      <c r="A465" s="638"/>
      <c r="B465" s="638"/>
    </row>
    <row r="466">
      <c r="A466" s="638"/>
      <c r="B466" s="638"/>
    </row>
    <row r="467">
      <c r="A467" s="638"/>
      <c r="B467" s="638"/>
    </row>
    <row r="468">
      <c r="A468" s="638"/>
      <c r="B468" s="638"/>
    </row>
    <row r="469">
      <c r="A469" s="638"/>
      <c r="B469" s="638"/>
    </row>
    <row r="470">
      <c r="A470" s="638"/>
      <c r="B470" s="638"/>
    </row>
    <row r="471">
      <c r="A471" s="638"/>
      <c r="B471" s="638"/>
    </row>
    <row r="472">
      <c r="A472" s="638"/>
      <c r="B472" s="638"/>
    </row>
    <row r="473">
      <c r="A473" s="638"/>
      <c r="B473" s="638"/>
    </row>
    <row r="474">
      <c r="A474" s="638"/>
      <c r="B474" s="638"/>
    </row>
    <row r="475">
      <c r="A475" s="638"/>
      <c r="B475" s="638"/>
    </row>
    <row r="476">
      <c r="A476" s="638"/>
      <c r="B476" s="638"/>
    </row>
    <row r="477">
      <c r="A477" s="638"/>
      <c r="B477" s="638"/>
    </row>
    <row r="478">
      <c r="A478" s="638"/>
      <c r="B478" s="638"/>
    </row>
    <row r="479">
      <c r="A479" s="638"/>
      <c r="B479" s="638"/>
    </row>
    <row r="480">
      <c r="A480" s="638"/>
      <c r="B480" s="638"/>
    </row>
    <row r="481">
      <c r="A481" s="638"/>
      <c r="B481" s="638"/>
    </row>
    <row r="482">
      <c r="A482" s="638"/>
      <c r="B482" s="638"/>
    </row>
    <row r="483">
      <c r="A483" s="638"/>
      <c r="B483" s="638"/>
    </row>
    <row r="484">
      <c r="A484" s="638"/>
      <c r="B484" s="638"/>
    </row>
    <row r="485">
      <c r="A485" s="638"/>
      <c r="B485" s="638"/>
    </row>
    <row r="486">
      <c r="A486" s="638"/>
      <c r="B486" s="638"/>
    </row>
    <row r="487">
      <c r="A487" s="638"/>
      <c r="B487" s="638"/>
    </row>
    <row r="488">
      <c r="A488" s="638"/>
      <c r="B488" s="638"/>
    </row>
    <row r="489">
      <c r="A489" s="638"/>
      <c r="B489" s="638"/>
    </row>
    <row r="490">
      <c r="A490" s="638"/>
      <c r="B490" s="638"/>
    </row>
    <row r="491">
      <c r="A491" s="638"/>
      <c r="B491" s="638"/>
    </row>
    <row r="492">
      <c r="A492" s="638"/>
      <c r="B492" s="638"/>
    </row>
    <row r="493">
      <c r="A493" s="638"/>
      <c r="B493" s="638"/>
    </row>
    <row r="494">
      <c r="A494" s="638"/>
      <c r="B494" s="638"/>
    </row>
    <row r="495">
      <c r="A495" s="638"/>
      <c r="B495" s="638"/>
    </row>
    <row r="496">
      <c r="A496" s="638"/>
      <c r="B496" s="638"/>
    </row>
    <row r="497">
      <c r="A497" s="638"/>
      <c r="B497" s="638"/>
    </row>
    <row r="498">
      <c r="A498" s="638"/>
      <c r="B498" s="638"/>
    </row>
    <row r="499">
      <c r="A499" s="638"/>
      <c r="B499" s="638"/>
    </row>
    <row r="500">
      <c r="A500" s="638"/>
      <c r="B500" s="638"/>
    </row>
    <row r="501">
      <c r="A501" s="638"/>
      <c r="B501" s="638"/>
    </row>
    <row r="502">
      <c r="A502" s="638"/>
      <c r="B502" s="638"/>
    </row>
    <row r="503">
      <c r="A503" s="638"/>
      <c r="B503" s="638"/>
    </row>
    <row r="504">
      <c r="A504" s="638"/>
      <c r="B504" s="638"/>
    </row>
    <row r="505">
      <c r="A505" s="638"/>
      <c r="B505" s="638"/>
    </row>
    <row r="506">
      <c r="A506" s="638"/>
      <c r="B506" s="638"/>
    </row>
    <row r="507">
      <c r="A507" s="638"/>
      <c r="B507" s="638"/>
    </row>
    <row r="508">
      <c r="A508" s="638"/>
      <c r="B508" s="638"/>
    </row>
    <row r="509">
      <c r="A509" s="638"/>
      <c r="B509" s="638"/>
    </row>
    <row r="510">
      <c r="A510" s="638"/>
      <c r="B510" s="638"/>
    </row>
    <row r="511">
      <c r="A511" s="638"/>
      <c r="B511" s="638"/>
    </row>
    <row r="512">
      <c r="A512" s="638"/>
      <c r="B512" s="638"/>
    </row>
    <row r="513">
      <c r="A513" s="638"/>
      <c r="B513" s="638"/>
    </row>
    <row r="514">
      <c r="A514" s="638"/>
      <c r="B514" s="638"/>
    </row>
    <row r="515">
      <c r="A515" s="638"/>
      <c r="B515" s="638"/>
    </row>
    <row r="516">
      <c r="A516" s="638"/>
      <c r="B516" s="638"/>
    </row>
    <row r="517">
      <c r="A517" s="638"/>
      <c r="B517" s="638"/>
    </row>
    <row r="518">
      <c r="A518" s="638"/>
      <c r="B518" s="638"/>
    </row>
    <row r="519">
      <c r="A519" s="638"/>
      <c r="B519" s="638"/>
    </row>
    <row r="520">
      <c r="A520" s="638"/>
      <c r="B520" s="638"/>
    </row>
    <row r="521">
      <c r="A521" s="638"/>
      <c r="B521" s="638"/>
    </row>
    <row r="522">
      <c r="A522" s="638"/>
      <c r="B522" s="638"/>
    </row>
    <row r="523">
      <c r="A523" s="638"/>
      <c r="B523" s="638"/>
    </row>
    <row r="524">
      <c r="A524" s="638"/>
      <c r="B524" s="638"/>
    </row>
    <row r="525">
      <c r="A525" s="638"/>
      <c r="B525" s="638"/>
    </row>
    <row r="526">
      <c r="A526" s="638"/>
      <c r="B526" s="638"/>
    </row>
    <row r="527">
      <c r="A527" s="638"/>
      <c r="B527" s="638"/>
    </row>
    <row r="528">
      <c r="A528" s="638"/>
      <c r="B528" s="638"/>
    </row>
    <row r="529">
      <c r="A529" s="638"/>
      <c r="B529" s="638"/>
    </row>
    <row r="530">
      <c r="A530" s="638"/>
      <c r="B530" s="638"/>
    </row>
    <row r="531">
      <c r="A531" s="638"/>
      <c r="B531" s="638"/>
    </row>
    <row r="532">
      <c r="A532" s="638"/>
      <c r="B532" s="638"/>
    </row>
    <row r="533">
      <c r="A533" s="638"/>
      <c r="B533" s="638"/>
    </row>
    <row r="534">
      <c r="A534" s="638"/>
      <c r="B534" s="638"/>
    </row>
    <row r="535">
      <c r="A535" s="638"/>
      <c r="B535" s="638"/>
    </row>
    <row r="536">
      <c r="A536" s="638"/>
      <c r="B536" s="638"/>
    </row>
    <row r="537">
      <c r="A537" s="638"/>
      <c r="B537" s="638"/>
    </row>
    <row r="538">
      <c r="A538" s="638"/>
      <c r="B538" s="638"/>
    </row>
    <row r="539">
      <c r="A539" s="638"/>
      <c r="B539" s="638"/>
    </row>
    <row r="540">
      <c r="A540" s="638"/>
      <c r="B540" s="638"/>
    </row>
    <row r="541">
      <c r="A541" s="638"/>
      <c r="B541" s="638"/>
    </row>
    <row r="542">
      <c r="A542" s="638"/>
      <c r="B542" s="638"/>
    </row>
    <row r="543">
      <c r="A543" s="638"/>
      <c r="B543" s="638"/>
    </row>
    <row r="544">
      <c r="A544" s="638"/>
      <c r="B544" s="638"/>
    </row>
    <row r="545">
      <c r="A545" s="638"/>
      <c r="B545" s="638"/>
    </row>
    <row r="546">
      <c r="A546" s="638"/>
      <c r="B546" s="638"/>
    </row>
    <row r="547">
      <c r="A547" s="638"/>
      <c r="B547" s="638"/>
    </row>
    <row r="548">
      <c r="A548" s="638"/>
      <c r="B548" s="638"/>
    </row>
    <row r="549">
      <c r="A549" s="638"/>
      <c r="B549" s="638"/>
    </row>
    <row r="550">
      <c r="A550" s="638"/>
      <c r="B550" s="638"/>
    </row>
    <row r="551">
      <c r="A551" s="638"/>
      <c r="B551" s="638"/>
    </row>
    <row r="552">
      <c r="A552" s="638"/>
      <c r="B552" s="638"/>
    </row>
    <row r="553">
      <c r="A553" s="638"/>
      <c r="B553" s="638"/>
    </row>
    <row r="554">
      <c r="A554" s="638"/>
      <c r="B554" s="638"/>
    </row>
    <row r="555">
      <c r="A555" s="638"/>
      <c r="B555" s="638"/>
    </row>
    <row r="556">
      <c r="A556" s="638"/>
      <c r="B556" s="638"/>
    </row>
    <row r="557">
      <c r="A557" s="638"/>
      <c r="B557" s="638"/>
    </row>
    <row r="558">
      <c r="A558" s="638"/>
      <c r="B558" s="638"/>
    </row>
    <row r="559">
      <c r="A559" s="638"/>
      <c r="B559" s="638"/>
    </row>
    <row r="560">
      <c r="A560" s="638"/>
      <c r="B560" s="638"/>
    </row>
    <row r="561">
      <c r="A561" s="638"/>
      <c r="B561" s="638"/>
    </row>
    <row r="562">
      <c r="A562" s="638"/>
      <c r="B562" s="638"/>
    </row>
    <row r="563">
      <c r="A563" s="638"/>
      <c r="B563" s="638"/>
    </row>
    <row r="564">
      <c r="A564" s="638"/>
      <c r="B564" s="638"/>
    </row>
    <row r="565">
      <c r="A565" s="638"/>
      <c r="B565" s="638"/>
    </row>
    <row r="566">
      <c r="A566" s="638"/>
      <c r="B566" s="638"/>
    </row>
    <row r="567">
      <c r="A567" s="638"/>
      <c r="B567" s="638"/>
    </row>
    <row r="568">
      <c r="A568" s="638"/>
      <c r="B568" s="638"/>
    </row>
    <row r="569">
      <c r="A569" s="638"/>
      <c r="B569" s="638"/>
    </row>
    <row r="570">
      <c r="A570" s="638"/>
      <c r="B570" s="638"/>
    </row>
    <row r="571">
      <c r="A571" s="638"/>
      <c r="B571" s="638"/>
    </row>
    <row r="572">
      <c r="A572" s="638"/>
      <c r="B572" s="638"/>
    </row>
    <row r="573">
      <c r="A573" s="638"/>
      <c r="B573" s="638"/>
    </row>
    <row r="574">
      <c r="A574" s="638"/>
      <c r="B574" s="638"/>
    </row>
    <row r="575">
      <c r="A575" s="638"/>
      <c r="B575" s="638"/>
    </row>
    <row r="576">
      <c r="A576" s="638"/>
      <c r="B576" s="638"/>
    </row>
    <row r="577">
      <c r="A577" s="638"/>
      <c r="B577" s="638"/>
    </row>
    <row r="578">
      <c r="A578" s="638"/>
      <c r="B578" s="638"/>
    </row>
    <row r="579">
      <c r="A579" s="638"/>
      <c r="B579" s="638"/>
    </row>
    <row r="580">
      <c r="A580" s="638"/>
      <c r="B580" s="638"/>
    </row>
    <row r="581">
      <c r="A581" s="638"/>
      <c r="B581" s="638"/>
    </row>
    <row r="582">
      <c r="A582" s="638"/>
      <c r="B582" s="638"/>
    </row>
    <row r="583">
      <c r="A583" s="638"/>
      <c r="B583" s="638"/>
    </row>
    <row r="584">
      <c r="A584" s="638"/>
      <c r="B584" s="638"/>
    </row>
    <row r="585">
      <c r="A585" s="638"/>
      <c r="B585" s="638"/>
    </row>
    <row r="586">
      <c r="A586" s="638"/>
      <c r="B586" s="638"/>
    </row>
    <row r="587">
      <c r="A587" s="638"/>
      <c r="B587" s="638"/>
    </row>
    <row r="588">
      <c r="A588" s="638"/>
      <c r="B588" s="638"/>
    </row>
    <row r="589">
      <c r="A589" s="638"/>
      <c r="B589" s="638"/>
    </row>
    <row r="590">
      <c r="A590" s="638"/>
      <c r="B590" s="638"/>
    </row>
    <row r="591">
      <c r="A591" s="638"/>
      <c r="B591" s="638"/>
    </row>
    <row r="592">
      <c r="A592" s="638"/>
      <c r="B592" s="638"/>
    </row>
    <row r="593">
      <c r="A593" s="638"/>
      <c r="B593" s="638"/>
    </row>
    <row r="594">
      <c r="A594" s="638"/>
      <c r="B594" s="638"/>
    </row>
    <row r="595">
      <c r="A595" s="638"/>
      <c r="B595" s="638"/>
    </row>
    <row r="596">
      <c r="A596" s="638"/>
      <c r="B596" s="638"/>
    </row>
    <row r="597">
      <c r="A597" s="638"/>
      <c r="B597" s="638"/>
    </row>
    <row r="598">
      <c r="A598" s="638"/>
      <c r="B598" s="638"/>
    </row>
    <row r="599">
      <c r="A599" s="638"/>
      <c r="B599" s="638"/>
    </row>
    <row r="600">
      <c r="A600" s="638"/>
      <c r="B600" s="638"/>
    </row>
    <row r="601">
      <c r="A601" s="638"/>
      <c r="B601" s="638"/>
    </row>
    <row r="602">
      <c r="A602" s="638"/>
      <c r="B602" s="638"/>
    </row>
    <row r="603">
      <c r="A603" s="638"/>
      <c r="B603" s="638"/>
    </row>
    <row r="604">
      <c r="A604" s="638"/>
      <c r="B604" s="638"/>
    </row>
    <row r="605">
      <c r="A605" s="638"/>
      <c r="B605" s="638"/>
    </row>
    <row r="606">
      <c r="A606" s="638"/>
      <c r="B606" s="638"/>
    </row>
    <row r="607">
      <c r="A607" s="638"/>
      <c r="B607" s="638"/>
    </row>
    <row r="608">
      <c r="A608" s="638"/>
      <c r="B608" s="638"/>
    </row>
    <row r="609">
      <c r="A609" s="638"/>
      <c r="B609" s="638"/>
    </row>
    <row r="610">
      <c r="A610" s="638"/>
      <c r="B610" s="638"/>
    </row>
    <row r="611">
      <c r="A611" s="638"/>
      <c r="B611" s="638"/>
    </row>
    <row r="612">
      <c r="A612" s="638"/>
      <c r="B612" s="638"/>
    </row>
    <row r="613">
      <c r="A613" s="638"/>
      <c r="B613" s="638"/>
    </row>
    <row r="614">
      <c r="A614" s="638"/>
      <c r="B614" s="638"/>
    </row>
    <row r="615">
      <c r="A615" s="638"/>
      <c r="B615" s="638"/>
    </row>
    <row r="616">
      <c r="A616" s="638"/>
      <c r="B616" s="638"/>
    </row>
    <row r="617">
      <c r="A617" s="638"/>
      <c r="B617" s="638"/>
    </row>
    <row r="618">
      <c r="A618" s="638"/>
      <c r="B618" s="638"/>
    </row>
    <row r="619">
      <c r="A619" s="638"/>
      <c r="B619" s="638"/>
    </row>
    <row r="620">
      <c r="A620" s="638"/>
      <c r="B620" s="638"/>
    </row>
    <row r="621">
      <c r="A621" s="638"/>
      <c r="B621" s="638"/>
    </row>
    <row r="622">
      <c r="A622" s="638"/>
      <c r="B622" s="638"/>
    </row>
    <row r="623">
      <c r="A623" s="638"/>
      <c r="B623" s="638"/>
    </row>
    <row r="624">
      <c r="A624" s="638"/>
      <c r="B624" s="638"/>
    </row>
    <row r="625">
      <c r="A625" s="638"/>
      <c r="B625" s="638"/>
    </row>
    <row r="626">
      <c r="A626" s="638"/>
      <c r="B626" s="638"/>
    </row>
    <row r="627">
      <c r="A627" s="638"/>
      <c r="B627" s="638"/>
    </row>
    <row r="628">
      <c r="A628" s="638"/>
      <c r="B628" s="638"/>
    </row>
    <row r="629">
      <c r="A629" s="638"/>
      <c r="B629" s="638"/>
    </row>
    <row r="630">
      <c r="A630" s="638"/>
      <c r="B630" s="638"/>
    </row>
    <row r="631">
      <c r="A631" s="638"/>
      <c r="B631" s="638"/>
    </row>
    <row r="632">
      <c r="A632" s="638"/>
      <c r="B632" s="638"/>
    </row>
    <row r="633">
      <c r="A633" s="638"/>
      <c r="B633" s="638"/>
    </row>
    <row r="634">
      <c r="A634" s="638"/>
      <c r="B634" s="638"/>
    </row>
    <row r="635">
      <c r="A635" s="638"/>
      <c r="B635" s="638"/>
    </row>
    <row r="636">
      <c r="A636" s="638"/>
      <c r="B636" s="638"/>
    </row>
    <row r="637">
      <c r="A637" s="638"/>
      <c r="B637" s="638"/>
    </row>
    <row r="638">
      <c r="A638" s="638"/>
      <c r="B638" s="638"/>
    </row>
    <row r="639">
      <c r="A639" s="638"/>
      <c r="B639" s="638"/>
    </row>
    <row r="640">
      <c r="A640" s="638"/>
      <c r="B640" s="638"/>
    </row>
    <row r="641">
      <c r="A641" s="638"/>
      <c r="B641" s="638"/>
    </row>
    <row r="642">
      <c r="A642" s="638"/>
      <c r="B642" s="638"/>
    </row>
    <row r="643">
      <c r="A643" s="638"/>
      <c r="B643" s="638"/>
    </row>
    <row r="644">
      <c r="A644" s="638"/>
      <c r="B644" s="638"/>
    </row>
    <row r="645">
      <c r="A645" s="638"/>
      <c r="B645" s="638"/>
    </row>
    <row r="646">
      <c r="A646" s="638"/>
      <c r="B646" s="638"/>
    </row>
    <row r="647">
      <c r="A647" s="638"/>
      <c r="B647" s="638"/>
    </row>
    <row r="648">
      <c r="A648" s="638"/>
      <c r="B648" s="638"/>
    </row>
    <row r="649">
      <c r="A649" s="638"/>
      <c r="B649" s="638"/>
    </row>
    <row r="650">
      <c r="A650" s="638"/>
      <c r="B650" s="638"/>
    </row>
    <row r="651">
      <c r="A651" s="638"/>
      <c r="B651" s="638"/>
    </row>
    <row r="652">
      <c r="A652" s="638"/>
      <c r="B652" s="638"/>
    </row>
    <row r="653">
      <c r="A653" s="638"/>
      <c r="B653" s="638"/>
    </row>
    <row r="654">
      <c r="A654" s="638"/>
      <c r="B654" s="638"/>
    </row>
    <row r="655">
      <c r="A655" s="638"/>
      <c r="B655" s="638"/>
    </row>
    <row r="656">
      <c r="A656" s="638"/>
      <c r="B656" s="638"/>
    </row>
    <row r="657">
      <c r="A657" s="638"/>
      <c r="B657" s="638"/>
    </row>
    <row r="658">
      <c r="A658" s="638"/>
      <c r="B658" s="638"/>
    </row>
    <row r="659">
      <c r="A659" s="638"/>
      <c r="B659" s="638"/>
    </row>
    <row r="660">
      <c r="A660" s="638"/>
      <c r="B660" s="638"/>
    </row>
    <row r="661">
      <c r="A661" s="638"/>
      <c r="B661" s="638"/>
    </row>
    <row r="662">
      <c r="A662" s="638"/>
      <c r="B662" s="638"/>
    </row>
    <row r="663">
      <c r="A663" s="638"/>
      <c r="B663" s="638"/>
    </row>
    <row r="664">
      <c r="A664" s="638"/>
      <c r="B664" s="638"/>
    </row>
    <row r="665">
      <c r="A665" s="638"/>
      <c r="B665" s="638"/>
    </row>
    <row r="666">
      <c r="A666" s="638"/>
      <c r="B666" s="638"/>
    </row>
    <row r="667">
      <c r="A667" s="638"/>
      <c r="B667" s="638"/>
    </row>
    <row r="668">
      <c r="A668" s="638"/>
      <c r="B668" s="638"/>
    </row>
    <row r="669">
      <c r="A669" s="638"/>
      <c r="B669" s="638"/>
    </row>
    <row r="670">
      <c r="A670" s="638"/>
      <c r="B670" s="638"/>
    </row>
    <row r="671">
      <c r="A671" s="638"/>
      <c r="B671" s="638"/>
    </row>
    <row r="672">
      <c r="A672" s="638"/>
      <c r="B672" s="638"/>
    </row>
    <row r="673">
      <c r="A673" s="638"/>
      <c r="B673" s="638"/>
    </row>
    <row r="674">
      <c r="A674" s="638"/>
      <c r="B674" s="638"/>
    </row>
    <row r="675">
      <c r="A675" s="638"/>
      <c r="B675" s="638"/>
    </row>
    <row r="676">
      <c r="A676" s="638"/>
      <c r="B676" s="638"/>
    </row>
    <row r="677">
      <c r="A677" s="638"/>
      <c r="B677" s="638"/>
    </row>
    <row r="678">
      <c r="A678" s="638"/>
      <c r="B678" s="638"/>
    </row>
    <row r="679">
      <c r="A679" s="638"/>
      <c r="B679" s="638"/>
    </row>
    <row r="680">
      <c r="A680" s="638"/>
      <c r="B680" s="638"/>
    </row>
    <row r="681">
      <c r="A681" s="638"/>
      <c r="B681" s="638"/>
    </row>
    <row r="682">
      <c r="A682" s="638"/>
      <c r="B682" s="638"/>
    </row>
    <row r="683">
      <c r="A683" s="638"/>
      <c r="B683" s="638"/>
    </row>
    <row r="684">
      <c r="A684" s="638"/>
      <c r="B684" s="638"/>
    </row>
    <row r="685">
      <c r="A685" s="638"/>
      <c r="B685" s="638"/>
    </row>
    <row r="686">
      <c r="A686" s="638"/>
      <c r="B686" s="638"/>
    </row>
    <row r="687">
      <c r="A687" s="638"/>
      <c r="B687" s="638"/>
    </row>
    <row r="688">
      <c r="A688" s="638"/>
      <c r="B688" s="638"/>
    </row>
    <row r="689">
      <c r="A689" s="638"/>
      <c r="B689" s="638"/>
    </row>
    <row r="690">
      <c r="A690" s="638"/>
      <c r="B690" s="638"/>
    </row>
    <row r="691">
      <c r="A691" s="638"/>
      <c r="B691" s="638"/>
    </row>
    <row r="692">
      <c r="A692" s="638"/>
      <c r="B692" s="638"/>
    </row>
    <row r="693">
      <c r="A693" s="638"/>
      <c r="B693" s="638"/>
    </row>
    <row r="694">
      <c r="A694" s="638"/>
      <c r="B694" s="638"/>
    </row>
    <row r="695">
      <c r="A695" s="638"/>
      <c r="B695" s="638"/>
    </row>
    <row r="696">
      <c r="A696" s="638"/>
      <c r="B696" s="638"/>
    </row>
    <row r="697">
      <c r="A697" s="638"/>
      <c r="B697" s="638"/>
    </row>
    <row r="698">
      <c r="A698" s="638"/>
      <c r="B698" s="638"/>
    </row>
    <row r="699">
      <c r="A699" s="638"/>
      <c r="B699" s="638"/>
    </row>
    <row r="700">
      <c r="A700" s="638"/>
      <c r="B700" s="638"/>
    </row>
    <row r="701">
      <c r="A701" s="638"/>
      <c r="B701" s="638"/>
    </row>
    <row r="702">
      <c r="A702" s="638"/>
      <c r="B702" s="638"/>
    </row>
    <row r="703">
      <c r="A703" s="638"/>
      <c r="B703" s="638"/>
    </row>
    <row r="704">
      <c r="A704" s="638"/>
      <c r="B704" s="638"/>
    </row>
    <row r="705">
      <c r="A705" s="638"/>
      <c r="B705" s="638"/>
    </row>
    <row r="706">
      <c r="A706" s="638"/>
      <c r="B706" s="638"/>
    </row>
    <row r="707">
      <c r="A707" s="638"/>
      <c r="B707" s="638"/>
    </row>
    <row r="708">
      <c r="A708" s="638"/>
      <c r="B708" s="638"/>
    </row>
    <row r="709">
      <c r="A709" s="638"/>
      <c r="B709" s="638"/>
    </row>
    <row r="710">
      <c r="A710" s="638"/>
      <c r="B710" s="638"/>
    </row>
    <row r="711">
      <c r="A711" s="638"/>
      <c r="B711" s="638"/>
    </row>
    <row r="712">
      <c r="A712" s="638"/>
      <c r="B712" s="638"/>
    </row>
    <row r="713">
      <c r="A713" s="638"/>
      <c r="B713" s="638"/>
    </row>
    <row r="714">
      <c r="A714" s="638"/>
      <c r="B714" s="638"/>
    </row>
    <row r="715">
      <c r="A715" s="638"/>
      <c r="B715" s="638"/>
    </row>
    <row r="716">
      <c r="A716" s="638"/>
      <c r="B716" s="638"/>
    </row>
    <row r="717">
      <c r="A717" s="638"/>
      <c r="B717" s="638"/>
    </row>
    <row r="718">
      <c r="A718" s="638"/>
      <c r="B718" s="638"/>
    </row>
    <row r="719">
      <c r="A719" s="638"/>
      <c r="B719" s="638"/>
    </row>
    <row r="720">
      <c r="A720" s="638"/>
      <c r="B720" s="638"/>
    </row>
    <row r="721">
      <c r="A721" s="638"/>
      <c r="B721" s="638"/>
    </row>
    <row r="722">
      <c r="A722" s="638"/>
      <c r="B722" s="638"/>
    </row>
    <row r="723">
      <c r="A723" s="638"/>
      <c r="B723" s="638"/>
    </row>
    <row r="724">
      <c r="A724" s="638"/>
      <c r="B724" s="638"/>
    </row>
    <row r="725">
      <c r="A725" s="638"/>
      <c r="B725" s="638"/>
    </row>
    <row r="726">
      <c r="A726" s="638"/>
      <c r="B726" s="638"/>
    </row>
    <row r="727">
      <c r="A727" s="638"/>
      <c r="B727" s="638"/>
    </row>
    <row r="728">
      <c r="A728" s="638"/>
      <c r="B728" s="638"/>
    </row>
    <row r="729">
      <c r="A729" s="638"/>
      <c r="B729" s="638"/>
    </row>
    <row r="730">
      <c r="A730" s="638"/>
      <c r="B730" s="638"/>
    </row>
    <row r="731">
      <c r="A731" s="638"/>
      <c r="B731" s="638"/>
    </row>
    <row r="732">
      <c r="A732" s="638"/>
      <c r="B732" s="638"/>
    </row>
    <row r="733">
      <c r="A733" s="638"/>
      <c r="B733" s="638"/>
    </row>
    <row r="734">
      <c r="A734" s="638"/>
      <c r="B734" s="638"/>
    </row>
    <row r="735">
      <c r="A735" s="638"/>
      <c r="B735" s="638"/>
    </row>
    <row r="736">
      <c r="A736" s="638"/>
      <c r="B736" s="638"/>
    </row>
    <row r="737">
      <c r="A737" s="638"/>
      <c r="B737" s="638"/>
    </row>
    <row r="738">
      <c r="A738" s="638"/>
      <c r="B738" s="638"/>
    </row>
    <row r="739">
      <c r="A739" s="638"/>
      <c r="B739" s="638"/>
    </row>
    <row r="740">
      <c r="A740" s="638"/>
      <c r="B740" s="638"/>
    </row>
    <row r="741">
      <c r="A741" s="638"/>
      <c r="B741" s="638"/>
    </row>
    <row r="742">
      <c r="A742" s="638"/>
      <c r="B742" s="638"/>
    </row>
    <row r="743">
      <c r="A743" s="638"/>
      <c r="B743" s="638"/>
    </row>
    <row r="744">
      <c r="A744" s="638"/>
      <c r="B744" s="638"/>
    </row>
    <row r="745">
      <c r="A745" s="638"/>
      <c r="B745" s="638"/>
    </row>
    <row r="746">
      <c r="A746" s="638"/>
      <c r="B746" s="638"/>
    </row>
    <row r="747">
      <c r="A747" s="638"/>
      <c r="B747" s="638"/>
    </row>
    <row r="748">
      <c r="A748" s="638"/>
      <c r="B748" s="638"/>
    </row>
    <row r="749">
      <c r="A749" s="638"/>
      <c r="B749" s="638"/>
    </row>
    <row r="750">
      <c r="A750" s="638"/>
      <c r="B750" s="638"/>
    </row>
    <row r="751">
      <c r="A751" s="638"/>
      <c r="B751" s="638"/>
    </row>
    <row r="752">
      <c r="A752" s="638"/>
      <c r="B752" s="638"/>
    </row>
    <row r="753">
      <c r="A753" s="638"/>
      <c r="B753" s="638"/>
    </row>
    <row r="754">
      <c r="A754" s="638"/>
      <c r="B754" s="638"/>
    </row>
    <row r="755">
      <c r="A755" s="638"/>
      <c r="B755" s="638"/>
    </row>
    <row r="756">
      <c r="A756" s="638"/>
      <c r="B756" s="638"/>
    </row>
    <row r="757">
      <c r="A757" s="638"/>
      <c r="B757" s="638"/>
    </row>
    <row r="758">
      <c r="A758" s="638"/>
      <c r="B758" s="638"/>
    </row>
    <row r="759">
      <c r="A759" s="638"/>
      <c r="B759" s="638"/>
    </row>
    <row r="760">
      <c r="A760" s="638"/>
      <c r="B760" s="638"/>
    </row>
    <row r="761">
      <c r="A761" s="638"/>
      <c r="B761" s="638"/>
    </row>
    <row r="762">
      <c r="A762" s="638"/>
      <c r="B762" s="638"/>
    </row>
    <row r="763">
      <c r="A763" s="638"/>
      <c r="B763" s="638"/>
    </row>
    <row r="764">
      <c r="A764" s="638"/>
      <c r="B764" s="638"/>
    </row>
    <row r="765">
      <c r="A765" s="638"/>
      <c r="B765" s="638"/>
    </row>
    <row r="766">
      <c r="A766" s="638"/>
      <c r="B766" s="638"/>
    </row>
    <row r="767">
      <c r="A767" s="638"/>
      <c r="B767" s="638"/>
    </row>
    <row r="768">
      <c r="A768" s="638"/>
      <c r="B768" s="638"/>
    </row>
    <row r="769">
      <c r="A769" s="638"/>
      <c r="B769" s="638"/>
    </row>
    <row r="770">
      <c r="A770" s="638"/>
      <c r="B770" s="638"/>
    </row>
    <row r="771">
      <c r="A771" s="638"/>
      <c r="B771" s="638"/>
    </row>
    <row r="772">
      <c r="A772" s="638"/>
      <c r="B772" s="638"/>
    </row>
    <row r="773">
      <c r="A773" s="638"/>
      <c r="B773" s="638"/>
    </row>
    <row r="774">
      <c r="A774" s="638"/>
      <c r="B774" s="638"/>
    </row>
    <row r="775">
      <c r="A775" s="638"/>
      <c r="B775" s="638"/>
    </row>
    <row r="776">
      <c r="A776" s="638"/>
      <c r="B776" s="638"/>
    </row>
    <row r="777">
      <c r="A777" s="638"/>
      <c r="B777" s="638"/>
    </row>
    <row r="778">
      <c r="A778" s="638"/>
      <c r="B778" s="638"/>
    </row>
    <row r="779">
      <c r="A779" s="638"/>
      <c r="B779" s="638"/>
    </row>
    <row r="780">
      <c r="A780" s="638"/>
      <c r="B780" s="638"/>
    </row>
    <row r="781">
      <c r="A781" s="638"/>
      <c r="B781" s="638"/>
    </row>
    <row r="782">
      <c r="A782" s="638"/>
      <c r="B782" s="638"/>
    </row>
    <row r="783">
      <c r="A783" s="638"/>
      <c r="B783" s="638"/>
    </row>
    <row r="784">
      <c r="A784" s="638"/>
      <c r="B784" s="638"/>
    </row>
    <row r="785">
      <c r="A785" s="638"/>
      <c r="B785" s="638"/>
    </row>
    <row r="786">
      <c r="A786" s="638"/>
      <c r="B786" s="638"/>
    </row>
    <row r="787">
      <c r="A787" s="638"/>
      <c r="B787" s="638"/>
    </row>
    <row r="788">
      <c r="A788" s="638"/>
      <c r="B788" s="638"/>
    </row>
    <row r="789">
      <c r="A789" s="638"/>
      <c r="B789" s="638"/>
    </row>
    <row r="790">
      <c r="A790" s="638"/>
      <c r="B790" s="638"/>
    </row>
    <row r="791">
      <c r="A791" s="638"/>
      <c r="B791" s="638"/>
    </row>
    <row r="792">
      <c r="A792" s="638"/>
      <c r="B792" s="638"/>
    </row>
    <row r="793">
      <c r="A793" s="638"/>
      <c r="B793" s="638"/>
    </row>
    <row r="794">
      <c r="A794" s="638"/>
      <c r="B794" s="638"/>
    </row>
    <row r="795">
      <c r="A795" s="638"/>
      <c r="B795" s="638"/>
    </row>
    <row r="796">
      <c r="A796" s="638"/>
      <c r="B796" s="638"/>
    </row>
    <row r="797">
      <c r="A797" s="638"/>
      <c r="B797" s="638"/>
    </row>
    <row r="798">
      <c r="A798" s="638"/>
      <c r="B798" s="638"/>
    </row>
    <row r="799">
      <c r="A799" s="638"/>
      <c r="B799" s="638"/>
    </row>
    <row r="800">
      <c r="A800" s="638"/>
      <c r="B800" s="638"/>
    </row>
    <row r="801">
      <c r="A801" s="638"/>
      <c r="B801" s="638"/>
    </row>
    <row r="802">
      <c r="A802" s="638"/>
      <c r="B802" s="638"/>
    </row>
    <row r="803">
      <c r="A803" s="638"/>
      <c r="B803" s="638"/>
    </row>
    <row r="804">
      <c r="A804" s="638"/>
      <c r="B804" s="638"/>
    </row>
    <row r="805">
      <c r="A805" s="638"/>
      <c r="B805" s="638"/>
    </row>
    <row r="806">
      <c r="A806" s="638"/>
      <c r="B806" s="638"/>
    </row>
    <row r="807">
      <c r="A807" s="638"/>
      <c r="B807" s="638"/>
    </row>
    <row r="808">
      <c r="A808" s="638"/>
      <c r="B808" s="638"/>
    </row>
    <row r="809">
      <c r="A809" s="638"/>
      <c r="B809" s="638"/>
    </row>
    <row r="810">
      <c r="A810" s="638"/>
      <c r="B810" s="638"/>
    </row>
    <row r="811">
      <c r="A811" s="638"/>
      <c r="B811" s="638"/>
    </row>
    <row r="812">
      <c r="A812" s="638"/>
      <c r="B812" s="638"/>
    </row>
    <row r="813">
      <c r="A813" s="638"/>
      <c r="B813" s="638"/>
    </row>
    <row r="814">
      <c r="A814" s="638"/>
      <c r="B814" s="638"/>
    </row>
    <row r="815">
      <c r="A815" s="638"/>
      <c r="B815" s="638"/>
    </row>
    <row r="816">
      <c r="A816" s="638"/>
      <c r="B816" s="638"/>
    </row>
    <row r="817">
      <c r="A817" s="638"/>
      <c r="B817" s="638"/>
    </row>
    <row r="818">
      <c r="A818" s="638"/>
      <c r="B818" s="638"/>
    </row>
    <row r="819">
      <c r="A819" s="638"/>
      <c r="B819" s="638"/>
    </row>
    <row r="820">
      <c r="A820" s="638"/>
      <c r="B820" s="638"/>
    </row>
    <row r="821">
      <c r="A821" s="638"/>
      <c r="B821" s="638"/>
    </row>
    <row r="822">
      <c r="A822" s="638"/>
      <c r="B822" s="638"/>
    </row>
    <row r="823">
      <c r="A823" s="638"/>
      <c r="B823" s="638"/>
    </row>
    <row r="824">
      <c r="A824" s="638"/>
      <c r="B824" s="638"/>
    </row>
    <row r="825">
      <c r="A825" s="638"/>
      <c r="B825" s="638"/>
    </row>
    <row r="826">
      <c r="A826" s="638"/>
      <c r="B826" s="638"/>
    </row>
    <row r="827">
      <c r="A827" s="638"/>
      <c r="B827" s="638"/>
    </row>
    <row r="828">
      <c r="A828" s="638"/>
      <c r="B828" s="638"/>
    </row>
    <row r="829">
      <c r="A829" s="638"/>
      <c r="B829" s="638"/>
    </row>
    <row r="830">
      <c r="A830" s="638"/>
      <c r="B830" s="638"/>
    </row>
    <row r="831">
      <c r="A831" s="638"/>
      <c r="B831" s="638"/>
    </row>
    <row r="832">
      <c r="A832" s="638"/>
      <c r="B832" s="638"/>
    </row>
    <row r="833">
      <c r="A833" s="638"/>
      <c r="B833" s="638"/>
    </row>
    <row r="834">
      <c r="A834" s="638"/>
      <c r="B834" s="638"/>
    </row>
    <row r="835">
      <c r="A835" s="638"/>
      <c r="B835" s="638"/>
    </row>
    <row r="836">
      <c r="A836" s="638"/>
      <c r="B836" s="638"/>
    </row>
    <row r="837">
      <c r="A837" s="638"/>
      <c r="B837" s="638"/>
    </row>
    <row r="838">
      <c r="A838" s="638"/>
      <c r="B838" s="638"/>
    </row>
    <row r="839">
      <c r="A839" s="638"/>
      <c r="B839" s="638"/>
    </row>
    <row r="840">
      <c r="A840" s="638"/>
      <c r="B840" s="638"/>
    </row>
    <row r="841">
      <c r="A841" s="638"/>
      <c r="B841" s="638"/>
    </row>
    <row r="842">
      <c r="A842" s="638"/>
      <c r="B842" s="638"/>
    </row>
    <row r="843">
      <c r="A843" s="638"/>
      <c r="B843" s="638"/>
    </row>
    <row r="844">
      <c r="A844" s="638"/>
      <c r="B844" s="638"/>
    </row>
    <row r="845">
      <c r="A845" s="638"/>
      <c r="B845" s="638"/>
    </row>
    <row r="846">
      <c r="A846" s="638"/>
      <c r="B846" s="638"/>
    </row>
    <row r="847">
      <c r="A847" s="638"/>
      <c r="B847" s="638"/>
    </row>
    <row r="848">
      <c r="A848" s="638"/>
      <c r="B848" s="638"/>
    </row>
    <row r="849">
      <c r="A849" s="638"/>
      <c r="B849" s="638"/>
    </row>
    <row r="850">
      <c r="A850" s="638"/>
      <c r="B850" s="638"/>
    </row>
    <row r="851">
      <c r="A851" s="638"/>
      <c r="B851" s="638"/>
    </row>
    <row r="852">
      <c r="A852" s="638"/>
      <c r="B852" s="638"/>
    </row>
    <row r="853">
      <c r="A853" s="638"/>
      <c r="B853" s="638"/>
    </row>
    <row r="854">
      <c r="A854" s="638"/>
      <c r="B854" s="638"/>
    </row>
    <row r="855">
      <c r="A855" s="638"/>
      <c r="B855" s="638"/>
    </row>
    <row r="856">
      <c r="A856" s="638"/>
      <c r="B856" s="638"/>
    </row>
    <row r="857">
      <c r="A857" s="638"/>
      <c r="B857" s="638"/>
    </row>
    <row r="858">
      <c r="A858" s="638"/>
      <c r="B858" s="638"/>
    </row>
    <row r="859">
      <c r="A859" s="638"/>
      <c r="B859" s="638"/>
    </row>
    <row r="860">
      <c r="A860" s="638"/>
      <c r="B860" s="638"/>
    </row>
    <row r="861">
      <c r="A861" s="638"/>
      <c r="B861" s="638"/>
    </row>
    <row r="862">
      <c r="A862" s="638"/>
      <c r="B862" s="638"/>
    </row>
    <row r="863">
      <c r="A863" s="638"/>
      <c r="B863" s="638"/>
    </row>
    <row r="864">
      <c r="A864" s="638"/>
      <c r="B864" s="638"/>
    </row>
    <row r="865">
      <c r="A865" s="638"/>
      <c r="B865" s="638"/>
    </row>
    <row r="866">
      <c r="A866" s="638"/>
      <c r="B866" s="638"/>
    </row>
    <row r="867">
      <c r="A867" s="638"/>
      <c r="B867" s="638"/>
    </row>
    <row r="868">
      <c r="A868" s="638"/>
      <c r="B868" s="638"/>
    </row>
    <row r="869">
      <c r="A869" s="638"/>
      <c r="B869" s="638"/>
    </row>
    <row r="870">
      <c r="A870" s="638"/>
      <c r="B870" s="638"/>
    </row>
    <row r="871">
      <c r="A871" s="638"/>
      <c r="B871" s="638"/>
    </row>
    <row r="872">
      <c r="A872" s="638"/>
      <c r="B872" s="638"/>
    </row>
    <row r="873">
      <c r="A873" s="638"/>
      <c r="B873" s="638"/>
    </row>
    <row r="874">
      <c r="A874" s="638"/>
      <c r="B874" s="638"/>
    </row>
    <row r="875">
      <c r="A875" s="638"/>
      <c r="B875" s="638"/>
    </row>
    <row r="876">
      <c r="A876" s="638"/>
      <c r="B876" s="638"/>
    </row>
    <row r="877">
      <c r="A877" s="638"/>
      <c r="B877" s="638"/>
    </row>
    <row r="878">
      <c r="A878" s="638"/>
      <c r="B878" s="638"/>
    </row>
    <row r="879">
      <c r="A879" s="638"/>
      <c r="B879" s="638"/>
    </row>
    <row r="880">
      <c r="A880" s="638"/>
      <c r="B880" s="638"/>
    </row>
    <row r="881">
      <c r="A881" s="638"/>
      <c r="B881" s="638"/>
    </row>
    <row r="882">
      <c r="A882" s="638"/>
      <c r="B882" s="638"/>
    </row>
    <row r="883">
      <c r="A883" s="638"/>
      <c r="B883" s="638"/>
    </row>
    <row r="884">
      <c r="A884" s="638"/>
      <c r="B884" s="638"/>
    </row>
    <row r="885">
      <c r="A885" s="638"/>
      <c r="B885" s="638"/>
    </row>
    <row r="886">
      <c r="A886" s="638"/>
      <c r="B886" s="638"/>
    </row>
    <row r="887">
      <c r="A887" s="638"/>
      <c r="B887" s="638"/>
    </row>
    <row r="888">
      <c r="A888" s="638"/>
      <c r="B888" s="638"/>
    </row>
    <row r="889">
      <c r="A889" s="638"/>
      <c r="B889" s="638"/>
    </row>
    <row r="890">
      <c r="A890" s="638"/>
      <c r="B890" s="638"/>
    </row>
    <row r="891">
      <c r="A891" s="638"/>
      <c r="B891" s="638"/>
    </row>
    <row r="892">
      <c r="A892" s="638"/>
      <c r="B892" s="638"/>
    </row>
    <row r="893">
      <c r="A893" s="638"/>
      <c r="B893" s="638"/>
    </row>
    <row r="894">
      <c r="A894" s="638"/>
      <c r="B894" s="638"/>
    </row>
    <row r="895">
      <c r="A895" s="638"/>
      <c r="B895" s="638"/>
    </row>
    <row r="896">
      <c r="A896" s="638"/>
      <c r="B896" s="638"/>
    </row>
    <row r="897">
      <c r="A897" s="638"/>
      <c r="B897" s="638"/>
    </row>
    <row r="898">
      <c r="A898" s="638"/>
      <c r="B898" s="638"/>
    </row>
    <row r="899">
      <c r="A899" s="638"/>
      <c r="B899" s="638"/>
    </row>
    <row r="900">
      <c r="A900" s="638"/>
      <c r="B900" s="638"/>
    </row>
    <row r="901">
      <c r="A901" s="638"/>
      <c r="B901" s="638"/>
    </row>
    <row r="902">
      <c r="A902" s="638"/>
      <c r="B902" s="638"/>
    </row>
    <row r="903">
      <c r="A903" s="638"/>
      <c r="B903" s="638"/>
    </row>
    <row r="904">
      <c r="A904" s="638"/>
      <c r="B904" s="638"/>
    </row>
    <row r="905">
      <c r="A905" s="638"/>
      <c r="B905" s="638"/>
    </row>
    <row r="906">
      <c r="A906" s="638"/>
      <c r="B906" s="638"/>
    </row>
    <row r="907">
      <c r="A907" s="638"/>
      <c r="B907" s="638"/>
    </row>
    <row r="908">
      <c r="A908" s="638"/>
      <c r="B908" s="638"/>
    </row>
    <row r="909">
      <c r="A909" s="638"/>
      <c r="B909" s="638"/>
    </row>
    <row r="910">
      <c r="A910" s="638"/>
      <c r="B910" s="638"/>
    </row>
    <row r="911">
      <c r="A911" s="638"/>
      <c r="B911" s="638"/>
    </row>
    <row r="912">
      <c r="A912" s="638"/>
      <c r="B912" s="638"/>
    </row>
    <row r="913">
      <c r="A913" s="638"/>
      <c r="B913" s="638"/>
    </row>
    <row r="914">
      <c r="A914" s="638"/>
      <c r="B914" s="638"/>
    </row>
    <row r="915">
      <c r="A915" s="638"/>
      <c r="B915" s="638"/>
    </row>
    <row r="916">
      <c r="A916" s="638"/>
      <c r="B916" s="638"/>
    </row>
    <row r="917">
      <c r="A917" s="638"/>
      <c r="B917" s="638"/>
    </row>
    <row r="918">
      <c r="A918" s="638"/>
      <c r="B918" s="638"/>
    </row>
    <row r="919">
      <c r="A919" s="638"/>
      <c r="B919" s="638"/>
    </row>
    <row r="920">
      <c r="A920" s="638"/>
      <c r="B920" s="638"/>
    </row>
    <row r="921">
      <c r="A921" s="638"/>
      <c r="B921" s="638"/>
    </row>
    <row r="922">
      <c r="A922" s="638"/>
      <c r="B922" s="638"/>
    </row>
    <row r="923">
      <c r="A923" s="638"/>
      <c r="B923" s="638"/>
    </row>
    <row r="924">
      <c r="A924" s="638"/>
      <c r="B924" s="638"/>
    </row>
    <row r="925">
      <c r="A925" s="638"/>
      <c r="B925" s="638"/>
    </row>
    <row r="926">
      <c r="A926" s="638"/>
      <c r="B926" s="638"/>
    </row>
    <row r="927">
      <c r="A927" s="638"/>
      <c r="B927" s="638"/>
    </row>
    <row r="928">
      <c r="A928" s="638"/>
      <c r="B928" s="638"/>
    </row>
    <row r="929">
      <c r="A929" s="638"/>
      <c r="B929" s="638"/>
    </row>
    <row r="930">
      <c r="A930" s="638"/>
      <c r="B930" s="638"/>
    </row>
    <row r="931">
      <c r="A931" s="638"/>
      <c r="B931" s="638"/>
    </row>
    <row r="932">
      <c r="A932" s="638"/>
      <c r="B932" s="638"/>
    </row>
    <row r="933">
      <c r="A933" s="638"/>
      <c r="B933" s="638"/>
    </row>
    <row r="934">
      <c r="A934" s="638"/>
      <c r="B934" s="638"/>
    </row>
    <row r="935">
      <c r="A935" s="638"/>
      <c r="B935" s="638"/>
    </row>
    <row r="936">
      <c r="A936" s="638"/>
      <c r="B936" s="638"/>
    </row>
    <row r="937">
      <c r="A937" s="638"/>
      <c r="B937" s="638"/>
    </row>
    <row r="938">
      <c r="A938" s="638"/>
      <c r="B938" s="638"/>
    </row>
    <row r="939">
      <c r="A939" s="638"/>
      <c r="B939" s="638"/>
    </row>
    <row r="940">
      <c r="A940" s="638"/>
      <c r="B940" s="638"/>
    </row>
    <row r="941">
      <c r="A941" s="638"/>
      <c r="B941" s="638"/>
    </row>
    <row r="942">
      <c r="A942" s="638"/>
      <c r="B942" s="638"/>
    </row>
    <row r="943">
      <c r="A943" s="638"/>
      <c r="B943" s="638"/>
    </row>
    <row r="944">
      <c r="A944" s="638"/>
      <c r="B944" s="638"/>
    </row>
    <row r="945">
      <c r="A945" s="638"/>
      <c r="B945" s="638"/>
    </row>
    <row r="946">
      <c r="A946" s="638"/>
      <c r="B946" s="638"/>
    </row>
    <row r="947">
      <c r="A947" s="638"/>
      <c r="B947" s="638"/>
    </row>
    <row r="948">
      <c r="A948" s="638"/>
      <c r="B948" s="638"/>
    </row>
    <row r="949">
      <c r="A949" s="638"/>
      <c r="B949" s="638"/>
    </row>
    <row r="950">
      <c r="A950" s="638"/>
      <c r="B950" s="638"/>
    </row>
    <row r="951">
      <c r="A951" s="638"/>
      <c r="B951" s="638"/>
    </row>
    <row r="952">
      <c r="A952" s="638"/>
      <c r="B952" s="638"/>
    </row>
    <row r="953">
      <c r="A953" s="638"/>
      <c r="B953" s="638"/>
    </row>
    <row r="954">
      <c r="A954" s="638"/>
      <c r="B954" s="638"/>
    </row>
    <row r="955">
      <c r="A955" s="638"/>
      <c r="B955" s="638"/>
    </row>
    <row r="956">
      <c r="A956" s="638"/>
      <c r="B956" s="638"/>
    </row>
    <row r="957">
      <c r="A957" s="638"/>
      <c r="B957" s="638"/>
    </row>
    <row r="958">
      <c r="A958" s="638"/>
      <c r="B958" s="638"/>
    </row>
    <row r="959">
      <c r="A959" s="638"/>
      <c r="B959" s="638"/>
    </row>
    <row r="960">
      <c r="A960" s="638"/>
      <c r="B960" s="638"/>
    </row>
    <row r="961">
      <c r="A961" s="638"/>
      <c r="B961" s="638"/>
    </row>
    <row r="962">
      <c r="A962" s="638"/>
      <c r="B962" s="638"/>
    </row>
    <row r="963">
      <c r="A963" s="638"/>
      <c r="B963" s="638"/>
    </row>
    <row r="964">
      <c r="A964" s="638"/>
      <c r="B964" s="638"/>
    </row>
    <row r="965">
      <c r="A965" s="638"/>
      <c r="B965" s="638"/>
    </row>
    <row r="966">
      <c r="A966" s="638"/>
      <c r="B966" s="638"/>
    </row>
    <row r="967">
      <c r="A967" s="638"/>
      <c r="B967" s="638"/>
    </row>
    <row r="968">
      <c r="A968" s="638"/>
      <c r="B968" s="638"/>
    </row>
    <row r="969">
      <c r="A969" s="638"/>
      <c r="B969" s="638"/>
    </row>
    <row r="970">
      <c r="A970" s="638"/>
      <c r="B970" s="638"/>
    </row>
    <row r="971">
      <c r="A971" s="638"/>
      <c r="B971" s="638"/>
    </row>
    <row r="972">
      <c r="A972" s="638"/>
      <c r="B972" s="638"/>
    </row>
    <row r="973">
      <c r="A973" s="638"/>
      <c r="B973" s="638"/>
    </row>
    <row r="974">
      <c r="A974" s="638"/>
      <c r="B974" s="638"/>
    </row>
    <row r="975">
      <c r="A975" s="638"/>
      <c r="B975" s="638"/>
    </row>
    <row r="976">
      <c r="A976" s="638"/>
      <c r="B976" s="638"/>
    </row>
    <row r="977">
      <c r="A977" s="638"/>
      <c r="B977" s="638"/>
    </row>
    <row r="978">
      <c r="A978" s="638"/>
      <c r="B978" s="638"/>
    </row>
    <row r="979">
      <c r="A979" s="638"/>
      <c r="B979" s="638"/>
    </row>
    <row r="980">
      <c r="A980" s="638"/>
      <c r="B980" s="638"/>
    </row>
    <row r="981">
      <c r="A981" s="638"/>
      <c r="B981" s="638"/>
    </row>
    <row r="982">
      <c r="A982" s="638"/>
      <c r="B982" s="638"/>
    </row>
    <row r="983">
      <c r="A983" s="638"/>
      <c r="B983" s="638"/>
    </row>
    <row r="984">
      <c r="A984" s="638"/>
      <c r="B984" s="638"/>
    </row>
    <row r="985">
      <c r="A985" s="638"/>
      <c r="B985" s="638"/>
    </row>
    <row r="986">
      <c r="A986" s="638"/>
      <c r="B986" s="638"/>
    </row>
    <row r="987">
      <c r="A987" s="638"/>
      <c r="B987" s="638"/>
    </row>
    <row r="988">
      <c r="A988" s="638"/>
      <c r="B988" s="638"/>
    </row>
    <row r="989">
      <c r="A989" s="638"/>
      <c r="B989" s="638"/>
    </row>
    <row r="990">
      <c r="A990" s="638"/>
      <c r="B990" s="638"/>
    </row>
    <row r="991">
      <c r="A991" s="638"/>
      <c r="B991" s="638"/>
    </row>
    <row r="992">
      <c r="A992" s="638"/>
      <c r="B992" s="638"/>
    </row>
    <row r="993">
      <c r="A993" s="638"/>
      <c r="B993" s="638"/>
    </row>
    <row r="994">
      <c r="A994" s="638"/>
      <c r="B994" s="638"/>
    </row>
    <row r="995">
      <c r="A995" s="638"/>
      <c r="B995" s="638"/>
    </row>
    <row r="996">
      <c r="A996" s="638"/>
      <c r="B996" s="638"/>
    </row>
    <row r="997">
      <c r="A997" s="638"/>
      <c r="B997" s="638"/>
    </row>
    <row r="998">
      <c r="A998" s="638"/>
      <c r="B998" s="638"/>
    </row>
    <row r="999">
      <c r="A999" s="638"/>
      <c r="B999" s="638"/>
    </row>
    <row r="1000">
      <c r="A1000" s="638"/>
      <c r="B1000" s="638"/>
    </row>
    <row r="1001">
      <c r="A1001" s="638"/>
      <c r="B1001" s="638"/>
    </row>
  </sheetData>
  <mergeCells count="3">
    <mergeCell ref="A1:C1"/>
    <mergeCell ref="A56:C56"/>
    <mergeCell ref="A71:C71"/>
  </mergeCells>
  <hyperlinks>
    <hyperlink r:id="rId1" location="44-brawl-master" ref="A1"/>
    <hyperlink r:id="rId2" ref="A3"/>
    <hyperlink r:id="rId3" ref="B3"/>
    <hyperlink r:id="rId4" ref="A4"/>
    <hyperlink r:id="rId5" ref="B4"/>
    <hyperlink r:id="rId6" ref="A5"/>
    <hyperlink r:id="rId7" ref="B5"/>
    <hyperlink r:id="rId8" ref="A6"/>
    <hyperlink r:id="rId9" ref="B6"/>
    <hyperlink r:id="rId10" ref="A7"/>
    <hyperlink r:id="rId11" ref="B7"/>
    <hyperlink r:id="rId12" ref="A8"/>
    <hyperlink r:id="rId13" ref="B8"/>
    <hyperlink r:id="rId14" ref="A9"/>
    <hyperlink r:id="rId15" ref="B9"/>
    <hyperlink r:id="rId16" ref="A10"/>
    <hyperlink r:id="rId17" ref="B10"/>
    <hyperlink r:id="rId18" ref="A11"/>
    <hyperlink r:id="rId19" ref="B11"/>
    <hyperlink r:id="rId20" ref="A12"/>
    <hyperlink r:id="rId21" ref="B12"/>
    <hyperlink r:id="rId22" ref="A13"/>
    <hyperlink r:id="rId23" ref="B13"/>
    <hyperlink r:id="rId24" ref="A14"/>
    <hyperlink r:id="rId25" ref="B14"/>
    <hyperlink r:id="rId26" ref="A15"/>
    <hyperlink r:id="rId27" ref="B15"/>
    <hyperlink r:id="rId28" ref="A16"/>
    <hyperlink r:id="rId29" ref="B16"/>
    <hyperlink r:id="rId30" ref="A17"/>
    <hyperlink r:id="rId31" ref="B17"/>
    <hyperlink r:id="rId32" ref="A18"/>
    <hyperlink r:id="rId33" ref="B18"/>
    <hyperlink r:id="rId34" ref="A19"/>
    <hyperlink r:id="rId35" ref="B19"/>
    <hyperlink r:id="rId36" ref="A20"/>
    <hyperlink r:id="rId37" ref="B20"/>
    <hyperlink r:id="rId38" ref="A21"/>
    <hyperlink r:id="rId39" ref="B21"/>
    <hyperlink r:id="rId40" ref="A22"/>
    <hyperlink r:id="rId41" ref="B22"/>
    <hyperlink r:id="rId42" ref="A23"/>
    <hyperlink r:id="rId43" ref="B23"/>
    <hyperlink r:id="rId44" ref="A24"/>
    <hyperlink r:id="rId45" ref="B24"/>
    <hyperlink r:id="rId46" ref="A25"/>
    <hyperlink r:id="rId47" ref="B25"/>
    <hyperlink r:id="rId48" ref="A26"/>
    <hyperlink r:id="rId49" ref="B26"/>
    <hyperlink r:id="rId50" ref="A27"/>
    <hyperlink r:id="rId51" ref="B27"/>
    <hyperlink r:id="rId52" ref="A28"/>
    <hyperlink r:id="rId53" ref="B28"/>
    <hyperlink r:id="rId54" ref="A29"/>
    <hyperlink r:id="rId55" ref="B29"/>
    <hyperlink r:id="rId56" ref="A30"/>
    <hyperlink r:id="rId57" ref="B30"/>
    <hyperlink r:id="rId58" ref="A31"/>
    <hyperlink r:id="rId59" ref="B31"/>
    <hyperlink r:id="rId60" ref="A32"/>
    <hyperlink r:id="rId61" ref="B32"/>
    <hyperlink r:id="rId62" ref="A33"/>
    <hyperlink r:id="rId63" ref="B33"/>
    <hyperlink r:id="rId64" ref="A34"/>
    <hyperlink r:id="rId65" ref="B34"/>
    <hyperlink r:id="rId66" ref="A35"/>
    <hyperlink r:id="rId67" ref="B35"/>
    <hyperlink r:id="rId68" ref="A36"/>
    <hyperlink r:id="rId69" ref="B36"/>
    <hyperlink r:id="rId70" ref="A37"/>
    <hyperlink r:id="rId71" ref="B37"/>
    <hyperlink r:id="rId72" ref="A38"/>
    <hyperlink r:id="rId73" ref="B38"/>
    <hyperlink r:id="rId74" ref="A39"/>
    <hyperlink r:id="rId75" ref="B39"/>
    <hyperlink r:id="rId76" ref="A40"/>
    <hyperlink r:id="rId77" ref="B40"/>
    <hyperlink r:id="rId78" ref="A41"/>
    <hyperlink r:id="rId79" ref="B41"/>
    <hyperlink r:id="rId80" ref="A42"/>
    <hyperlink r:id="rId81" ref="B42"/>
    <hyperlink r:id="rId82" ref="A43"/>
    <hyperlink r:id="rId83" ref="B43"/>
    <hyperlink r:id="rId84" ref="A44"/>
    <hyperlink r:id="rId85" ref="B44"/>
    <hyperlink r:id="rId86" ref="A45"/>
    <hyperlink r:id="rId87" ref="B45"/>
    <hyperlink r:id="rId88" ref="A46"/>
    <hyperlink r:id="rId89" ref="B46"/>
    <hyperlink r:id="rId90" ref="A47"/>
    <hyperlink r:id="rId91" ref="B47"/>
    <hyperlink r:id="rId92" location=":~:text=The%20Enemy%20of%20My%20Enemy%20is%20an%20achievement%20in%20The,to%20kill%20another%2020%20times." ref="A48"/>
    <hyperlink r:id="rId93" location=":~:text=The%20Enemy%20of%20My%20Enemy%20is%20an%20achievement%20in%20The,to%20kill%20another%2020%20times." ref="B48"/>
    <hyperlink r:id="rId94" ref="A49"/>
    <hyperlink r:id="rId95" ref="B49"/>
    <hyperlink r:id="rId96" ref="A50"/>
    <hyperlink r:id="rId97" ref="B50"/>
    <hyperlink r:id="rId98" ref="A51"/>
    <hyperlink r:id="rId99" ref="B51"/>
    <hyperlink r:id="rId100" ref="A52"/>
    <hyperlink r:id="rId101" ref="B52"/>
    <hyperlink r:id="rId102" ref="A53"/>
    <hyperlink r:id="rId103" ref="B53"/>
    <hyperlink r:id="rId104" ref="A54"/>
    <hyperlink r:id="rId105" ref="B54"/>
    <hyperlink r:id="rId106" ref="A55"/>
    <hyperlink r:id="rId107" ref="B55"/>
    <hyperlink r:id="rId108" ref="A56"/>
    <hyperlink r:id="rId109" ref="A58"/>
    <hyperlink r:id="rId110" ref="B58"/>
    <hyperlink r:id="rId111" ref="A59"/>
    <hyperlink r:id="rId112" ref="B59"/>
    <hyperlink r:id="rId113" ref="A60"/>
    <hyperlink r:id="rId114" ref="B60"/>
    <hyperlink r:id="rId115" ref="A61"/>
    <hyperlink r:id="rId116" ref="B61"/>
    <hyperlink r:id="rId117" ref="A62"/>
    <hyperlink r:id="rId118" ref="B62"/>
    <hyperlink r:id="rId119" ref="A63"/>
    <hyperlink r:id="rId120" ref="B63"/>
    <hyperlink r:id="rId121" ref="A64"/>
    <hyperlink r:id="rId122" ref="B64"/>
    <hyperlink r:id="rId123" ref="A65"/>
    <hyperlink r:id="rId124" ref="B65"/>
    <hyperlink r:id="rId125" ref="A66"/>
    <hyperlink r:id="rId126" ref="B66"/>
    <hyperlink r:id="rId127" location=":~:text=Return%20to%20Sender%20is%20an,to%20try%20for%20this%20achievement." ref="A67"/>
    <hyperlink r:id="rId128" location=":~:text=Return%20to%20Sender%20is%20an,to%20try%20for%20this%20achievement." ref="B67"/>
    <hyperlink r:id="rId129" ref="A68"/>
    <hyperlink r:id="rId130" ref="B68"/>
    <hyperlink r:id="rId131" ref="A69"/>
    <hyperlink r:id="rId132" ref="B69"/>
    <hyperlink r:id="rId133" ref="A70"/>
    <hyperlink r:id="rId134" ref="B70"/>
    <hyperlink r:id="rId135" ref="A71"/>
    <hyperlink r:id="rId136" ref="A73"/>
    <hyperlink r:id="rId137" ref="B73"/>
    <hyperlink r:id="rId138" ref="A74"/>
    <hyperlink r:id="rId139" ref="B74"/>
    <hyperlink r:id="rId140" ref="A75"/>
    <hyperlink r:id="rId141" ref="B75"/>
    <hyperlink r:id="rId142" ref="A76"/>
    <hyperlink r:id="rId143" ref="B76"/>
    <hyperlink r:id="rId144" ref="A77"/>
    <hyperlink r:id="rId145" ref="B77"/>
    <hyperlink r:id="rId146" ref="A78"/>
    <hyperlink r:id="rId147" ref="B78"/>
    <hyperlink r:id="rId148" ref="A79"/>
    <hyperlink r:id="rId149" ref="B79"/>
    <hyperlink r:id="rId150" ref="A80"/>
    <hyperlink r:id="rId151" ref="B80"/>
    <hyperlink r:id="rId152" ref="A81"/>
    <hyperlink r:id="rId153" ref="B81"/>
    <hyperlink r:id="rId154" ref="A82"/>
    <hyperlink r:id="rId155" ref="B82"/>
    <hyperlink r:id="rId156" ref="A83"/>
    <hyperlink r:id="rId157" ref="B83"/>
    <hyperlink r:id="rId158" ref="A84"/>
    <hyperlink r:id="rId159" ref="B84"/>
    <hyperlink r:id="rId160" ref="A85"/>
    <hyperlink r:id="rId161" ref="B85"/>
  </hyperlinks>
  <drawing r:id="rId16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63"/>
    <col customWidth="1" min="2" max="2" width="111.25"/>
    <col customWidth="1" min="3" max="3" width="24.5"/>
  </cols>
  <sheetData>
    <row r="1">
      <c r="A1" s="1385" t="s">
        <v>3683</v>
      </c>
      <c r="B1" s="1386" t="s">
        <v>3684</v>
      </c>
      <c r="C1" s="1387" t="s">
        <v>3685</v>
      </c>
      <c r="D1" s="1388"/>
      <c r="E1" s="1388"/>
      <c r="F1" s="1388"/>
      <c r="G1" s="1388"/>
      <c r="H1" s="1388"/>
    </row>
    <row r="2">
      <c r="A2" s="61" t="s">
        <v>3686</v>
      </c>
      <c r="B2" s="1389" t="s">
        <v>3687</v>
      </c>
    </row>
    <row r="3">
      <c r="A3" s="45" t="s">
        <v>3688</v>
      </c>
      <c r="B3" s="1390" t="s">
        <v>3689</v>
      </c>
    </row>
    <row r="4">
      <c r="A4" s="61" t="s">
        <v>3690</v>
      </c>
      <c r="B4" s="1389" t="s">
        <v>3691</v>
      </c>
    </row>
    <row r="5">
      <c r="A5" s="45" t="s">
        <v>3692</v>
      </c>
      <c r="B5" s="1390" t="s">
        <v>3693</v>
      </c>
    </row>
    <row r="6">
      <c r="A6" s="61" t="s">
        <v>3694</v>
      </c>
      <c r="B6" s="1389" t="s">
        <v>3695</v>
      </c>
    </row>
    <row r="7">
      <c r="A7" s="45" t="s">
        <v>3696</v>
      </c>
      <c r="B7" s="1390" t="s">
        <v>3697</v>
      </c>
    </row>
    <row r="8">
      <c r="A8" s="61" t="s">
        <v>3698</v>
      </c>
      <c r="B8" s="1389" t="s">
        <v>3699</v>
      </c>
    </row>
    <row r="9">
      <c r="A9" s="45" t="s">
        <v>3700</v>
      </c>
      <c r="B9" s="1390" t="s">
        <v>3701</v>
      </c>
    </row>
    <row r="10">
      <c r="A10" s="61" t="s">
        <v>3702</v>
      </c>
      <c r="B10" s="1389" t="s">
        <v>3703</v>
      </c>
    </row>
    <row r="11">
      <c r="A11" s="45" t="s">
        <v>3704</v>
      </c>
      <c r="B11" s="1390" t="s">
        <v>3705</v>
      </c>
    </row>
    <row r="12">
      <c r="A12" s="61" t="s">
        <v>3706</v>
      </c>
      <c r="B12" s="1389" t="s">
        <v>3707</v>
      </c>
    </row>
    <row r="13">
      <c r="A13" s="45" t="s">
        <v>3708</v>
      </c>
      <c r="B13" s="1390" t="s">
        <v>3709</v>
      </c>
    </row>
    <row r="14">
      <c r="A14" s="61" t="s">
        <v>3710</v>
      </c>
      <c r="B14" s="1389" t="s">
        <v>3711</v>
      </c>
    </row>
    <row r="15">
      <c r="A15" s="45" t="s">
        <v>3712</v>
      </c>
      <c r="B15" s="1390" t="s">
        <v>3713</v>
      </c>
    </row>
    <row r="16">
      <c r="A16" s="61" t="s">
        <v>3714</v>
      </c>
      <c r="B16" s="1389" t="s">
        <v>3715</v>
      </c>
    </row>
    <row r="17">
      <c r="A17" s="45" t="s">
        <v>3716</v>
      </c>
      <c r="B17" s="1390" t="s">
        <v>3717</v>
      </c>
    </row>
    <row r="18">
      <c r="A18" s="61" t="s">
        <v>3718</v>
      </c>
      <c r="B18" s="1389" t="s">
        <v>3719</v>
      </c>
    </row>
    <row r="19">
      <c r="A19" s="45" t="s">
        <v>3720</v>
      </c>
      <c r="B19" s="1390" t="s">
        <v>3721</v>
      </c>
    </row>
    <row r="20">
      <c r="A20" s="61" t="s">
        <v>3722</v>
      </c>
      <c r="B20" s="1389" t="s">
        <v>3723</v>
      </c>
    </row>
    <row r="21">
      <c r="A21" s="45" t="s">
        <v>3724</v>
      </c>
      <c r="B21" s="1390" t="s">
        <v>3725</v>
      </c>
    </row>
    <row r="22">
      <c r="A22" s="61" t="s">
        <v>3726</v>
      </c>
      <c r="B22" s="1389" t="s">
        <v>3727</v>
      </c>
    </row>
    <row r="23">
      <c r="A23" s="45" t="s">
        <v>3728</v>
      </c>
      <c r="B23" s="1390" t="s">
        <v>3729</v>
      </c>
    </row>
    <row r="24">
      <c r="A24" s="61" t="s">
        <v>3730</v>
      </c>
      <c r="B24" s="1389" t="s">
        <v>3731</v>
      </c>
    </row>
    <row r="25">
      <c r="A25" s="45" t="s">
        <v>3732</v>
      </c>
      <c r="B25" s="1390" t="s">
        <v>3733</v>
      </c>
    </row>
    <row r="26">
      <c r="A26" s="61" t="s">
        <v>3734</v>
      </c>
      <c r="B26" s="1389" t="s">
        <v>3735</v>
      </c>
    </row>
    <row r="27">
      <c r="A27" s="45" t="s">
        <v>3736</v>
      </c>
      <c r="B27" s="1390" t="s">
        <v>3737</v>
      </c>
    </row>
    <row r="28">
      <c r="A28" s="61" t="s">
        <v>3738</v>
      </c>
      <c r="B28" s="1389" t="s">
        <v>3739</v>
      </c>
    </row>
    <row r="29">
      <c r="A29" s="1391" t="s">
        <v>3740</v>
      </c>
      <c r="B29" s="1392" t="s">
        <v>3741</v>
      </c>
    </row>
    <row r="30">
      <c r="A30" s="1393" t="s">
        <v>3742</v>
      </c>
      <c r="B30" s="1394" t="s">
        <v>3743</v>
      </c>
    </row>
    <row r="31">
      <c r="A31" s="1391" t="s">
        <v>3744</v>
      </c>
      <c r="B31" s="1392" t="s">
        <v>3745</v>
      </c>
    </row>
    <row r="32">
      <c r="A32" s="1393" t="s">
        <v>3573</v>
      </c>
      <c r="B32" s="1394" t="s">
        <v>3746</v>
      </c>
    </row>
    <row r="33">
      <c r="A33" s="45" t="s">
        <v>3747</v>
      </c>
      <c r="B33" s="1390" t="s">
        <v>3748</v>
      </c>
    </row>
    <row r="34">
      <c r="A34" s="61" t="s">
        <v>3749</v>
      </c>
      <c r="B34" s="1389" t="s">
        <v>3750</v>
      </c>
    </row>
    <row r="35">
      <c r="A35" s="45" t="s">
        <v>3751</v>
      </c>
      <c r="B35" s="1390" t="s">
        <v>3752</v>
      </c>
    </row>
    <row r="36">
      <c r="A36" s="128" t="s">
        <v>3753</v>
      </c>
      <c r="B36" s="1395" t="s">
        <v>3754</v>
      </c>
    </row>
    <row r="37">
      <c r="A37" s="97"/>
      <c r="B37" s="1396"/>
    </row>
    <row r="38">
      <c r="A38" s="97"/>
      <c r="B38" s="1396"/>
    </row>
    <row r="39">
      <c r="A39" s="97"/>
      <c r="B39" s="1396"/>
    </row>
    <row r="40">
      <c r="A40" s="97"/>
      <c r="B40" s="1396"/>
    </row>
    <row r="41">
      <c r="A41" s="97"/>
      <c r="B41" s="1396"/>
    </row>
    <row r="42">
      <c r="A42" s="97"/>
      <c r="B42" s="1396"/>
    </row>
    <row r="43">
      <c r="A43" s="97"/>
      <c r="B43" s="1396"/>
    </row>
    <row r="44">
      <c r="A44" s="97"/>
      <c r="B44" s="1396"/>
    </row>
    <row r="45">
      <c r="A45" s="97"/>
      <c r="B45" s="1396"/>
    </row>
    <row r="46">
      <c r="A46" s="97"/>
      <c r="B46" s="1396"/>
    </row>
    <row r="47">
      <c r="A47" s="97"/>
      <c r="B47" s="1396"/>
    </row>
    <row r="48">
      <c r="B48" s="1397"/>
    </row>
    <row r="49">
      <c r="B49" s="1397"/>
    </row>
    <row r="50">
      <c r="B50" s="1397"/>
    </row>
    <row r="51">
      <c r="B51" s="1397"/>
    </row>
    <row r="52">
      <c r="B52" s="1397"/>
    </row>
    <row r="53">
      <c r="B53" s="1397"/>
    </row>
    <row r="54">
      <c r="B54" s="1397"/>
    </row>
    <row r="55">
      <c r="B55" s="1397"/>
    </row>
  </sheetData>
  <drawing r:id="rId1"/>
</worksheet>
</file>