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ercius-work\Desktop\witcher\"/>
    </mc:Choice>
  </mc:AlternateContent>
  <xr:revisionPtr revIDLastSave="0" documentId="13_ncr:1_{7D95DB61-361B-4782-9A84-4E30F9FA0468}" xr6:coauthVersionLast="47" xr6:coauthVersionMax="47" xr10:uidLastSave="{00000000-0000-0000-0000-000000000000}"/>
  <bookViews>
    <workbookView xWindow="-120" yWindow="-120" windowWidth="29040" windowHeight="15720" activeTab="1" xr2:uid="{00000000-000D-0000-FFFF-FFFF00000000}"/>
  </bookViews>
  <sheets>
    <sheet name="All Quests" sheetId="1" r:id="rId1"/>
    <sheet name="Order For MainSide Quests" sheetId="2" r:id="rId2"/>
    <sheet name="Guide Fixes and Next Gen Update" sheetId="3" r:id="rId3"/>
    <sheet name="Gwent Cards" sheetId="4" r:id="rId4"/>
    <sheet name="Scavenger Hunt Maps" sheetId="5" r:id="rId5"/>
    <sheet name="Alchemy" sheetId="6" r:id="rId6"/>
    <sheet name="Trophy List" sheetId="7" r:id="rId7"/>
    <sheet name="Challenge Runs" sheetId="8" r:id="rId8"/>
  </sheets>
  <calcPr calcId="191029"/>
</workbook>
</file>

<file path=xl/calcChain.xml><?xml version="1.0" encoding="utf-8"?>
<calcChain xmlns="http://schemas.openxmlformats.org/spreadsheetml/2006/main">
  <c r="D138" i="6" l="1"/>
  <c r="D125" i="6"/>
  <c r="D112" i="6"/>
  <c r="D101" i="6"/>
  <c r="D90" i="6"/>
  <c r="D79" i="6"/>
  <c r="D72" i="6"/>
  <c r="D65" i="6"/>
  <c r="C96" i="4"/>
  <c r="O90" i="4"/>
  <c r="I89" i="4"/>
  <c r="I88" i="4"/>
  <c r="O87" i="4"/>
  <c r="I87" i="4"/>
  <c r="I86" i="4"/>
  <c r="O85" i="4"/>
  <c r="I85" i="4"/>
  <c r="O84" i="4"/>
  <c r="I84" i="4"/>
  <c r="O83" i="4"/>
  <c r="I83" i="4"/>
  <c r="I82" i="4"/>
  <c r="O81" i="4"/>
  <c r="I81" i="4"/>
  <c r="I80" i="4"/>
  <c r="O79" i="4"/>
  <c r="I79" i="4"/>
  <c r="O78" i="4"/>
  <c r="I78" i="4"/>
  <c r="I77" i="4"/>
  <c r="I76" i="4"/>
  <c r="I75" i="4"/>
  <c r="I72" i="4"/>
  <c r="I71" i="4"/>
  <c r="I70" i="4"/>
  <c r="I65" i="4"/>
  <c r="I63" i="4"/>
  <c r="I62" i="4"/>
  <c r="I55" i="4"/>
  <c r="I53" i="4"/>
  <c r="I52" i="4"/>
  <c r="O46" i="4"/>
  <c r="C46" i="4"/>
  <c r="I45" i="4"/>
  <c r="C45" i="4"/>
  <c r="C44" i="4"/>
  <c r="C43" i="4"/>
  <c r="C42" i="4"/>
  <c r="C41" i="4"/>
  <c r="C40" i="4"/>
  <c r="C39" i="4"/>
  <c r="C38" i="4"/>
  <c r="C37" i="4"/>
  <c r="C36" i="4"/>
  <c r="C35" i="4"/>
  <c r="C34" i="4"/>
  <c r="C33" i="4"/>
  <c r="C32" i="4"/>
  <c r="C31" i="4"/>
  <c r="C30" i="4"/>
  <c r="C29" i="4"/>
  <c r="C28" i="4"/>
  <c r="C27" i="4"/>
  <c r="A74" i="3"/>
  <c r="Q273" i="1"/>
  <c r="Q272" i="1"/>
  <c r="A253" i="1"/>
  <c r="Q229" i="1"/>
  <c r="Q228" i="1"/>
  <c r="A210" i="1"/>
  <c r="A187" i="1"/>
  <c r="A147" i="1"/>
  <c r="A95" i="1"/>
  <c r="A41" i="1"/>
  <c r="A34" i="1"/>
  <c r="A13" i="1"/>
  <c r="E8" i="1"/>
  <c r="E7" i="1"/>
  <c r="G6" i="1"/>
  <c r="E6" i="1"/>
  <c r="G5" i="1"/>
  <c r="E5" i="1"/>
  <c r="G4" i="1"/>
  <c r="E4" i="1"/>
</calcChain>
</file>

<file path=xl/sharedStrings.xml><?xml version="1.0" encoding="utf-8"?>
<sst xmlns="http://schemas.openxmlformats.org/spreadsheetml/2006/main" count="5719" uniqueCount="3758">
  <si>
    <t>THE WITCHER 3 - ALL QUESTS</t>
  </si>
  <si>
    <t>Thank you xLetalis for 
the many extra details!!</t>
  </si>
  <si>
    <t>Interactive maps (all chance encounters, scavenger hunts, quests, Gwent cards, etc.)</t>
  </si>
  <si>
    <r>
      <rPr>
        <sz val="12"/>
        <color theme="1"/>
        <rFont val="Arial"/>
      </rPr>
      <t xml:space="preserve">I recommend using a phone app called </t>
    </r>
    <r>
      <rPr>
        <sz val="12"/>
        <color rgb="FF0000FF"/>
        <rFont val="Arial"/>
      </rPr>
      <t>MapGenie: Witcher 3 Map</t>
    </r>
    <r>
      <rPr>
        <sz val="12"/>
        <color theme="1"/>
        <rFont val="Arial"/>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</si>
  <si>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</si>
  <si>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</si>
  <si>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</si>
  <si>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</si>
  <si>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</si>
  <si>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</si>
  <si>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</si>
  <si>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</si>
  <si>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</si>
  <si>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</si>
  <si>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</si>
  <si>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</si>
  <si>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</si>
  <si>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</si>
  <si>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</si>
  <si>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</si>
  <si>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</si>
  <si>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</si>
  <si>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</si>
  <si>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</si>
  <si>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</si>
  <si>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</si>
  <si>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</si>
  <si>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</si>
  <si>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</si>
  <si>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</si>
  <si>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</si>
  <si>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</si>
  <si>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</si>
  <si>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</si>
  <si>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</si>
  <si>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</si>
  <si>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</si>
  <si>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</si>
  <si>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</si>
  <si>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</si>
  <si>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</si>
  <si>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</si>
  <si>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</si>
  <si>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</si>
  <si>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</si>
  <si>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</si>
  <si>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</si>
  <si>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</si>
  <si>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</si>
  <si>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</si>
  <si>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</si>
  <si>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</si>
  <si>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</si>
  <si>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</si>
  <si>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</si>
  <si>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</si>
  <si>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</si>
  <si>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</si>
  <si>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</si>
  <si>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</si>
  <si>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</si>
  <si>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</si>
  <si>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</si>
  <si>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</si>
  <si>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</si>
  <si>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</si>
  <si>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</si>
  <si>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</si>
  <si>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</si>
  <si>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</si>
  <si>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</si>
  <si>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</si>
  <si>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</si>
  <si>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</si>
  <si>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</si>
  <si>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</si>
  <si>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</si>
  <si>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</si>
  <si>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-There is some rare dialogue during the Empress ending when speaking with Dandelion. His dialogue changes in 3 different ways depending on whether you helped complete Carnal Sins or not.</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</si>
  <si>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</si>
  <si>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</si>
  <si>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</si>
  <si>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</si>
  <si>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</si>
  <si>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</si>
  <si>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</si>
  <si>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</si>
  <si>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</si>
  <si>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</si>
  <si>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</si>
  <si>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</si>
  <si>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</si>
  <si>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</si>
  <si>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</si>
  <si>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</si>
  <si>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</si>
  <si>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</si>
  <si>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</si>
  <si>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</si>
  <si>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</si>
  <si>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</si>
  <si>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</si>
  <si>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</si>
  <si>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</si>
  <si>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</si>
  <si>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</si>
  <si>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</si>
  <si>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</si>
  <si>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</si>
  <si>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</si>
  <si>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</si>
  <si>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</si>
  <si>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</si>
  <si>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</si>
  <si>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</si>
  <si>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</si>
  <si>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</si>
  <si>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</si>
  <si>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</si>
  <si>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</si>
  <si>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</si>
  <si>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</si>
  <si>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</si>
  <si>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</si>
  <si>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</si>
  <si>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</si>
  <si>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</si>
  <si>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</si>
  <si>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</si>
  <si>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</si>
  <si>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</si>
  <si>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</si>
  <si>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</si>
  <si>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</si>
  <si>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</si>
  <si>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</si>
  <si>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</si>
  <si>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</si>
  <si>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</si>
  <si>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</si>
  <si>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</si>
  <si>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</si>
  <si>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</si>
  <si>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</si>
  <si>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</si>
  <si>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</si>
  <si>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</si>
  <si>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</si>
  <si>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</si>
  <si>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</si>
  <si>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</si>
  <si>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</si>
  <si>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</si>
  <si>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</si>
  <si>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</si>
  <si>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</si>
  <si>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</si>
  <si>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</si>
  <si>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</si>
  <si>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</si>
  <si>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</si>
  <si>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</si>
  <si>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</si>
  <si>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</si>
  <si>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</si>
  <si>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</si>
  <si>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</si>
  <si>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</si>
  <si>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</si>
  <si>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</si>
  <si>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</si>
  <si>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</si>
  <si>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</si>
  <si>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</si>
  <si>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</si>
  <si>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</si>
  <si>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</si>
  <si>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</si>
  <si>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</si>
  <si>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</si>
  <si>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</si>
  <si>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</si>
  <si>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</si>
  <si>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</si>
  <si>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</si>
  <si>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</si>
  <si>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</si>
  <si>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</si>
  <si>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</si>
  <si>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</si>
  <si>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</si>
  <si>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</si>
  <si>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</si>
  <si>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</si>
  <si>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</si>
  <si>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</si>
  <si>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</si>
  <si>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</si>
  <si>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</si>
  <si>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</si>
  <si>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</si>
  <si>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</si>
  <si>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</si>
  <si>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</si>
  <si>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</si>
  <si>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</si>
  <si>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</si>
  <si>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</si>
  <si>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</si>
  <si>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</si>
  <si>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</si>
  <si>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</si>
  <si>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</si>
  <si>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</si>
  <si>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</si>
  <si>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</si>
  <si>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</si>
  <si>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</si>
  <si>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</si>
  <si>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</si>
  <si>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</si>
  <si>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</si>
  <si>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</si>
  <si>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</si>
  <si>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</si>
  <si>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</si>
  <si>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</si>
  <si>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</si>
  <si>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</si>
  <si>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</si>
  <si>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</si>
  <si>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</si>
  <si>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</si>
  <si>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</si>
  <si>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</si>
  <si>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</si>
  <si>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</si>
  <si>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</si>
  <si>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u/>
        <sz val="10"/>
        <color rgb="FF000000"/>
        <rFont val="Arial"/>
      </rPr>
      <t>-Find a painting of Dolores and her brother in the house</t>
    </r>
    <r>
      <rPr>
        <u/>
        <sz val="10"/>
        <color rgb="FF000000"/>
        <rFont val="Arial"/>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</si>
  <si>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</si>
  <si>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</si>
  <si>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u/>
        <sz val="10"/>
        <color rgb="FF000000"/>
        <rFont val="Arial"/>
      </rPr>
      <t>-The schedule of Ciri's performer friends</t>
    </r>
    <r>
      <rPr>
        <sz val="10"/>
        <color rgb="FF000000"/>
        <rFont val="Arial"/>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</si>
  <si>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</si>
  <si>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</si>
  <si>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u/>
        <sz val="10"/>
        <color rgb="FF000000"/>
        <rFont val="Arial"/>
      </rPr>
      <t>-The traveling merchant switches between 3 main locations. Here is a map of where they are.</t>
    </r>
    <r>
      <rPr>
        <sz val="10"/>
        <color rgb="FF000000"/>
        <rFont val="Arial"/>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</si>
  <si>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</si>
  <si>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</si>
  <si>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</si>
  <si>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</si>
  <si>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</si>
  <si>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</si>
  <si>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</si>
  <si>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</si>
  <si>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</si>
  <si>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</si>
  <si>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</si>
  <si>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u/>
        <sz val="10"/>
        <color rgb="FF000000"/>
        <rFont val="Arial"/>
      </rPr>
      <t>-For the quest Fool's Gold, return to village after the quest is complete to get some rare dialogue</t>
    </r>
    <r>
      <rPr>
        <sz val="10"/>
        <color rgb="FF000000"/>
        <rFont val="Arial"/>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</si>
  <si>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</si>
  <si>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</si>
  <si>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</si>
  <si>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</si>
  <si>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</si>
  <si>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</si>
  <si>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</si>
  <si>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</si>
  <si>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</si>
  <si>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</si>
  <si>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</si>
  <si>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</si>
  <si>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</si>
  <si>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</si>
  <si>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</si>
  <si>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</si>
  <si>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</si>
  <si>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</si>
  <si>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</si>
  <si>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</si>
  <si>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</si>
  <si>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</si>
  <si>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</si>
  <si>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</si>
  <si>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</si>
  <si>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</si>
  <si>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</si>
  <si>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</si>
  <si>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</si>
  <si>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</si>
  <si>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</si>
  <si>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</si>
  <si>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-During 'A Princess in Distress', you can actually kill the bear ahead of time before you encounter it while leading the goat back to the pellar. If you do this, Geralt will have some extra dialogue while leading Princess back.</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</si>
  <si>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</si>
  <si>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the quest 'Funeral Pyres', when meeting the Eternal Fire Priest, you can see a map of the Witcher world lying on the stone table next to the priest.</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</si>
  <si>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</si>
  <si>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</si>
  <si>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</si>
  <si>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</si>
  <si>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</si>
  <si>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</si>
  <si>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</si>
  <si>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</si>
  <si>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</si>
  <si>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</si>
  <si>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</si>
  <si>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</si>
  <si>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</si>
  <si>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</si>
  <si>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</si>
  <si>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</si>
  <si>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</si>
  <si>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</si>
  <si>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</si>
  <si>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</si>
  <si>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</si>
  <si>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</si>
  <si>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</si>
  <si>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</si>
  <si>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</si>
  <si>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</si>
  <si>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</si>
  <si>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</si>
  <si>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</si>
  <si>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</si>
  <si>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</si>
  <si>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</si>
  <si>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</si>
  <si>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</si>
  <si>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</si>
  <si>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</si>
  <si>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</si>
  <si>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</si>
  <si>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</si>
  <si>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</si>
  <si>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</si>
  <si>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</si>
  <si>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</si>
  <si>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</si>
  <si>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</si>
  <si>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</si>
  <si>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</si>
  <si>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</si>
  <si>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</si>
  <si>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</si>
  <si>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</si>
  <si>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</si>
  <si>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</si>
  <si>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</si>
  <si>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</si>
  <si>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</si>
  <si>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</si>
  <si>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</si>
  <si>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u/>
        <sz val="10"/>
        <color rgb="FF000000"/>
        <rFont val="Arial"/>
      </rPr>
      <t>-Between the masquerade quest and major evacuation quest Now or Never, find Moritz past Glory Gate to save him @3:23</t>
    </r>
    <r>
      <rPr>
        <sz val="10"/>
        <color rgb="FF000000"/>
        <rFont val="Arial"/>
      </rPr>
      <t xml:space="preserve"> (can find him during Now or Never)</t>
    </r>
  </si>
  <si>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</si>
  <si>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</si>
  <si>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</si>
  <si>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</si>
  <si>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</si>
  <si>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u/>
        <sz val="10"/>
        <color rgb="FF000000"/>
        <rFont val="Arial"/>
      </rPr>
      <t>In Pyres of Novigrad, you can enter the Putrid Grove through the sewers</t>
    </r>
    <r>
      <rPr>
        <sz val="10"/>
        <color rgb="FF000000"/>
        <rFont val="Arial"/>
      </rPr>
      <t xml:space="preserve"> which gets a key that may not be available after this quest</t>
    </r>
  </si>
  <si>
    <t>In Ciri's Footsteps: Novigrad</t>
  </si>
  <si>
    <t>Black Pearl (13)</t>
  </si>
  <si>
    <t>Strumpet in Distress</t>
  </si>
  <si>
    <t>-Find Odrin at Novigrad's docks @6:06 (Merchant beside him sells 250 empty bottles)</t>
  </si>
  <si>
    <r>
      <rPr>
        <u/>
        <sz val="10"/>
        <color rgb="FF000000"/>
        <rFont val="Arial"/>
      </rPr>
      <t>In Pyres of Novigrad, when in the Putrid Grove, there is some interesting ambient dialogue that you can find</t>
    </r>
    <r>
      <rPr>
        <sz val="10"/>
        <color rgb="FF000000"/>
        <rFont val="Arial"/>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</si>
  <si>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</si>
  <si>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</si>
  <si>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</si>
  <si>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</si>
  <si>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</si>
  <si>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</si>
  <si>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</si>
  <si>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</si>
  <si>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</si>
  <si>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</si>
  <si>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</si>
  <si>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</si>
  <si>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</si>
  <si>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</si>
  <si>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</si>
  <si>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</si>
  <si>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</si>
  <si>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</si>
  <si>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</si>
  <si>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</si>
  <si>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</si>
  <si>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</si>
  <si>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</si>
  <si>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u/>
        <sz val="10"/>
        <color rgb="FF000000"/>
        <rFont val="Arial"/>
      </rPr>
      <t xml:space="preserve">-Oxenfurt, Rough Neighbourhood, continued after a day or so, @1:51, </t>
    </r>
    <r>
      <rPr>
        <sz val="10"/>
        <color rgb="FF000000"/>
        <rFont val="Arial"/>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</si>
  <si>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</si>
  <si>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</si>
  <si>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</si>
  <si>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</si>
  <si>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</si>
  <si>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</si>
  <si>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</si>
  <si>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</si>
  <si>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</si>
  <si>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u/>
        <sz val="10"/>
        <color rgb="FF000000"/>
        <rFont val="Arial"/>
      </rPr>
      <t>-During the Oxenfurt Drunk, you will meet 2 soldiers. You can meet them a second time after the quest is over. @9:54</t>
    </r>
    <r>
      <rPr>
        <sz val="10"/>
        <color rgb="FF000000"/>
        <rFont val="Arial"/>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</si>
  <si>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</si>
  <si>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</si>
  <si>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</si>
  <si>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</si>
  <si>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</si>
  <si>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</si>
  <si>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</si>
  <si>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</si>
  <si>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</si>
  <si>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</si>
  <si>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</si>
  <si>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</si>
  <si>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</si>
  <si>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</si>
  <si>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</si>
  <si>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</si>
  <si>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</si>
  <si>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</si>
  <si>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</si>
  <si>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</si>
  <si>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</si>
  <si>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</si>
  <si>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u/>
        <sz val="10"/>
        <color rgb="FF000000"/>
        <rFont val="Arial"/>
      </rPr>
      <t>-Brief interaction between a role playing couple outside the Novigrad docks @4:01</t>
    </r>
    <r>
      <rPr>
        <sz val="10"/>
        <color rgb="FF000000"/>
        <rFont val="Arial"/>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</si>
  <si>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</si>
  <si>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</si>
  <si>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</si>
  <si>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</si>
  <si>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</si>
  <si>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</si>
  <si>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</si>
  <si>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</si>
  <si>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</si>
  <si>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</si>
  <si>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</si>
  <si>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</si>
  <si>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</si>
  <si>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</si>
  <si>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</si>
  <si>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</si>
  <si>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</si>
  <si>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</si>
  <si>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</si>
  <si>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</si>
  <si>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u/>
        <sz val="10"/>
        <color rgb="FF000000"/>
        <rFont val="Arial"/>
      </rPr>
      <t>-Before starting Carnal Sins, you can meet the dwarf that ends up dead @11:56</t>
    </r>
    <r>
      <rPr>
        <sz val="10"/>
        <color rgb="FF000000"/>
        <rFont val="Arial"/>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</si>
  <si>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</si>
  <si>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</si>
  <si>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u/>
        <sz val="10"/>
        <color rgb="FF000000"/>
        <rFont val="Arial"/>
      </rPr>
      <t>-Find the drunk barber in Novigrad @15:30</t>
    </r>
    <r>
      <rPr>
        <sz val="10"/>
        <color rgb="FF000000"/>
        <rFont val="Arial"/>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</si>
  <si>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</si>
  <si>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</si>
  <si>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</si>
  <si>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</si>
  <si>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</si>
  <si>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u/>
        <sz val="10"/>
        <color rgb="FF000000"/>
        <rFont val="Arial"/>
      </rPr>
      <t>-Witch Hunter Raids, Find unique encounter near Glory Gate @0:45</t>
    </r>
    <r>
      <rPr>
        <sz val="10"/>
        <color rgb="FF000000"/>
        <rFont val="Arial"/>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</si>
  <si>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</si>
  <si>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</si>
  <si>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</si>
  <si>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</si>
  <si>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</si>
  <si>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</si>
  <si>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</si>
  <si>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</si>
  <si>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</si>
  <si>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</si>
  <si>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</si>
  <si>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</si>
  <si>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</si>
  <si>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</si>
  <si>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</si>
  <si>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</si>
  <si>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</si>
  <si>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</si>
  <si>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</si>
  <si>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</si>
  <si>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</si>
  <si>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</si>
  <si>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</si>
  <si>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</si>
  <si>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</si>
  <si>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-During the quest 'Now or Never', when you are underground in the tunnels, you will come across a hidden library, which happens to be directly under the actual city library.</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</si>
  <si>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</si>
  <si>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-In the quest, 'Of Dairy and Darkness', you will eventually receive The Emmentaler sword. What you may not have noticed, is that it can be dismantled into cheese.</t>
  </si>
  <si>
    <t>-In the contract, 'Deadly Delights', you will meet a succubus named Salma. You can also find her name in the creepy cult house found near one of the sign posts in White Orchard.</t>
  </si>
  <si>
    <t>-In Novigrad, just south of St. Gregory's Bridge, there is a well hidden drawing on a hard to reach wall that shows a soldier pointing his finger forward, with the message 'CDPR Needs You!'. This can likely only be reached using console commands.</t>
  </si>
  <si>
    <t>-Near the large temple of the eternal fire, in northern Novigrad, you will hear the bells ringing every day at noon. You can also hear the bells from the central square.</t>
  </si>
  <si>
    <t>-Lambert's armor is very similar to the armor that Geralt wears in The Witcher 2.</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</si>
  <si>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</si>
  <si>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</si>
  <si>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</si>
  <si>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</si>
  <si>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</si>
  <si>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</si>
  <si>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</si>
  <si>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</si>
  <si>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</si>
  <si>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</si>
  <si>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</si>
  <si>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</si>
  <si>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</si>
  <si>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</si>
  <si>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</si>
  <si>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</si>
  <si>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</si>
  <si>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</si>
  <si>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</si>
  <si>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</si>
  <si>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</si>
  <si>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</si>
  <si>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</si>
  <si>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</si>
  <si>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</si>
  <si>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</si>
  <si>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</si>
  <si>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</si>
  <si>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</si>
  <si>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</si>
  <si>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</si>
  <si>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</si>
  <si>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</si>
  <si>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</si>
  <si>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</si>
  <si>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</si>
  <si>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</si>
  <si>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</si>
  <si>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</si>
  <si>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</si>
  <si>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</si>
  <si>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</si>
  <si>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</si>
  <si>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</si>
  <si>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</si>
  <si>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</si>
  <si>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</si>
  <si>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</si>
  <si>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</si>
  <si>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</si>
  <si>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</si>
  <si>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</si>
  <si>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</si>
  <si>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</si>
  <si>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</si>
  <si>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</si>
  <si>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</si>
  <si>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</si>
  <si>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</si>
  <si>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</si>
  <si>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</si>
  <si>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</si>
  <si>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</si>
  <si>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</si>
  <si>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</si>
  <si>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</si>
  <si>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</si>
  <si>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</si>
  <si>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u/>
        <sz val="10"/>
        <color rgb="FF000000"/>
        <rFont val="Arial"/>
      </rPr>
      <t>-Free Spirit @5:13 Find a guy that is about to be murdered. Save him</t>
    </r>
    <r>
      <rPr>
        <u/>
        <sz val="10"/>
        <color rgb="FF000000"/>
        <rFont val="Arial"/>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</si>
  <si>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</si>
  <si>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</si>
  <si>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</si>
  <si>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</si>
  <si>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</si>
  <si>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</si>
  <si>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</si>
  <si>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</si>
  <si>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</si>
  <si>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</si>
  <si>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</si>
  <si>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</si>
  <si>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</si>
  <si>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</si>
  <si>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</si>
  <si>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</si>
  <si>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</si>
  <si>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</si>
  <si>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</si>
  <si>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</si>
  <si>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</si>
  <si>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</si>
  <si>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</si>
  <si>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</si>
  <si>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</si>
  <si>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</si>
  <si>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</si>
  <si>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</si>
  <si>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</si>
  <si>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</si>
  <si>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</si>
  <si>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u/>
        <sz val="10"/>
        <color rgb="FF000000"/>
        <rFont val="Arial"/>
      </rPr>
      <t>-Sailing the seas at night, you can see a ghost ship @17:31</t>
    </r>
    <r>
      <rPr>
        <sz val="10"/>
        <color rgb="FF000000"/>
        <rFont val="Arial"/>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</si>
  <si>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</si>
  <si>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</si>
  <si>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</si>
  <si>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</si>
  <si>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u/>
        <sz val="10"/>
        <color rgb="FF000000"/>
        <rFont val="Arial"/>
      </rPr>
      <t>-During 'Isle of Mists', you can find another Dwarf inside a cave</t>
    </r>
    <r>
      <rPr>
        <sz val="10"/>
        <color rgb="FF000000"/>
        <rFont val="Arial"/>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</si>
  <si>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</si>
  <si>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</si>
  <si>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</si>
  <si>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</si>
  <si>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</si>
  <si>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</si>
  <si>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</si>
  <si>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</si>
  <si>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</si>
  <si>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</si>
  <si>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u/>
        <sz val="10"/>
        <color rgb="FF000000"/>
        <rFont val="Arial"/>
      </rPr>
      <t>-On Faroe @23:15</t>
    </r>
    <r>
      <rPr>
        <sz val="10"/>
        <color rgb="FF000000"/>
        <rFont val="Arial"/>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</si>
  <si>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</si>
  <si>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</si>
  <si>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</si>
  <si>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</si>
  <si>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</si>
  <si>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u/>
        <sz val="10"/>
        <color rgb="FF000000"/>
        <rFont val="Arial"/>
      </rPr>
      <t>-Grab the Undvik armor set @1:23</t>
    </r>
    <r>
      <rPr>
        <u/>
        <sz val="10"/>
        <color rgb="FF000000"/>
        <rFont val="Arial"/>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</si>
  <si>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</si>
  <si>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</si>
  <si>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u/>
        <sz val="10"/>
        <color rgb="FF000000"/>
        <rFont val="Arial"/>
      </rPr>
      <t>-More Skellige land drawings @1:28</t>
    </r>
    <r>
      <rPr>
        <sz val="10"/>
        <color rgb="FF000000"/>
        <rFont val="Arial"/>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</si>
  <si>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</si>
  <si>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</si>
  <si>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</si>
  <si>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</si>
  <si>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</si>
  <si>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</si>
  <si>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</si>
  <si>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</si>
  <si>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</si>
  <si>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</si>
  <si>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</si>
  <si>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</si>
  <si>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</si>
  <si>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</si>
  <si>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</si>
  <si>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</si>
  <si>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</si>
  <si>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u/>
        <sz val="10"/>
        <color rgb="FF000000"/>
        <rFont val="Arial"/>
      </rPr>
      <t>-Location of the shrines to change the weather in Skellige @0:21</t>
    </r>
    <r>
      <rPr>
        <u/>
        <sz val="10"/>
        <color rgb="FF000000"/>
        <rFont val="Arial"/>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</si>
  <si>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</si>
  <si>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</si>
  <si>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</si>
  <si>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</si>
  <si>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</si>
  <si>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</si>
  <si>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</si>
  <si>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</si>
  <si>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</si>
  <si>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</si>
  <si>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The Path of Warriors (16)</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</si>
  <si>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</si>
  <si>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</si>
  <si>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The Price of Honor (14)</t>
  </si>
  <si>
    <t>-If you refuse to help Cerys and Hjalmar with their tasks, their ultimate fate can be seen in this video.</t>
  </si>
  <si>
    <t>-In 'The Cave of Dreams', if you find the cave before starting the quest, it will only be a small section compared to what you see during the actual quest.</t>
  </si>
  <si>
    <t>The Sad Tale of the Grossbart Brothers (26)</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</si>
  <si>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</si>
  <si>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</si>
  <si>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The Tower Outta Nowheres (30)</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</si>
  <si>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</si>
  <si>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</si>
  <si>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</si>
  <si>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</si>
  <si>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</si>
  <si>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</si>
  <si>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</si>
  <si>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</si>
  <si>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u/>
        <sz val="10"/>
        <color rgb="FF000000"/>
        <rFont val="Arial"/>
      </rPr>
      <t>-Area found before meeting Yen at the top of the stairwell @3:50 10 things you may have missed in Kaer Morhen</t>
    </r>
    <r>
      <rPr>
        <u/>
        <sz val="10"/>
        <color rgb="FF000000"/>
        <rFont val="Arial"/>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</si>
  <si>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</si>
  <si>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</si>
  <si>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</si>
  <si>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</si>
  <si>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</si>
  <si>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</si>
  <si>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</si>
  <si>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</si>
  <si>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</si>
  <si>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</si>
  <si>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</si>
  <si>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</si>
  <si>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</si>
  <si>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</si>
  <si>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</si>
  <si>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</si>
  <si>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</si>
  <si>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</si>
  <si>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</si>
  <si>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</si>
  <si>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</si>
  <si>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</si>
  <si>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</si>
  <si>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</si>
  <si>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</si>
  <si>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</si>
  <si>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</si>
  <si>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</si>
  <si>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</si>
  <si>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u/>
        <sz val="10"/>
        <color rgb="FF000000"/>
        <rFont val="Arial"/>
      </rPr>
      <t>-During the Battle of Kaer Morhen, interact with Eskel (as CIri) @4:52 during specific parts to trigger glitched cutscene</t>
    </r>
    <r>
      <rPr>
        <sz val="10"/>
        <color rgb="FF000000"/>
        <rFont val="Arial"/>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</si>
  <si>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</si>
  <si>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</si>
  <si>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</si>
  <si>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u/>
        <sz val="10"/>
        <color rgb="FF000000"/>
        <rFont val="Arial"/>
      </rPr>
      <t>-Find Leo's grave (from the Witcher 1)</t>
    </r>
    <r>
      <rPr>
        <u/>
        <sz val="10"/>
        <color rgb="FF000000"/>
        <rFont val="Arial"/>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</si>
  <si>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</si>
  <si>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</si>
  <si>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</si>
  <si>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</si>
  <si>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</si>
  <si>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</si>
  <si>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</si>
  <si>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</si>
  <si>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</si>
  <si>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</si>
  <si>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</si>
  <si>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</si>
  <si>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</si>
  <si>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</si>
  <si>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</si>
  <si>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</si>
  <si>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</si>
  <si>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</si>
  <si>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</si>
  <si>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</si>
  <si>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</si>
  <si>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</si>
  <si>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</si>
  <si>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</si>
  <si>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</si>
  <si>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</si>
  <si>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</si>
  <si>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</si>
  <si>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</si>
  <si>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u/>
        <sz val="10"/>
        <color rgb="FF000000"/>
        <rFont val="Arial"/>
      </rPr>
      <t>-</t>
    </r>
    <r>
      <rPr>
        <u/>
        <sz val="10"/>
        <color rgb="FF000000"/>
        <rFont val="Arial"/>
      </rPr>
      <t>Venomous Viper Silver Sword (During Gaunter's riddle at the end of the expansion)</t>
    </r>
    <r>
      <rPr>
        <u/>
        <sz val="10"/>
        <color rgb="FF000000"/>
        <rFont val="Arial"/>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</si>
  <si>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</si>
  <si>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</si>
  <si>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</si>
  <si>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</si>
  <si>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</si>
  <si>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</si>
  <si>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</si>
  <si>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</si>
  <si>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</si>
  <si>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</si>
  <si>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</si>
  <si>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</si>
  <si>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</si>
  <si>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</si>
  <si>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</si>
  <si>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</si>
  <si>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</si>
  <si>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</si>
  <si>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</si>
  <si>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</si>
  <si>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</si>
  <si>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</si>
  <si>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</si>
  <si>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</si>
  <si>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</si>
  <si>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</si>
  <si>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</si>
  <si>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u/>
        <sz val="10"/>
        <color rgb="FF000000"/>
        <rFont val="Arial"/>
      </rPr>
      <t>-In 'Avid Collector', It is possible to both keep the painting and complete this quest. Wait until you have Corvo Bianco unlocked and simply hang it up in Corvo Bianco</t>
    </r>
    <r>
      <rPr>
        <u/>
        <sz val="10"/>
        <color rgb="FF000000"/>
        <rFont val="Arial"/>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</si>
  <si>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</si>
  <si>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</si>
  <si>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</si>
  <si>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</si>
  <si>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</si>
  <si>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</si>
  <si>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</si>
  <si>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</si>
  <si>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</si>
  <si>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</si>
  <si>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</si>
  <si>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u/>
        <sz val="10"/>
        <color rgb="FF000000"/>
        <rFont val="Arial"/>
      </rPr>
      <t>-All Gaunter O'dimm rewards in this video if you side with Gaunter.</t>
    </r>
    <r>
      <rPr>
        <u/>
        <sz val="10"/>
        <color rgb="FF000000"/>
        <rFont val="Arial"/>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</si>
  <si>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</si>
  <si>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</si>
  <si>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</si>
  <si>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</si>
  <si>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u/>
        <sz val="10"/>
        <color rgb="FF000000"/>
        <rFont val="Arial"/>
      </rPr>
      <t>-FInd a pig with an arrow through it @28:04</t>
    </r>
    <r>
      <rPr>
        <sz val="10"/>
        <color rgb="FF000000"/>
        <rFont val="Arial"/>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</si>
  <si>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</si>
  <si>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</si>
  <si>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</si>
  <si>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</si>
  <si>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</si>
  <si>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</si>
  <si>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</si>
  <si>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</si>
  <si>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</si>
  <si>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</si>
  <si>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</si>
  <si>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</si>
  <si>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</si>
  <si>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</si>
  <si>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</si>
  <si>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</si>
  <si>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</si>
  <si>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</si>
  <si>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</si>
  <si>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</si>
  <si>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</si>
  <si>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</si>
  <si>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</si>
  <si>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</si>
  <si>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</si>
  <si>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u/>
        <sz val="10"/>
        <color rgb="FF000000"/>
        <rFont val="Arial"/>
      </rPr>
      <t>-Locations of the New Moon Armor</t>
    </r>
    <r>
      <rPr>
        <sz val="10"/>
        <color rgb="FF000000"/>
        <rFont val="Arial"/>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</si>
  <si>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</si>
  <si>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</si>
  <si>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</si>
  <si>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</si>
  <si>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</si>
  <si>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</si>
  <si>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</si>
  <si>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</si>
  <si>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</si>
  <si>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</si>
  <si>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</si>
  <si>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</si>
  <si>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</si>
  <si>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</si>
  <si>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</si>
  <si>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</si>
  <si>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</si>
  <si>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</si>
  <si>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</si>
  <si>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</si>
  <si>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</si>
  <si>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</si>
  <si>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</si>
  <si>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</si>
  <si>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</si>
  <si>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</si>
  <si>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</si>
  <si>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</si>
  <si>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</si>
  <si>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</si>
  <si>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</si>
  <si>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</si>
  <si>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</si>
  <si>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</si>
  <si>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</si>
  <si>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</si>
  <si>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</si>
  <si>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</si>
  <si>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</si>
  <si>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</si>
  <si>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u/>
        <sz val="10"/>
        <color rgb="FF000000"/>
        <rFont val="Arial"/>
      </rPr>
      <t>-During the Night of Long Fangs, you can help a knight @4:49</t>
    </r>
    <r>
      <rPr>
        <sz val="10"/>
        <color rgb="FF000000"/>
        <rFont val="Arial"/>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</si>
  <si>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</si>
  <si>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</si>
  <si>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</si>
  <si>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</si>
  <si>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</si>
  <si>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</si>
  <si>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</si>
  <si>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</si>
  <si>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</si>
  <si>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</si>
  <si>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</si>
  <si>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</si>
  <si>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</si>
  <si>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u/>
        <sz val="10"/>
        <color rgb="FF000000"/>
        <rFont val="Arial"/>
      </rPr>
      <t>-Toussaint armor set @6:04</t>
    </r>
    <r>
      <rPr>
        <sz val="10"/>
        <color rgb="FF000000"/>
        <rFont val="Arial"/>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</si>
  <si>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</si>
  <si>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</si>
  <si>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</si>
  <si>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</si>
  <si>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</si>
  <si>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</si>
  <si>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u/>
        <sz val="10"/>
        <color rgb="FF000000"/>
        <rFont val="Arial"/>
      </rPr>
      <t>-The Hen'gaidth armor set @6:33</t>
    </r>
    <r>
      <rPr>
        <u/>
        <sz val="10"/>
        <color rgb="FF000000"/>
        <rFont val="Arial"/>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</si>
  <si>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</si>
  <si>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</si>
  <si>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</si>
  <si>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</si>
  <si>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</si>
  <si>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</si>
  <si>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</si>
  <si>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</si>
  <si>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</si>
  <si>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</si>
  <si>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</si>
  <si>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</si>
  <si>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</si>
  <si>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</si>
  <si>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</si>
  <si>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</si>
  <si>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</si>
  <si>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</si>
  <si>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</si>
  <si>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</si>
  <si>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</si>
  <si>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</si>
  <si>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</si>
  <si>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</si>
  <si>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</si>
  <si>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</si>
  <si>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</si>
  <si>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</si>
  <si>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</si>
  <si>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</si>
  <si>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</si>
  <si>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</si>
  <si>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</si>
  <si>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</si>
  <si>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</si>
  <si>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b/>
        <sz val="10"/>
        <color theme="1"/>
        <rFont val="Arial"/>
      </rPr>
      <t xml:space="preserve">A) </t>
    </r>
    <r>
      <rPr>
        <sz val="10"/>
        <color theme="1"/>
        <rFont val="Arial"/>
      </rPr>
      <t xml:space="preserve">Pomp and Strange Circumstance (49) </t>
    </r>
    <r>
      <rPr>
        <b/>
        <sz val="10"/>
        <color theme="1"/>
        <rFont val="Arial"/>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</si>
  <si>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</si>
  <si>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</si>
  <si>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</si>
  <si>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</si>
  <si>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b/>
        <sz val="10"/>
        <color theme="1"/>
        <rFont val="Arial"/>
      </rPr>
      <t xml:space="preserve">B) </t>
    </r>
    <r>
      <rPr>
        <sz val="10"/>
        <color theme="1"/>
        <rFont val="Arial"/>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</si>
  <si>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</si>
  <si>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</si>
  <si>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</si>
  <si>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</si>
  <si>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</si>
  <si>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</si>
  <si>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</si>
  <si>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</si>
  <si>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</si>
  <si>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</si>
  <si>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</si>
  <si>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</si>
  <si>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u/>
        <sz val="10"/>
        <color rgb="FF000000"/>
        <rFont val="Arial"/>
      </rPr>
      <t>-You can find bloodstains from the murder of De La Croix in the Mill @19:15</t>
    </r>
    <r>
      <rPr>
        <sz val="10"/>
        <color rgb="FF000000"/>
        <rFont val="Arial"/>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</si>
  <si>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</si>
  <si>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</si>
  <si>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</si>
  <si>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u/>
        <sz val="10"/>
        <color rgb="FF000000"/>
        <rFont val="Arial"/>
      </rPr>
      <t>-Find the boat which transported De La Croix's body after the brief interaction with the Bruxa in the inn near the beginning @20:17</t>
    </r>
    <r>
      <rPr>
        <u/>
        <sz val="10"/>
        <color rgb="FF000000"/>
        <rFont val="Arial"/>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</si>
  <si>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</si>
  <si>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</si>
  <si>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</si>
  <si>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</si>
  <si>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</si>
  <si>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</si>
  <si>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</si>
  <si>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</si>
  <si>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</si>
  <si>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</si>
  <si>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</si>
  <si>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u/>
        <sz val="10"/>
        <color rgb="FF000000"/>
        <rFont val="Arial"/>
      </rPr>
      <t>-The Golden Donky during Beyond Hill and Dale @15:43 It poops gold</t>
    </r>
    <r>
      <rPr>
        <sz val="10"/>
        <color rgb="FF000000"/>
        <rFont val="Arial"/>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</si>
  <si>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</si>
  <si>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</si>
  <si>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</si>
  <si>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</si>
  <si>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</si>
  <si>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</si>
  <si>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</si>
  <si>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</si>
  <si>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</si>
  <si>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</si>
  <si>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</si>
  <si>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</si>
  <si>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</si>
  <si>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</si>
  <si>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</si>
  <si>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</si>
  <si>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</si>
  <si>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</si>
  <si>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</si>
  <si>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</si>
  <si>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</si>
  <si>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</si>
  <si>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</si>
  <si>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</si>
  <si>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</si>
  <si>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</si>
  <si>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</si>
  <si>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</si>
  <si>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</si>
  <si>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</si>
  <si>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</si>
  <si>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</si>
  <si>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</si>
  <si>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</si>
  <si>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u/>
        <sz val="10"/>
        <color rgb="FF000000"/>
        <rFont val="Arial"/>
      </rPr>
      <t>-Find a Winnie the Pooh bear @12:36</t>
    </r>
    <r>
      <rPr>
        <sz val="10"/>
        <color rgb="FF000000"/>
        <rFont val="Arial"/>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</si>
  <si>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</si>
  <si>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</si>
  <si>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</si>
  <si>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</si>
  <si>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</si>
  <si>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</si>
  <si>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</si>
  <si>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</si>
  <si>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</si>
  <si>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</si>
  <si>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</si>
  <si>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</si>
  <si>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</si>
  <si>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</si>
  <si>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</si>
  <si>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</si>
  <si>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</si>
  <si>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</si>
  <si>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</si>
  <si>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</si>
  <si>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</si>
  <si>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</si>
  <si>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</si>
  <si>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</si>
  <si>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</si>
  <si>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</si>
  <si>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</si>
  <si>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</si>
  <si>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</si>
  <si>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</si>
  <si>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</si>
  <si>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</si>
  <si>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</si>
  <si>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</si>
  <si>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</si>
  <si>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</si>
  <si>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</si>
  <si>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</si>
  <si>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</si>
  <si>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</si>
  <si>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</si>
  <si>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</si>
  <si>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</si>
  <si>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</si>
  <si>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</si>
  <si>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u/>
        <sz val="10"/>
        <color rgb="FF000000"/>
        <rFont val="Arial"/>
      </rPr>
      <t>-You can encounter a she troll camp @2:44</t>
    </r>
    <r>
      <rPr>
        <sz val="10"/>
        <color rgb="FF000000"/>
        <rFont val="Arial"/>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</si>
  <si>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</si>
  <si>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</si>
  <si>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</si>
  <si>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</si>
  <si>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</si>
  <si>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</si>
  <si>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</si>
  <si>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</si>
  <si>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</si>
  <si>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</si>
  <si>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</si>
  <si>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</si>
  <si>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</si>
  <si>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</si>
  <si>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</si>
  <si>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</si>
  <si>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</si>
  <si>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</si>
  <si>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</si>
  <si>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</si>
  <si>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</si>
  <si>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</si>
  <si>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</si>
  <si>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</si>
  <si>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</si>
  <si>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</si>
  <si>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</si>
  <si>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</si>
  <si>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</si>
  <si>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u/>
        <sz val="10"/>
        <color rgb="FF000000"/>
        <rFont val="Arial"/>
      </rPr>
      <t>-Note of a murderer found @14:08</t>
    </r>
    <r>
      <rPr>
        <sz val="10"/>
        <color rgb="FF000000"/>
        <rFont val="Arial"/>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</si>
  <si>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</si>
  <si>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-In Big Game Hunter, face towards him when he uses his flash @1:40</t>
    </r>
    <r>
      <rPr>
        <sz val="10"/>
        <color rgb="FF000000"/>
        <rFont val="Arial"/>
      </rPr>
      <t xml:space="preserve"> (when releasing the panther)</t>
    </r>
  </si>
  <si>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</si>
  <si>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</si>
  <si>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</si>
  <si>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</si>
  <si>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</si>
  <si>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you can haggle for potatoes instead of coin. You can even go to her cellar to take more of her potatoes.</t>
  </si>
  <si>
    <t>-In 'Equine Phantoms', there is a scenario where Roach can complete the quest on her own. This occurs if you take the mushrooms, and then abandon and leave the area, then return to the woman.</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</si>
  <si>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</si>
  <si>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-In the Belgaard Vineyard, you can find a small dog named Pottom and this might be one of the Chinese Developer's dog's name.</t>
  </si>
  <si>
    <t>-In the cemetery east of the Nilfgaardian Embassy in Toussaint, you can find a small sign on one of the crooked little crypts. Geralt will even read it out loud. This holds the Nuragus family and the
inscription translation refers to some naughty behaviour.</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</si>
  <si>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</si>
  <si>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'What Lies Unseen', there is another way to die after the encounter with the Unseen Elder. After he tosses you away, if you don't drink the Swallow potion in time, your health will fully 
deplete. Also, drinking black blood before the encounter doesn't do anything.</t>
  </si>
  <si>
    <t>KAER MORHEN</t>
  </si>
  <si>
    <t>VIZIMA</t>
  </si>
  <si>
    <t>WHITE ORCHARD</t>
  </si>
  <si>
    <t>VELEN</t>
  </si>
  <si>
    <t>NOVIGRAD/OXENFURT</t>
  </si>
  <si>
    <t>SKELLIGE</t>
  </si>
  <si>
    <t>HEARTS OF STONE</t>
  </si>
  <si>
    <t>BLOOD AND WINE</t>
  </si>
  <si>
    <t>-When starting a new game, when asked to simulate a witcher 2 save, select 'On' so that you can choose
what happened in the previous game during an interaction in Vizima.</t>
  </si>
  <si>
    <t>-In the main menu options, you can have alternate appearances for Yennefer, Triss, Ciri, Dandelion, 
and Nilfgaardian soldiers' armor.</t>
  </si>
  <si>
    <t>-Here is a list of mods for PC gamers.</t>
  </si>
  <si>
    <t>-When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</si>
  <si>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-In the next gen upgrade, guards are no longer extremely overlevelled and can easily be dispatched if 
you anger them.</t>
  </si>
  <si>
    <t>Lilac and Gooseberries Part 1 (1)</t>
  </si>
  <si>
    <t>-Get the Temerian armor set at the Woesong Bridge vendor in White Orchard. Note that the set does not level
with you, but if you wait until you are a higher level, the set will also be a higher level.</t>
  </si>
  <si>
    <t xml:space="preserve">-You can now walk backwards while on horseback, do a flourish when going from idle to a gallop, and achieve a 
unique sort of backflip dismount animation when getting off Roach in tight spaces. </t>
  </si>
  <si>
    <t>-Roach can now kick enemies. She can even knock down werewolves so that you can do a finisher move on 
them. There is no other way to knock down a werewolf.</t>
  </si>
  <si>
    <t>-Roach can now run over enemies and either stagger or kill them. The dismount animations are now triggered 
based on where the camera angle is positioned.</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</si>
  <si>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</si>
  <si>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</si>
  <si>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-During Lilac and Gooseberries, before you speak with Gaunter O'Dimm, you will talk with some soldiers 
at one of the tables. One of their friends was tossed off their horse into a ditch. You can find the body between 
the Nilfgaardian Garrison and the battlefield.</t>
  </si>
  <si>
    <t>-During Lilac and Gooseberries, you can find a soldier that looks like Lena's lover (the woman that you 
may or may not have given the Swallow potion to in Tomira's hut).</t>
  </si>
  <si>
    <t>-Complete before the griffin.</t>
  </si>
  <si>
    <t>-Break open the door to the house before talking to the frying pan lady to get unique dialogue.</t>
  </si>
  <si>
    <t>-Thaler's monocle dialogue is now fixed in the next gen update. Make sure to pick up the monocle in
 'A Frying Pan, Spick and Span', so you can return it to Thaler in 'A Deadly Plot'.</t>
  </si>
  <si>
    <t>-This is started during The Beast of White Orchard when you speak with Tomira. Complete before the griffin.</t>
  </si>
  <si>
    <t>-Tomira in White Orchard will buy honey comb for 7 coins whereas other merchants will only buy it for 
4 coins. If you aard a beehive all the way to Tomira's hut, it will actually kill her.</t>
  </si>
  <si>
    <t>-Hidden area of Nilgaardian camp (Video:5 things you may have missed in 
White Orchard @ 9:45 Open door, climb stairs, jump over the wall, aard).</t>
  </si>
  <si>
    <t>-You can find Florian's grave in the cemetary and it has a wooden sword. It doesn't state the truth of the love
between him and Mislav.</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</si>
  <si>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</si>
  <si>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-During The Beast of White Orchard, before talking with Vesemir, you can overhear him and another man 
talking about Boyan Klimmick who was the man who was whipped back at the Nilfgaardian camp. Vesemir 
might be the one behind the tampering of the grain.</t>
  </si>
  <si>
    <t>-If you remain in the fort after reporting the Griffin's death, you can hear the sound of whipping and the punished 
peasant crying in pain. The whiplashes will be struck 15 times as sentenced before the sound stops completely.</t>
  </si>
  <si>
    <t>Lilac and Gooseberries Part 2 (1)</t>
  </si>
  <si>
    <t>-Spawn a chort by killing a bunch of cows.</t>
  </si>
  <si>
    <t>-Speak with Morvran Voorhis and his friend about neutrality during 'Imperial Audience' (follow the chamberlain).</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</si>
  <si>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</si>
  <si>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-Best choices are: spared Aryan, sided with Vernon, saved Triss, saved Sile, spared Letho.</t>
  </si>
  <si>
    <t>-Enter a secret chamber by pressing a stone @0:19.</t>
  </si>
  <si>
    <t>-In Vizima, the chamberlain will give a different reaction to each of the 3 black outfits. He doesn't seem 
to like the one with the tight belt.</t>
  </si>
  <si>
    <t>-In Vizima, you can keep your towel for the rest of the game by dropping it and then picking it up after you
 pick your black outfit.</t>
  </si>
  <si>
    <t>-Play Gwent against the player in the courtyard in Vizima (Collect 'em All).</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</si>
  <si>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</si>
  <si>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-The Wild Hunt do not appear in the bestiary, so it can be useful to know that Elemental Oil works against them.</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</si>
  <si>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</si>
  <si>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</si>
  <si>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</si>
  <si>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</si>
  <si>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u/>
        <sz val="10"/>
        <color rgb="FF000000"/>
        <rFont val="Arial"/>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</si>
  <si>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</si>
  <si>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</si>
  <si>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</si>
  <si>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</si>
  <si>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</si>
  <si>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</si>
  <si>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</si>
  <si>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</si>
  <si>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</si>
  <si>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</si>
  <si>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</si>
  <si>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</si>
  <si>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</si>
  <si>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</si>
  <si>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</si>
  <si>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r>
      <rPr>
        <sz val="10"/>
        <color rgb="FF000000"/>
        <rFont val="Arial"/>
      </rPr>
      <t>-</t>
    </r>
    <r>
      <rPr>
        <u/>
        <sz val="10"/>
        <color rgb="FF000000"/>
        <rFont val="Arial"/>
      </rPr>
      <t>Complete before the Ladies of the Wood. You must do the Skellige quest, Calm Before the Storm, before being
able to access this quest. The Mysterious Passenger is a very short quest that just involves dialogue on Uma, 
so doesn't really matter if you miss it</t>
    </r>
    <r>
      <rPr>
        <sz val="10"/>
        <color rgb="FF000000"/>
        <rFont val="Arial"/>
      </rPr>
      <t>.</t>
    </r>
  </si>
  <si>
    <t>-During 'A Princess in Distress', you can actually kill the bear ahead of time before you encounter it while 
leading the goat back to the pellar. If you do this, Geralt will have some extra dialogue while leading 
Princess back.</t>
  </si>
  <si>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</si>
  <si>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</si>
  <si>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</si>
  <si>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</si>
  <si>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</si>
  <si>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</si>
  <si>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</si>
  <si>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</si>
  <si>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</si>
  <si>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</si>
  <si>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</si>
  <si>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</si>
  <si>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</si>
  <si>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</si>
  <si>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</si>
  <si>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</si>
  <si>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</si>
  <si>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</si>
  <si>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</si>
  <si>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</si>
  <si>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</si>
  <si>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</si>
  <si>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</si>
  <si>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</si>
  <si>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</si>
  <si>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</si>
  <si>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</si>
  <si>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</si>
  <si>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</si>
  <si>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</si>
  <si>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</si>
  <si>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</si>
  <si>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</si>
  <si>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</si>
  <si>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</si>
  <si>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</si>
  <si>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</si>
  <si>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</si>
  <si>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</si>
  <si>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</si>
  <si>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</si>
  <si>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</si>
  <si>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</si>
  <si>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</si>
  <si>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</si>
  <si>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u/>
        <sz val="10"/>
        <color rgb="FF000000"/>
        <rFont val="Arial"/>
      </rPr>
      <t xml:space="preserve"> (Stonecutters' Settlement).</t>
    </r>
  </si>
  <si>
    <t>-If you did not release the tree spirit, after first talking to the Crones, go back to Downwarren and 
get some extra dialogue with the man that cut off his ear.</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</si>
  <si>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</si>
  <si>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</si>
  <si>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</si>
  <si>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</si>
  <si>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</si>
  <si>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</si>
  <si>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</si>
  <si>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the quest 'Funeral Pyres', when meeting the Eternal Fire Priest, you can see a map of the Witcher 
world lying on the stone table next to the priest.</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</si>
  <si>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</si>
  <si>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Fool's Gold, follow Yontek and you will see him do some magic spells.</t>
  </si>
  <si>
    <r>
      <rPr>
        <u/>
        <sz val="10"/>
        <color rgb="FF000000"/>
        <rFont val="Arial"/>
      </rPr>
      <t>-For the quest Fool's Gold, return to the village after the quest is complete to get some rare dialogue</t>
    </r>
    <r>
      <rPr>
        <sz val="10"/>
        <color rgb="FF000000"/>
        <rFont val="Arial"/>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</si>
  <si>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</si>
  <si>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</si>
  <si>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</si>
  <si>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</si>
  <si>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</si>
  <si>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</si>
  <si>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</si>
  <si>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</si>
  <si>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</si>
  <si>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</si>
  <si>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</si>
  <si>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</si>
  <si>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</si>
  <si>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</si>
  <si>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</si>
  <si>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</si>
  <si>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</si>
  <si>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</si>
  <si>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</si>
  <si>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</si>
  <si>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</si>
  <si>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</si>
  <si>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</si>
  <si>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</si>
  <si>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</si>
  <si>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u/>
        <sz val="10"/>
        <color rgb="FF000000"/>
        <rFont val="Arial"/>
      </rPr>
      <t>-After clearing the abandoned village in the Mire Landing (Cestersover), you can run into a stuttering character 
from the Witcher 1</t>
    </r>
    <r>
      <rPr>
        <sz val="10"/>
        <color rgb="FF000000"/>
        <rFont val="Arial"/>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</si>
  <si>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</si>
  <si>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</si>
  <si>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</si>
  <si>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</si>
  <si>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</si>
  <si>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</si>
  <si>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</si>
  <si>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</si>
  <si>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</si>
  <si>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u/>
        <sz val="10"/>
        <color rgb="FF000000"/>
        <rFont val="Arial"/>
      </rPr>
      <t>-Brief interaction between a role playing couple outside the Novigrad docks @4:01</t>
    </r>
    <r>
      <rPr>
        <sz val="10"/>
        <color rgb="FF000000"/>
        <rFont val="Arial"/>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</si>
  <si>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</si>
  <si>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</si>
  <si>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</si>
  <si>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u/>
        <sz val="10"/>
        <color rgb="FF000000"/>
        <rFont val="Arial"/>
      </rPr>
      <t>-Find the drunk barber in Novigrad @15:30</t>
    </r>
    <r>
      <rPr>
        <sz val="10"/>
        <color rgb="FF000000"/>
        <rFont val="Arial"/>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</si>
  <si>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</si>
  <si>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</si>
  <si>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</si>
  <si>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sz val="10"/>
        <color rgb="FF000000"/>
        <rFont val="Arial"/>
      </rPr>
      <t>-</t>
    </r>
    <r>
      <rPr>
        <u/>
        <sz val="10"/>
        <color rgb="FF000000"/>
        <rFont val="Arial"/>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</si>
  <si>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</si>
  <si>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sz val="10"/>
        <color rgb="FF000000"/>
        <rFont val="Arial"/>
      </rPr>
      <t>-</t>
    </r>
    <r>
      <rPr>
        <u/>
        <sz val="10"/>
        <color rgb="FF000000"/>
        <rFont val="Arial"/>
      </rPr>
      <t>In Pyres of Novigrad, you can find scriptures/writings in certain spots outside of the house the looters are at.</t>
    </r>
  </si>
  <si>
    <r>
      <rPr>
        <sz val="10"/>
        <color rgb="FF000000"/>
        <rFont val="Arial"/>
      </rPr>
      <t>-</t>
    </r>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</si>
  <si>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u/>
        <sz val="10"/>
        <color rgb="FF000000"/>
        <rFont val="Arial"/>
      </rPr>
      <t>In Pyres of Novigrad, you can enter the Putrid Grove through the sewers</t>
    </r>
    <r>
      <rPr>
        <sz val="10"/>
        <color rgb="FF000000"/>
        <rFont val="Arial"/>
      </rPr>
      <t xml:space="preserve"> which gets a key that may not 
be available after this quest.</t>
    </r>
  </si>
  <si>
    <r>
      <t>-</t>
    </r>
    <r>
      <rPr>
        <u/>
        <sz val="10"/>
        <color rgb="FF000000"/>
        <rFont val="Arial"/>
      </rPr>
      <t>In Pyres of Novigrad, when in the Putrid Grove, there is some interesting ambient dialogue that you can find</t>
    </r>
    <r>
      <rPr>
        <sz val="10"/>
        <color rgb="FF000000"/>
        <rFont val="Arial"/>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</si>
  <si>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</si>
  <si>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</si>
  <si>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</si>
  <si>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</si>
  <si>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</si>
  <si>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</si>
  <si>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u/>
        <sz val="10"/>
        <color rgb="FF000000"/>
        <rFont val="Arial"/>
      </rPr>
      <t>-Witch Hunter Raids, Find unique encounter near Glory Gate @0:45</t>
    </r>
    <r>
      <rPr>
        <sz val="10"/>
        <color rgb="FF000000"/>
        <rFont val="Arial"/>
      </rPr>
      <t xml:space="preserve"> A bunch of witch hunters 
knocking on a door (Available after the rat catching part of the Pyres of Novigrad quest with Triss, but 
unavailable after you help the mages out of Novigrad).</t>
    </r>
  </si>
  <si>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</si>
  <si>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</si>
  <si>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</si>
  <si>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</si>
  <si>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</si>
  <si>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</si>
  <si>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</si>
  <si>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</si>
  <si>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-I put this quest here because if you want to do the next quest 'Flesh for Sale', it takes place in Skellige and you 
must do 'Flesh for Sale' BEFORE starting 'Following the Thread'.</t>
  </si>
  <si>
    <r>
      <rPr>
        <u/>
        <sz val="10"/>
        <color rgb="FF000000"/>
        <rFont val="Arial"/>
      </rPr>
      <t>-Destination Skellige, man (Steingrim) that meets you on the shores can survive and be found 
in Kaer Trolde later on. Meet him by the docks.</t>
    </r>
    <r>
      <rPr>
        <sz val="10"/>
        <color rgb="FF000000"/>
        <rFont val="Arial"/>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</si>
  <si>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</si>
  <si>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</si>
  <si>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</si>
  <si>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</si>
  <si>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</si>
  <si>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</si>
  <si>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</si>
  <si>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</si>
  <si>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</si>
  <si>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</si>
  <si>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</si>
  <si>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</si>
  <si>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</si>
  <si>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</si>
  <si>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</si>
  <si>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</si>
  <si>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</si>
  <si>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</si>
  <si>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</si>
  <si>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</si>
  <si>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</si>
  <si>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</si>
  <si>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</si>
  <si>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</si>
  <si>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</si>
  <si>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</si>
  <si>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</si>
  <si>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</si>
  <si>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</si>
  <si>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</si>
  <si>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</si>
  <si>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</si>
  <si>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</si>
  <si>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</si>
  <si>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</si>
  <si>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</si>
  <si>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</si>
  <si>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</si>
  <si>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</si>
  <si>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</si>
  <si>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</si>
  <si>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</si>
  <si>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</si>
  <si>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</si>
  <si>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</si>
  <si>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</si>
  <si>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</si>
  <si>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</si>
  <si>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</si>
  <si>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</si>
  <si>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t>-During the quest 'Now or Never', when you are underground in the tunnels, you will come across a hidden 
library, which happens to be directly under the actual city library.</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</si>
  <si>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</si>
  <si>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-There are 2 other guys with blue tunics that you can talk to during 'A Matter of Life and Death'.</t>
  </si>
  <si>
    <r>
      <rPr>
        <u/>
        <sz val="10"/>
        <color rgb="FF000000"/>
        <rFont val="Arial"/>
      </rPr>
      <t>-Find 3 unique people at the Masquerade @7:20 (Dijkstra, La Valette, and some dancing women with some 
men behind some bushes, etc.)</t>
    </r>
    <r>
      <rPr>
        <u/>
        <sz val="10"/>
        <color rgb="FF000000"/>
        <rFont val="Arial"/>
      </rPr>
      <t>. Make sure to get the Dandelion Gwent card during this quest, otherwise you 
will not get a chance to get it later on.</t>
    </r>
  </si>
  <si>
    <r>
      <rPr>
        <u/>
        <sz val="10"/>
        <color rgb="FF000000"/>
        <rFont val="Arial"/>
      </rPr>
      <t>-Between the masquerade quest and major evacuation quest Now or Never, find Moritz 
past Glory Gate to save him @3:23</t>
    </r>
    <r>
      <rPr>
        <sz val="10"/>
        <color rgb="FF000000"/>
        <rFont val="Arial"/>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</si>
  <si>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</si>
  <si>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</si>
  <si>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</si>
  <si>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-Near the large temple of the eternal fire, in northern Novigrad, you will hear the bells ringing every day at 
noon. You can also hear the bells from the central square.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</si>
  <si>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</si>
  <si>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</si>
  <si>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</si>
  <si>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</si>
  <si>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</si>
  <si>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</si>
  <si>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</si>
  <si>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-If you saved Moritz after 'A Matter of Life and Death', you can find him with the other mages during 'Now 
or Never'.</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</si>
  <si>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</si>
  <si>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</si>
  <si>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</si>
  <si>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</si>
  <si>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</si>
  <si>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</si>
  <si>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</si>
  <si>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u/>
        <sz val="10"/>
        <color rgb="FF000000"/>
        <rFont val="Arial"/>
      </rPr>
      <t>-During the Oxenfurt Drunk, you will meet 2 soldiers. You can meet them a second time after the 
quest is over. @9:54</t>
    </r>
    <r>
      <rPr>
        <sz val="10"/>
        <color rgb="FF000000"/>
        <rFont val="Arial"/>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</si>
  <si>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</si>
  <si>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</si>
  <si>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</si>
  <si>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</si>
  <si>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u/>
        <sz val="10"/>
        <color rgb="FF000000"/>
        <rFont val="Arial"/>
      </rPr>
      <t xml:space="preserve">-Oxenfurt, Rough Neighbourhood, continued after a day or so, @1:51, </t>
    </r>
    <r>
      <rPr>
        <sz val="10"/>
        <color rgb="FF000000"/>
        <rFont val="Arial"/>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</si>
  <si>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</si>
  <si>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</si>
  <si>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</si>
  <si>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</si>
  <si>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</si>
  <si>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</si>
  <si>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</si>
  <si>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-In the quest, 'Of Dairy and Darkness', you will eventually receive The Emmentaler sword. What you may not 
have noticed, is that it can be dismantled into cheese.</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</si>
  <si>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</si>
  <si>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</si>
  <si>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</si>
  <si>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</si>
  <si>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</si>
  <si>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</si>
  <si>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</si>
  <si>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</si>
  <si>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</si>
  <si>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</si>
  <si>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</si>
  <si>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</si>
  <si>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</si>
  <si>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</si>
  <si>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</si>
  <si>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</si>
  <si>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</si>
  <si>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</si>
  <si>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</si>
  <si>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</si>
  <si>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</si>
  <si>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</si>
  <si>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</si>
  <si>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</si>
  <si>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u/>
        <sz val="10"/>
        <color rgb="FF000000"/>
        <rFont val="Arial"/>
      </rPr>
      <t>-Grab the Undvik armor set @1:23</t>
    </r>
    <r>
      <rPr>
        <u/>
        <sz val="10"/>
        <color rgb="FF000000"/>
        <rFont val="Arial"/>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</si>
  <si>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</si>
  <si>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</si>
  <si>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</si>
  <si>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</si>
  <si>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</si>
  <si>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</si>
  <si>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</si>
  <si>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</si>
  <si>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</si>
  <si>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</si>
  <si>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u/>
        <sz val="10"/>
        <color rgb="FF000000"/>
        <rFont val="Arial"/>
      </rPr>
      <t>-Sailing the seas at night, you can see a ghost ship between 1am and 3am at the location in the video</t>
    </r>
    <r>
      <rPr>
        <sz val="10"/>
        <color rgb="FF000000"/>
        <rFont val="Arial"/>
      </rPr>
      <t xml:space="preserve">. </t>
    </r>
  </si>
  <si>
    <t>-You must complete 'The Phantom of Eldberg' in order to start a 'Stranger in a Strange Land'.</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</si>
  <si>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</si>
  <si>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</si>
  <si>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</si>
  <si>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</si>
  <si>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</si>
  <si>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</si>
  <si>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-In 'The Cave of Dreams', if you find the cave before starting the quest, it will only be a small section 
compared to what you see during the actual quest.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</si>
  <si>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</si>
  <si>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</si>
  <si>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</si>
  <si>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</si>
  <si>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</si>
  <si>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</si>
  <si>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</si>
  <si>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</si>
  <si>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</si>
  <si>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the sword Maugrim.</t>
  </si>
  <si>
    <t>-In the contract, 'Deadly Delights', you will meet a succubus named Salma. You can also find her name in the 
creepy cult house found near one of the sign posts in White Orchard.</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</si>
  <si>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</si>
  <si>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</si>
  <si>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</si>
  <si>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</si>
  <si>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</si>
  <si>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</si>
  <si>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</si>
  <si>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-Find Birna Bran after this quest is done if you sided with Cerys.</t>
  </si>
  <si>
    <t>-Right after 'Coronation', you can talk with Cerys, Hjalmer, Crach, Udalryk, and Ermion.</t>
  </si>
  <si>
    <t>-Location of the shrines to change the weather in Skellige @0:21</t>
  </si>
  <si>
    <r>
      <rPr>
        <u/>
        <sz val="10"/>
        <color rgb="FF000000"/>
        <rFont val="Arial"/>
      </rPr>
      <t>-Skellige land drawings</t>
    </r>
    <r>
      <rPr>
        <sz val="10"/>
        <color rgb="FF000000"/>
        <rFont val="Arial"/>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</si>
  <si>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</si>
  <si>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</si>
  <si>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</si>
  <si>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</si>
  <si>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</si>
  <si>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u/>
        <sz val="10"/>
        <color rgb="FF000000"/>
        <rFont val="Arial"/>
      </rPr>
      <t>-Free Spirit @5:13 Find a guy that is about to be murdered. Save him</t>
    </r>
    <r>
      <rPr>
        <u/>
        <sz val="10"/>
        <color rgb="FF000000"/>
        <rFont val="Arial"/>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</si>
  <si>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</si>
  <si>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</si>
  <si>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</si>
  <si>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u/>
        <sz val="10"/>
        <color rgb="FF000000"/>
        <rFont val="Arial"/>
      </rPr>
      <t>-On Faroe @23:15</t>
    </r>
    <r>
      <rPr>
        <sz val="10"/>
        <color rgb="FF000000"/>
        <rFont val="Arial"/>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</si>
  <si>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</si>
  <si>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</si>
  <si>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</si>
  <si>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</si>
  <si>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</si>
  <si>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-In 'The Sad Tale of the Grossbart Brothers', talk to Djenge Frett before killing the brothers on your own 
because if you kill them first, there won't be anything in your quest log. Djenge will be pleased though if 
you killed them first.</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</si>
  <si>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</si>
  <si>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</si>
  <si>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</si>
  <si>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</si>
  <si>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</si>
  <si>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</si>
  <si>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</si>
  <si>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</si>
  <si>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</si>
  <si>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</si>
  <si>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</si>
  <si>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</si>
  <si>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</si>
  <si>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</si>
  <si>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</si>
  <si>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</si>
  <si>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</si>
  <si>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</si>
  <si>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</si>
  <si>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</si>
  <si>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</si>
  <si>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</si>
  <si>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</si>
  <si>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</si>
  <si>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</si>
  <si>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</si>
  <si>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</si>
  <si>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</si>
  <si>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</si>
  <si>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</si>
  <si>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</si>
  <si>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</si>
  <si>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</si>
  <si>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</si>
  <si>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</si>
  <si>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u/>
        <sz val="10"/>
        <color rgb="FF000000"/>
        <rFont val="Arial"/>
      </rPr>
      <t>-Find Leo's grave (from the Witcher 1)</t>
    </r>
    <r>
      <rPr>
        <u/>
        <sz val="10"/>
        <color rgb="FF000000"/>
        <rFont val="Arial"/>
      </rPr>
      <t>.</t>
    </r>
  </si>
  <si>
    <t>-Return to the 'Greenhouse Effect' area to pick up herbs. Return a third time to fight a bear.</t>
  </si>
  <si>
    <r>
      <t>-Area found before meeting Yen at the top of the stairwell @3:50 10 things you may have missed in 
Kaer Morhen</t>
    </r>
    <r>
      <rPr>
        <u/>
        <sz val="10"/>
        <color rgb="FF000000"/>
        <rFont val="Arial"/>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</si>
  <si>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</si>
  <si>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</si>
  <si>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</si>
  <si>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</si>
  <si>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</si>
  <si>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u/>
        <sz val="10"/>
        <color rgb="FF000000"/>
        <rFont val="Arial"/>
      </rPr>
      <t>-During 'Isle of Mists', you can find another Dwarf inside a cave</t>
    </r>
    <r>
      <rPr>
        <sz val="10"/>
        <color rgb="FF000000"/>
        <rFont val="Arial"/>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</si>
  <si>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</si>
  <si>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</si>
  <si>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</si>
  <si>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</si>
  <si>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</si>
  <si>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u/>
        <sz val="10"/>
        <color rgb="FF000000"/>
        <rFont val="Arial"/>
      </rPr>
      <t>-During the 'Battle of Kaer Morhen', interact with Eskel (as Ciri) @4:52 during specific parts to trigger 
glitched cutscene</t>
    </r>
    <r>
      <rPr>
        <sz val="10"/>
        <color rgb="FF000000"/>
        <rFont val="Arial"/>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</si>
  <si>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</si>
  <si>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</si>
  <si>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</si>
  <si>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</si>
  <si>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</si>
  <si>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</si>
  <si>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</si>
  <si>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</si>
  <si>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</si>
  <si>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</si>
  <si>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</si>
  <si>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</si>
  <si>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</si>
  <si>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</si>
  <si>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</si>
  <si>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</si>
  <si>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</si>
  <si>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</si>
  <si>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Novigrad, just south of St. Gregory's Bridge, there is a well hidden drawing on a hard to reach wall that 
shows a soldier pointing his finger forward, with the message 'CDPR Needs You!'. This can likely only be 
reached using console commands.</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</si>
  <si>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</si>
  <si>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</si>
  <si>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</si>
  <si>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</si>
  <si>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</si>
  <si>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</si>
  <si>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</si>
  <si>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</si>
  <si>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</si>
  <si>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</si>
  <si>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</si>
  <si>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</si>
  <si>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</si>
  <si>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-There is some rare dialogue during the Empress ending when speaking with Dandelion. His dialogue 
changes in 3 different ways depending on whether you helped complete Carnal Sins or not.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</si>
  <si>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</si>
  <si>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</si>
  <si>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</si>
  <si>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</si>
  <si>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</si>
  <si>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</si>
  <si>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</si>
  <si>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</si>
  <si>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</si>
  <si>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</si>
  <si>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</si>
  <si>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</si>
  <si>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</si>
  <si>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</si>
  <si>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</si>
  <si>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</si>
  <si>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</si>
  <si>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</si>
  <si>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</si>
  <si>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</si>
  <si>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</si>
  <si>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</si>
  <si>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</si>
  <si>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</si>
  <si>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</si>
  <si>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</si>
  <si>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</si>
  <si>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</si>
  <si>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</si>
  <si>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</si>
  <si>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</si>
  <si>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</si>
  <si>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</si>
  <si>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u/>
        <sz val="10"/>
        <color rgb="FF000000"/>
        <rFont val="Arial"/>
      </rPr>
      <t>-Make one of the guards at the auction house sing by selecting specific dialogue @10:27</t>
    </r>
    <r>
      <rPr>
        <u/>
        <sz val="10"/>
        <color rgb="FF000000"/>
        <rFont val="Arial"/>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</si>
  <si>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</si>
  <si>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</si>
  <si>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</si>
  <si>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</si>
  <si>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</si>
  <si>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u/>
        <sz val="10"/>
        <color rgb="FF000000"/>
        <rFont val="Arial"/>
      </rPr>
      <t>-FInd a boar with an arrow through it @28:04</t>
    </r>
    <r>
      <rPr>
        <sz val="10"/>
        <color rgb="FF000000"/>
        <rFont val="Arial"/>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</si>
  <si>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</si>
  <si>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</si>
  <si>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</si>
  <si>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</si>
  <si>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</si>
  <si>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</si>
  <si>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</si>
  <si>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</si>
  <si>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</si>
  <si>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</si>
  <si>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</si>
  <si>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</si>
  <si>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</si>
  <si>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</si>
  <si>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</si>
  <si>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</si>
  <si>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</si>
  <si>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u/>
        <sz val="10"/>
        <color rgb="FF000000"/>
        <rFont val="Arial"/>
      </rPr>
      <t>-After the 'Open Sesame!' quest, go back to the area you fired the crossbow and met Eveline, and loot the 
chest underneath. You'll find the concealment diagram to combine the professor's glasses and donkey ears)</t>
    </r>
    <r>
      <rPr>
        <sz val="10"/>
        <color rgb="FF000000"/>
        <rFont val="Arial"/>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</si>
  <si>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</si>
  <si>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</si>
  <si>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sz val="10"/>
        <color rgb="FF000000"/>
        <rFont val="Arial"/>
      </rPr>
      <t>-In 'Avid Collector', It is possible to both keep the painting and complete this quest. Wait until you have 
Corvo Bianco unlocked in the Blood and Wine expansion and simply hang it up in</t>
    </r>
    <r>
      <rPr>
        <sz val="10"/>
        <color rgb="FF000000"/>
        <rFont val="Arial"/>
      </rPr>
      <t xml:space="preserve"> Corvo Bianc</t>
    </r>
    <r>
      <rPr>
        <sz val="10"/>
        <color rgb="FF000000"/>
        <rFont val="Arial"/>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</si>
  <si>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</si>
  <si>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</si>
  <si>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u/>
        <sz val="10"/>
        <color rgb="FF000000"/>
        <rFont val="Arial"/>
      </rPr>
      <t>-During Scenes from a Marriage, there is a quote from a certain painting referencing 
Lev Tolstoy's Anna Karenina @6:43</t>
    </r>
    <r>
      <rPr>
        <sz val="10"/>
        <color rgb="FF000000"/>
        <rFont val="Arial"/>
      </rPr>
      <t>.</t>
    </r>
  </si>
  <si>
    <t>-Loot some gear in Iris's bedroom (ornate robe and boots).</t>
  </si>
  <si>
    <t>-If you don't put Iris and Olgierd's painting on her grave, you can keep it and hang it in Corvo Bianco during the 
Blood and Wine expansion.</t>
  </si>
  <si>
    <t>Venomous Viper Silver Sword  (36)</t>
  </si>
  <si>
    <r>
      <rPr>
        <u/>
        <sz val="10"/>
        <color rgb="FF000000"/>
        <rFont val="Arial"/>
      </rPr>
      <t>-</t>
    </r>
    <r>
      <rPr>
        <u/>
        <sz val="10"/>
        <color rgb="FF000000"/>
        <rFont val="Arial"/>
      </rPr>
      <t>During Gaunter's riddle at the end of the expansion @7:14</t>
    </r>
    <r>
      <rPr>
        <u/>
        <sz val="10"/>
        <color rgb="FF000000"/>
        <rFont val="Arial"/>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</si>
  <si>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</si>
  <si>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</si>
  <si>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</si>
  <si>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</si>
  <si>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</si>
  <si>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u/>
        <sz val="10"/>
        <color rgb="FF000000"/>
        <rFont val="Arial"/>
      </rPr>
      <t>-All Gaunter O'dimm rewards in this video if you side with Gaunter.</t>
    </r>
    <r>
      <rPr>
        <u/>
        <sz val="10"/>
        <color rgb="FF000000"/>
        <rFont val="Arial"/>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</si>
  <si>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</si>
  <si>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</si>
  <si>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</si>
  <si>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</si>
  <si>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</si>
  <si>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</si>
  <si>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</si>
  <si>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</si>
  <si>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</si>
  <si>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</si>
  <si>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u/>
        <sz val="10"/>
        <color rgb="FF000000"/>
        <rFont val="Arial"/>
      </rPr>
      <t>-Locations of the New Moon Armor</t>
    </r>
    <r>
      <rPr>
        <sz val="10"/>
        <color rgb="FF000000"/>
        <rFont val="Arial"/>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</si>
  <si>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</si>
  <si>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</si>
  <si>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</si>
  <si>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</si>
  <si>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</si>
  <si>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</si>
  <si>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</si>
  <si>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u/>
        <sz val="10"/>
        <color rgb="FF000000"/>
        <rFont val="Arial"/>
      </rPr>
      <t>-Find the boat which transported De La Croix's body after the brief interaction with the Bruxa in the inn 
near the beginning @20:17</t>
    </r>
    <r>
      <rPr>
        <sz val="10"/>
        <color rgb="FF000000"/>
        <rFont val="Arial"/>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</si>
  <si>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</si>
  <si>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u/>
        <sz val="10"/>
        <color rgb="FF000000"/>
        <rFont val="Arial"/>
      </rPr>
      <t>-Chat with the Bootblack before ever searching for Dettlaff and you'll get a set of unique dialogue</t>
    </r>
    <r>
      <rPr>
        <sz val="10"/>
        <color rgb="FF000000"/>
        <rFont val="Arial"/>
      </rPr>
      <t>.</t>
    </r>
  </si>
  <si>
    <t>-Visit Regis's home before meeting him. Geralt will make some comments. His home is in the
Mère-Lachaiselongue Cemetery. The link will direct you to where that is located.</t>
  </si>
  <si>
    <r>
      <rPr>
        <u/>
        <sz val="10"/>
        <color rgb="FF000000"/>
        <rFont val="Arial"/>
      </rPr>
      <t>-You can find bloodstains from the murder of De La Croix (D.L.C.) in the Mill @19:15</t>
    </r>
    <r>
      <rPr>
        <sz val="10"/>
        <color rgb="FF000000"/>
        <rFont val="Arial"/>
      </rPr>
      <t xml:space="preserve"> Map location @19:56.</t>
    </r>
  </si>
  <si>
    <t>-Find a note in the barn next to the Cockatrice Inn.</t>
  </si>
  <si>
    <r>
      <rPr>
        <u/>
        <sz val="10"/>
        <color rgb="FF000000"/>
        <rFont val="Arial"/>
      </rPr>
      <t>-During 'The Beast of Toussaint' (part where you need to find Palmeran, after killing the bruxa, wait until 
dark before seeking the Duchess to get a unique scene @12:12</t>
    </r>
    <r>
      <rPr>
        <sz val="10"/>
        <color rgb="FF000000"/>
        <rFont val="Arial"/>
      </rPr>
      <t>.</t>
    </r>
  </si>
  <si>
    <t>-During 'The Beast of Toussaint', you can follow Anna Henrietta and listen to her speak to everyone to try 
and find the phoenix egg.</t>
  </si>
  <si>
    <r>
      <rPr>
        <u/>
        <sz val="10"/>
        <color rgb="FF000000"/>
        <rFont val="Arial"/>
      </rPr>
      <t>-Find the noblewoman's ring during the festivities (looking for the golden fish and unicorn during 
'The Beast of Toussaint') @4:03</t>
    </r>
    <r>
      <rPr>
        <sz val="10"/>
        <color rgb="FF000000"/>
        <rFont val="Arial"/>
      </rPr>
      <t>. Go to the base of the second waterfall further down. In the next gen 
update, if you're facing the waterfall, the ring will be at the base of the smaller stream to the left of the waterfall.</t>
    </r>
  </si>
  <si>
    <r>
      <rPr>
        <u/>
        <sz val="10"/>
        <color rgb="FF000000"/>
        <rFont val="Arial"/>
      </rPr>
      <t>-During 'The Beast of Toussaint', while searching for the golden fish, you can find a 
man training a dog @3:36</t>
    </r>
    <r>
      <rPr>
        <sz val="10"/>
        <color rgb="FF000000"/>
        <rFont val="Arial"/>
      </rPr>
      <t>.</t>
    </r>
  </si>
  <si>
    <r>
      <rPr>
        <u/>
        <sz val="10"/>
        <color rgb="FF000000"/>
        <rFont val="Arial"/>
      </rPr>
      <t>-During 'The Beast of Toussaint', while searching for the golden fish, you can find a 
Zerrikanian leopard @3:17</t>
    </r>
    <r>
      <rPr>
        <sz val="10"/>
        <color rgb="FF000000"/>
        <rFont val="Arial"/>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</si>
  <si>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</si>
  <si>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</si>
  <si>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</si>
  <si>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u/>
        <sz val="10"/>
        <color rgb="FF000000"/>
        <rFont val="Arial"/>
      </rPr>
      <t>-After you meet Dettlaff and Regis for the first time, go back to the greenhouse to loot Milton's hare 
mask @9:07</t>
    </r>
    <r>
      <rPr>
        <sz val="10"/>
        <color rgb="FF000000"/>
        <rFont val="Arial"/>
      </rPr>
      <t>.</t>
    </r>
  </si>
  <si>
    <r>
      <rPr>
        <u/>
        <sz val="10"/>
        <color rgb="FF000000"/>
        <rFont val="Arial"/>
      </rPr>
      <t>-After the interaction with Dettlaff is over, you can loot the phoenix egg where Anna Henrietta opened it @8:25</t>
    </r>
    <r>
      <rPr>
        <u/>
        <sz val="10"/>
        <color rgb="FF000000"/>
        <rFont val="Arial"/>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</si>
  <si>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</si>
  <si>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</si>
  <si>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</si>
  <si>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</si>
  <si>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the Beauclaire's Infirmiry, you can find a man with his legs cut off.</t>
  </si>
  <si>
    <r>
      <rPr>
        <u/>
        <sz val="10"/>
        <color rgb="FF000000"/>
        <rFont val="Arial"/>
      </rPr>
      <t>-In Beauclaire's Infirmiry, you can find several drawings from the real Voynich Manuscript @15:49</t>
    </r>
    <r>
      <rPr>
        <u/>
        <sz val="10"/>
        <color rgb="FF000000"/>
        <rFont val="Arial"/>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</si>
  <si>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</si>
  <si>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</si>
  <si>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</si>
  <si>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</si>
  <si>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</si>
  <si>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the Belgaard Vineyard, you can find a small dog named Pottom and this might be one of the Chinese 
Developer's dog's name.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</si>
  <si>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</si>
  <si>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</si>
  <si>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</si>
  <si>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</si>
  <si>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</si>
  <si>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</si>
  <si>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</si>
  <si>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u/>
        <sz val="10"/>
        <color rgb="FF000000"/>
        <rFont val="Arial"/>
      </rPr>
      <t>-You can find a letter from Queen Meve to her son Ansais @16:08</t>
    </r>
    <r>
      <rPr>
        <sz val="10"/>
        <color rgb="FF000000"/>
        <rFont val="Arial"/>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</si>
  <si>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</si>
  <si>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</si>
  <si>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u/>
        <sz val="10"/>
        <color rgb="FF000000"/>
        <rFont val="Arial"/>
      </rPr>
      <t>-If Guillaume and Vivienne end up together (transfer curse to him), you can find them at the end 
of the DLC @3:36</t>
    </r>
    <r>
      <rPr>
        <sz val="10"/>
        <color rgb="FF000000"/>
        <rFont val="Arial"/>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</si>
  <si>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</si>
  <si>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</si>
  <si>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</si>
  <si>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</si>
  <si>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</si>
  <si>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</si>
  <si>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</si>
  <si>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</si>
  <si>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</si>
  <si>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t>-In the cemetery east of the Nilfgaardian Embassy in Toussaint, you can find a small sign on one of the 
crooked little crypts. Geralt will even read it out loud. This holds the Nuragus family and the inscription 
translation refers to some naughty behaviour.</t>
  </si>
  <si>
    <r>
      <rPr>
        <u/>
        <sz val="10"/>
        <color rgb="FF000000"/>
        <rFont val="Arial"/>
      </rPr>
      <t>-Find Milton's grave @4:12</t>
    </r>
    <r>
      <rPr>
        <u/>
        <sz val="10"/>
        <color rgb="FF000000"/>
        <rFont val="Arial"/>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</si>
  <si>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</si>
  <si>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u/>
        <sz val="10"/>
        <color rgb="FF000000"/>
        <rFont val="Arial"/>
      </rPr>
      <t>-During Till Death Do You Part, if you move Margot's urn away, while finding her mother's grave, you can 
get a unique interaction in the cemetary @20:24</t>
    </r>
    <r>
      <rPr>
        <u/>
        <sz val="10"/>
        <rFont val="Arial"/>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</si>
  <si>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</si>
  <si>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</si>
  <si>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</si>
  <si>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</si>
  <si>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</si>
  <si>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u/>
        <sz val="10"/>
        <color rgb="FF000000"/>
        <rFont val="Arial"/>
      </rPr>
      <t>-Illusionary wall in Regis's hideout @9:29</t>
    </r>
    <r>
      <rPr>
        <u/>
        <sz val="10"/>
        <color rgb="FF000000"/>
        <rFont val="Arial"/>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</si>
  <si>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</si>
  <si>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</si>
  <si>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</si>
  <si>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u/>
        <sz val="10"/>
        <color rgb="FF000000"/>
        <rFont val="Arial"/>
      </rPr>
      <t>-During 'La Cage au Fou', if you don't chase after Marlene when she runs away and instead go back to 
Regis, you can find her dead body nearby. Her character model will never be removed, but you can see her 
bones underneath.</t>
    </r>
    <r>
      <rPr>
        <u/>
        <sz val="10"/>
        <color rgb="FF000000"/>
        <rFont val="Arial"/>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</si>
  <si>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</si>
  <si>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</si>
  <si>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</si>
  <si>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</si>
  <si>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</si>
  <si>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</si>
  <si>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</si>
  <si>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</si>
  <si>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u/>
        <sz val="10"/>
        <color rgb="FF000000"/>
        <rFont val="Arial"/>
      </rPr>
      <t>-During 'Where Children Toil, Toys Waste Away', in Dettlaff's toy shop, you can find Nilfgaardian toy 
soldiers, and one that looks different from the rest @11:49</t>
    </r>
    <r>
      <rPr>
        <sz val="10"/>
        <color rgb="FF000000"/>
        <rFont val="Arial"/>
      </rPr>
      <t>.</t>
    </r>
  </si>
  <si>
    <t>-During 'Where Children Toil, Toys Waste Away', if you try to leave before finishing the investigation, 
Regis will make a comment when you are just outside the shop.</t>
  </si>
  <si>
    <r>
      <rPr>
        <u/>
        <sz val="10"/>
        <color rgb="FF000000"/>
        <rFont val="Arial"/>
      </rPr>
      <t>-During 'Where Children Toil, Toys Waste Away', loot the items in a different order to get a unique piece 
of dialogue @13:50</t>
    </r>
    <r>
      <rPr>
        <sz val="10"/>
        <color rgb="FF000000"/>
        <rFont val="Arial"/>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</si>
  <si>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</si>
  <si>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</si>
  <si>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u/>
        <sz val="10"/>
        <color rgb="FF000000"/>
        <rFont val="Arial"/>
      </rPr>
      <t>-During 'Wine is Sacred', while visiting the wine cellar, if you find the 1269 vintage wine before speaking with 
Anna Henrietta, she will have slightly different dialogue</t>
    </r>
    <r>
      <rPr>
        <sz val="10"/>
        <color rgb="FF000000"/>
        <rFont val="Arial"/>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</si>
  <si>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</si>
  <si>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</si>
  <si>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</si>
  <si>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</si>
  <si>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</si>
  <si>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</si>
  <si>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</si>
  <si>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</si>
  <si>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</si>
  <si>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</si>
  <si>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u/>
        <sz val="10"/>
        <color rgb="FF000000"/>
        <rFont val="Arial"/>
      </rPr>
      <t>-Right after the masquerade, you can find the body of the Cintrian behind the house @18:27</t>
    </r>
    <r>
      <rPr>
        <u/>
        <sz val="10"/>
        <color rgb="FF000000"/>
        <rFont val="Arial"/>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</si>
  <si>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</si>
  <si>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</si>
  <si>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</si>
  <si>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</si>
  <si>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u/>
        <sz val="10"/>
        <color rgb="FF000000"/>
        <rFont val="Arial"/>
      </rPr>
      <t>-</t>
    </r>
    <r>
      <rPr>
        <u/>
        <sz val="10"/>
        <color rgb="FF000000"/>
        <rFont val="Arial"/>
      </rPr>
      <t>Hen Gaidth gauntlets, Hen Gaidth steel sword, and Gesheft swords @7:28</t>
    </r>
    <r>
      <rPr>
        <u/>
        <sz val="10"/>
        <color rgb="FF000000"/>
        <rFont val="Arial"/>
      </rPr>
      <t xml:space="preserve"> (Do part of Orianna's quest until you 
get the key, then go to the 'Land of a Thousand Fables'). This method is if you do not want the bad ending, but
still want some of the Hen Gaidth equipment from the Unseen Elder's lair.</t>
    </r>
  </si>
  <si>
    <r>
      <rPr>
        <u/>
        <sz val="10"/>
        <color rgb="FF000000"/>
        <rFont val="Arial"/>
      </rPr>
      <t>-During the 'Night of Long Fangs', you can help a knight @4:49</t>
    </r>
    <r>
      <rPr>
        <sz val="10"/>
        <color rgb="FF000000"/>
        <rFont val="Arial"/>
      </rPr>
      <t xml:space="preserve"> (the knight sometimes spawns 
after killing the katakan).</t>
    </r>
  </si>
  <si>
    <r>
      <rPr>
        <u/>
        <sz val="10"/>
        <color rgb="FF000000"/>
        <rFont val="Arial"/>
      </rPr>
      <t>-During 'Night of Long Fangs', if you go towards Orianna, you will see a Garkain attacking a wagon. 
Once you kill it, you can find and speak to a boy hiding underneath @9:04</t>
    </r>
    <r>
      <rPr>
        <sz val="10"/>
        <color rgb="FF000000"/>
        <rFont val="Arial"/>
      </rPr>
      <t>.</t>
    </r>
  </si>
  <si>
    <t>-During 'The Night of Long Fangs', you can find Guillome's body if you didn't complete 'Warble of a Smitten 
Knight'.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</si>
  <si>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</si>
  <si>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</si>
  <si>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</si>
  <si>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</si>
  <si>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</si>
  <si>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</si>
  <si>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</si>
  <si>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u/>
        <sz val="10"/>
        <color rgb="FF000000"/>
        <rFont val="Arial"/>
      </rPr>
      <t>-Find puss and boots in the land of a thousand fables @2:21</t>
    </r>
    <r>
      <rPr>
        <u/>
        <sz val="10"/>
        <color rgb="FF000000"/>
        <rFont val="Arial"/>
      </rPr>
      <t>.</t>
    </r>
  </si>
  <si>
    <r>
      <rPr>
        <u/>
        <sz val="10"/>
        <color rgb="FF000000"/>
        <rFont val="Arial"/>
      </rPr>
      <t>-Toussaint armor set @6:04</t>
    </r>
    <r>
      <rPr>
        <sz val="10"/>
        <color rgb="FF000000"/>
        <rFont val="Arial"/>
      </rPr>
      <t xml:space="preserve"> Follow the will o' the wisp.</t>
    </r>
  </si>
  <si>
    <r>
      <rPr>
        <u/>
        <sz val="10"/>
        <color rgb="FF000000"/>
        <rFont val="Arial"/>
      </rPr>
      <t>-During 'Beyond Hill and Dale', you can find the end of the rainbow, dead dragon, a knight that has lootable 
armor (Will o' the Wisp leads you to him), Thumbelina (you can step on her)  @13:23</t>
    </r>
    <r>
      <rPr>
        <sz val="10"/>
        <color rgb="FF000000"/>
        <rFont val="Arial"/>
      </rPr>
      <t>.</t>
    </r>
  </si>
  <si>
    <r>
      <rPr>
        <u/>
        <sz val="10"/>
        <color rgb="FF000000"/>
        <rFont val="Arial"/>
      </rPr>
      <t>-More things during 'Beyond Hill and Dale': crushed legs with ruby slippers @15:13</t>
    </r>
    <r>
      <rPr>
        <u/>
        <sz val="10"/>
        <color rgb="FF000000"/>
        <rFont val="Arial"/>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</si>
  <si>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</si>
  <si>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</si>
  <si>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</si>
  <si>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</si>
  <si>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u/>
        <sz val="10"/>
        <color rgb="FF000000"/>
        <rFont val="Arial"/>
      </rPr>
      <t>-During 'Beyond Hill and Dale', you can see a whale falling from the sky @16:06 before jumping down 
the final well</t>
    </r>
    <r>
      <rPr>
        <sz val="10"/>
        <color rgb="FF000000"/>
        <rFont val="Arial"/>
      </rPr>
      <t>.</t>
    </r>
  </si>
  <si>
    <r>
      <rPr>
        <u/>
        <sz val="10"/>
        <color rgb="FF000000"/>
        <rFont val="Arial"/>
      </rPr>
      <t>-The Golden Donky during 'Beyond Hill and Dale' @15:43 It poops gold</t>
    </r>
    <r>
      <rPr>
        <sz val="10"/>
        <color rgb="FF000000"/>
        <rFont val="Arial"/>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</si>
  <si>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</si>
  <si>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</si>
  <si>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</si>
  <si>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</si>
  <si>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-During 'Pomp and Strange Circumstance', if you don't put on the mask and gloves, Geralt will make agonizing 
sounds while picking the mandrake root.</t>
  </si>
  <si>
    <r>
      <rPr>
        <b/>
        <u/>
        <sz val="10"/>
        <color theme="1"/>
        <rFont val="Arial"/>
      </rPr>
      <t xml:space="preserve">B) </t>
    </r>
    <r>
      <rPr>
        <u/>
        <sz val="10"/>
        <color theme="1"/>
        <rFont val="Arial"/>
      </rPr>
      <t>Burlap is the New Stripe (49)</t>
    </r>
  </si>
  <si>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</si>
  <si>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</si>
  <si>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</si>
  <si>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</si>
  <si>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</si>
  <si>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</si>
  <si>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</si>
  <si>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</si>
  <si>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</si>
  <si>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</si>
  <si>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u/>
        <sz val="10"/>
        <color rgb="FF000000"/>
        <rFont val="Arial"/>
      </rPr>
      <t>-During 'Blood SImple', if you take that path, you can find 3 pieces of evidence that Orianna is using the 
children for blood before meeting with her @2:30</t>
    </r>
    <r>
      <rPr>
        <sz val="10"/>
        <color rgb="FF000000"/>
        <rFont val="Arial"/>
      </rPr>
      <t>.</t>
    </r>
  </si>
  <si>
    <t>-In 'What Lies Unseen', when in the boat with Regis, if you stand up, he'll make a comment about meeting you 
there instead and will change into a wisp of smoke.</t>
  </si>
  <si>
    <t>-In 'What Lies Unseen', if you ask the Unseen Elder more than one question (text that isn't yellow), he'll kill you. 
Also, when there are 3 yellow options, only the 3rd is correct. If you choose the first two options back to back, 
he will kill you.</t>
  </si>
  <si>
    <t>-In 'What Lies Unseen', there is another way to die after the encounter with the Unseen Elder. After he tosses 
you away, if you don't drink the Swallow potion in time, your health will fully deplete. Also, drinking black blood 
before the encounter doesn't do anything.</t>
  </si>
  <si>
    <r>
      <rPr>
        <u/>
        <sz val="10"/>
        <color rgb="FF000000"/>
        <rFont val="Arial"/>
      </rPr>
      <t>-The Hen'gaidth armor set @6:33</t>
    </r>
    <r>
      <rPr>
        <u/>
        <sz val="10"/>
        <color rgb="FF000000"/>
        <rFont val="Arial"/>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</si>
  <si>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-The correct dialogue choices with Syanna during 'Pomp and Strange Circumstance' in order to get the good 
ending is the following: "Cause she turned her back on you, forgot about you." and then "Ever thought to 
forgive her?"</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</si>
  <si>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</si>
  <si>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</si>
  <si>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</si>
  <si>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</si>
  <si>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</si>
  <si>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</si>
  <si>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</si>
  <si>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-Note of a murderer found @14:08</t>
    </r>
    <r>
      <rPr>
        <sz val="10"/>
        <color rgb="FF000000"/>
        <rFont val="Arial"/>
      </rPr>
      <t xml:space="preserve"> (Edward Scissorhands reference).</t>
    </r>
  </si>
  <si>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</si>
  <si>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r>
      <rPr>
        <u/>
        <sz val="10"/>
        <color rgb="FF000000"/>
        <rFont val="Arial"/>
      </rPr>
      <t>-If you kill Iocaste in 'The Mutual of Beauclaire's Wild Kingdom', you can find her grave at the spot 
that you killed her @3:22</t>
    </r>
    <r>
      <rPr>
        <sz val="10"/>
        <color rgb="FF000000"/>
        <rFont val="Arial"/>
      </rPr>
      <t>.</t>
    </r>
  </si>
  <si>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</si>
  <si>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r>
      <rPr>
        <u/>
        <sz val="10"/>
        <color rgb="FF000000"/>
        <rFont val="Arial"/>
      </rPr>
      <t>-In 'Big Game Hunter', face towards him when he uses his flash @1:40</t>
    </r>
    <r>
      <rPr>
        <sz val="10"/>
        <color rgb="FF000000"/>
        <rFont val="Arial"/>
      </rPr>
      <t xml:space="preserve"> (when releasing the panther).</t>
    </r>
  </si>
  <si>
    <t>-In 'Big Game Hunter', if you attack or kill the animals on the expedition (bear, panthers, peacocks, and 
centipedes), the Count will have a negative reaction and there will be no pictures/paintings at the end.</t>
  </si>
  <si>
    <r>
      <rPr>
        <u/>
        <sz val="10"/>
        <color rgb="FF000000"/>
        <rFont val="Arial"/>
      </rPr>
      <t>-Find a Winnie the Pooh bear @12:36</t>
    </r>
    <r>
      <rPr>
        <sz val="10"/>
        <color rgb="FF000000"/>
        <rFont val="Arial"/>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</si>
  <si>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</si>
  <si>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u/>
        <sz val="10"/>
        <color rgb="FF000000"/>
        <rFont val="Arial"/>
      </rPr>
      <t>-Girl that says an Arya Stark quote @11:27</t>
    </r>
    <r>
      <rPr>
        <u/>
        <sz val="10"/>
        <color rgb="FF000000"/>
        <rFont val="Arial"/>
      </rPr>
      <t>. She usually says this around 7pm.</t>
    </r>
  </si>
  <si>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</si>
  <si>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even if you accept or decline her offer of potatoes, you can go to her cellar to take 
more of her potatoes.</t>
  </si>
  <si>
    <t>-During 'Equine Phantoms', once you drink the potion, you can go around and communicate with the 
other animals in the area (wolf, 2 dogs, 2 goats (south-west of the hut), 2 cats, cow).</t>
  </si>
  <si>
    <t>-In 'Equine Phantoms', there is a scenario where Roach can complete the quest on her own. This occurs if you 
take the mushrooms, and then abandon and leave the area, then return to the woman.</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</si>
  <si>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</si>
  <si>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</si>
  <si>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</si>
  <si>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</si>
  <si>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</si>
  <si>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u/>
        <sz val="10"/>
        <color rgb="FF000000"/>
        <rFont val="Arial"/>
      </rPr>
      <t>-Calvin and Hobbs easter egg @13:47 (Hobbs is a panther)</t>
    </r>
    <r>
      <rPr>
        <u/>
        <sz val="10"/>
        <color rgb="FF000000"/>
        <rFont val="Arial"/>
      </rPr>
      <t>.</t>
    </r>
  </si>
  <si>
    <r>
      <rPr>
        <u/>
        <sz val="10"/>
        <color rgb="FF000000"/>
        <rFont val="Arial"/>
      </rPr>
      <t>-Get the Toussaint Ducal Guard Captain's armor set after getting the diagrams. Locations @2:47</t>
    </r>
    <r>
      <rPr>
        <u/>
        <sz val="10"/>
        <color rgb="FF000000"/>
        <rFont val="Arial"/>
      </rPr>
      <t>.</t>
    </r>
  </si>
  <si>
    <r>
      <rPr>
        <u/>
        <sz val="10"/>
        <color rgb="FF000000"/>
        <rFont val="Arial"/>
      </rPr>
      <t>-You can encounter a she troll camp @2:44</t>
    </r>
    <r>
      <rPr>
        <sz val="10"/>
        <color rgb="FF000000"/>
        <rFont val="Arial"/>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</si>
  <si>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</si>
  <si>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</si>
  <si>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</si>
  <si>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</si>
  <si>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</si>
  <si>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</si>
  <si>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</si>
  <si>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</si>
  <si>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</si>
  <si>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</si>
  <si>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</si>
  <si>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</si>
  <si>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</si>
  <si>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</si>
  <si>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</si>
  <si>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</si>
  <si>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</si>
  <si>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</si>
  <si>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</si>
  <si>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</si>
  <si>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Patch 1.07 (July 2024) - Extra Details and Changes</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</si>
  <si>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</si>
  <si>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</si>
  <si>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</si>
  <si>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</si>
  <si>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</si>
  <si>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</si>
  <si>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</si>
  <si>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</si>
  <si>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</si>
  <si>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</si>
  <si>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</si>
  <si>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</si>
  <si>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</si>
  <si>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</si>
  <si>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</si>
  <si>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</si>
  <si>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</si>
  <si>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</si>
  <si>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</si>
  <si>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-If the massacre does not occur during 'King's Gambit', certain characters that would have died
can be found. These include: The Bard Drogodar, Otrygg an Hindar, Halbjorn, and possibly
Blue Boy Lugos (though xLetalis couldn't find him afterwards).</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</si>
  <si>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</si>
  <si>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</si>
  <si>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</si>
  <si>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</si>
  <si>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</si>
  <si>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</si>
  <si>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-If you refuse to help Cerys and Hjalmar with their tasks, their ultimate fate can be seen in this
video.</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</si>
  <si>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</si>
  <si>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</si>
  <si>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</si>
  <si>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</si>
  <si>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</si>
  <si>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</si>
  <si>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-In 'The Cave of Dreams', if you find the cave before starting the quest, it will only be a small
section compared to what you see during the actual quest.</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</si>
  <si>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</si>
  <si>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</si>
  <si>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</si>
  <si>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</si>
  <si>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</si>
  <si>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</si>
  <si>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</si>
  <si>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</si>
  <si>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</si>
  <si>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</si>
  <si>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</si>
  <si>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</si>
  <si>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</si>
  <si>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-Added a bit more information and a video to the following detail: 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</si>
  <si>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</si>
  <si>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</si>
  <si>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</si>
  <si>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</si>
  <si>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</si>
  <si>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</si>
  <si>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</si>
  <si>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</si>
  <si>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</si>
  <si>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</si>
  <si>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</si>
  <si>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</si>
  <si>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</si>
  <si>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-During the quest 'Now or Never', when you are underground in the tunnels, you will come 
across a hidden library, which happens to be directly under the actual city library.</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</si>
  <si>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</si>
  <si>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</si>
  <si>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</si>
  <si>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</si>
  <si>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</si>
  <si>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</si>
  <si>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</si>
  <si>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</si>
  <si>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</si>
  <si>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</si>
  <si>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</si>
  <si>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</si>
  <si>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</si>
  <si>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-There is some rare dialogue during the Empress ending when speaking with Dandelion. His
dialogue changes in 3 different ways depending on whether you helped complete Carnal Sins 
or not.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</si>
  <si>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</si>
  <si>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</si>
  <si>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</si>
  <si>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</si>
  <si>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</si>
  <si>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</si>
  <si>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</si>
  <si>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</si>
  <si>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</si>
  <si>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</si>
  <si>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</si>
  <si>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</si>
  <si>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</si>
  <si>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</si>
  <si>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</si>
  <si>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</si>
  <si>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</si>
  <si>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</si>
  <si>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</si>
  <si>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</si>
  <si>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-In the quest, 'Of Dairy and Darkness', you will eventually receive The Emmentaler sword. What
you may not have noticed, is that it can be dismantled into cheese.</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</si>
  <si>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</si>
  <si>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</si>
  <si>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</si>
  <si>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</si>
  <si>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</si>
  <si>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</si>
  <si>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</si>
  <si>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</si>
  <si>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</si>
  <si>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</si>
  <si>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</si>
  <si>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</si>
  <si>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</si>
  <si>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</si>
  <si>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</si>
  <si>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</si>
  <si>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</si>
  <si>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</si>
  <si>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</si>
  <si>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</si>
  <si>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</si>
  <si>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</si>
  <si>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</si>
  <si>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</si>
  <si>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</si>
  <si>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</si>
  <si>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</si>
  <si>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</si>
  <si>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</si>
  <si>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</si>
  <si>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</si>
  <si>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</si>
  <si>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</si>
  <si>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</si>
  <si>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-During 'A Princess in Distress', you can actually kill the bear ahead of time before you encounter
it while leading the goat back to the pellar. If you do this, Geralt will have some extra dialogue
while leading Princess back.</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</si>
  <si>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</si>
  <si>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</si>
  <si>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
The boy's name is Ove and might be the son of another man named Ove that was involved with 
some piracy business.</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</si>
  <si>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</si>
  <si>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</si>
  <si>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</si>
  <si>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-In the contract, 'Deadly Delights', you will meet a succubus named Salma. You can also find her
name in the creepy cult house found near one of the sign posts in White Orchard.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</si>
  <si>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</si>
  <si>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</si>
  <si>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</si>
  <si>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</si>
  <si>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</si>
  <si>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</si>
  <si>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-During 'Equine Phantoms', when you chase the umbra to the graveyard, it disappears for a bit
and circles the gravestone. If you get close enough to it, you will see that this invisible spectre is
called an incubus, which is the male equivalent of a succubus.</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</si>
  <si>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</si>
  <si>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</si>
  <si>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</si>
  <si>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</si>
  <si>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</si>
  <si>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</si>
  <si>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</si>
  <si>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</si>
  <si>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</si>
  <si>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</si>
  <si>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</si>
  <si>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</si>
  <si>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</si>
  <si>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</si>
  <si>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</si>
  <si>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</si>
  <si>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</si>
  <si>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-In 'Equine Phantoms', you can haggle for potatoes instead of coin. You can even go to her cellar
to take more of her potatoes.</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</si>
  <si>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</si>
  <si>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</si>
  <si>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</si>
  <si>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</si>
  <si>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</si>
  <si>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-In 'Equine Phantoms', there is a scenario where Roach can complete the quest on her own. This
occurs if you take the mushrooms, and then abandon and leave the area, then return to the 
woman.</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</si>
  <si>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</si>
  <si>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</si>
  <si>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</si>
  <si>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</si>
  <si>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</si>
  <si>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Novigrad, just south of St. Gregory's Bridge, there is a well hidden drawing on a hard to reach
wall that shows a soldier pointing his finger forward, with the message 'CDPR Needs You!'. This
can likely only be reached using console commands.</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</si>
  <si>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</si>
  <si>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</si>
  <si>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</si>
  <si>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</si>
  <si>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</si>
  <si>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</si>
  <si>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</si>
  <si>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</si>
  <si>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</si>
  <si>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</si>
  <si>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-In the Belgaard Vineyard, you can find a small dog named Pottom and this might be one of 
the Chinese Developer's dog's name.</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</si>
  <si>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</si>
  <si>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</si>
  <si>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</si>
  <si>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-In the cemetery east of the Nilfgaardian Embassy in Toussaint, you can find a small sign on one
of the crooked little crypts. Geralt will even read it out loud. This holds the Nuragus family and the
inscription translation refers to some naughty behaviour.</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</si>
  <si>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</si>
  <si>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</si>
  <si>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</si>
  <si>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</si>
  <si>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</si>
  <si>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</si>
  <si>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</si>
  <si>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</si>
  <si>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</si>
  <si>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</si>
  <si>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</si>
  <si>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</si>
  <si>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</si>
  <si>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-During the quest 'Funeral Pyres', when meeting the Eternal Fire Priest, you can see a map of
the Witcher world lying on the stone table next to the priest.</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</si>
  <si>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</si>
  <si>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</si>
  <si>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</si>
  <si>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</si>
  <si>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-Near the large temple of the eternal fire, in northern Novigrad, you will hear the bells ringing 
every day at noon. You can also hear the bells from the central square.</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</si>
  <si>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</si>
  <si>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</si>
  <si>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</si>
  <si>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</si>
  <si>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</si>
  <si>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</si>
  <si>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</si>
  <si>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</si>
  <si>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</si>
  <si>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</si>
  <si>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</si>
  <si>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</si>
  <si>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</si>
  <si>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</si>
  <si>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-In 'What Lies Unseen', there is another way to die after the encounter with the Unseen Elder. 
After he tosses you away, if you don't drink the Swallow potion in time, your health will fully 
deplete. Also, drinking black blood before the encounter doesn't do anything.</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</si>
  <si>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</si>
  <si>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</si>
  <si>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</si>
  <si>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</si>
  <si>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</si>
  <si>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</si>
  <si>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</si>
  <si>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</si>
  <si>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</si>
  <si>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</si>
  <si>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</si>
  <si>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</si>
  <si>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</si>
  <si>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</si>
  <si>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</si>
  <si>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</si>
  <si>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</si>
  <si>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</si>
  <si>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</si>
  <si>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</si>
  <si>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</si>
  <si>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</si>
  <si>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</si>
  <si>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</si>
  <si>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</si>
  <si>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</si>
  <si>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</si>
  <si>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</si>
  <si>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</si>
  <si>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</si>
  <si>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</si>
  <si>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</si>
  <si>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</si>
  <si>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</si>
  <si>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</si>
  <si>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</si>
  <si>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sz val="10"/>
        <color rgb="FF000000"/>
        <rFont val="Arial"/>
      </rPr>
      <t>-Added the detail: in 'Love's Cruel Snares', once the quest is completed, and you wait a few days, 
if you go to the spot where the man died, you will find the woman and it looks like she is eating 
the body.</t>
    </r>
    <r>
      <rPr>
        <sz val="10"/>
        <color theme="1"/>
        <rFont val="Arial"/>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</si>
  <si>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</si>
  <si>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</si>
  <si>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</si>
  <si>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</si>
  <si>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</si>
  <si>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</si>
  <si>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</si>
  <si>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</si>
  <si>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</si>
  <si>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</si>
  <si>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</si>
  <si>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</si>
  <si>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</si>
  <si>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</si>
  <si>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</si>
  <si>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</si>
  <si>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</si>
  <si>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</si>
  <si>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</si>
  <si>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</si>
  <si>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</si>
  <si>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</si>
  <si>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</si>
  <si>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</si>
  <si>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</si>
  <si>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</si>
  <si>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</si>
  <si>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</si>
  <si>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</si>
  <si>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</si>
  <si>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</si>
  <si>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</si>
  <si>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</si>
  <si>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</si>
  <si>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</si>
  <si>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u/>
        <sz val="10"/>
        <color rgb="FF000000"/>
        <rFont val="Arial"/>
      </rPr>
      <t>-In the Eternal Fire's Shadow has multiple endings</t>
    </r>
    <r>
      <rPr>
        <u/>
        <sz val="10"/>
        <color rgb="FF000000"/>
        <rFont val="Arial"/>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</si>
  <si>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</si>
  <si>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</si>
  <si>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u/>
        <sz val="10"/>
        <color rgb="FF000000"/>
        <rFont val="Arial"/>
      </rPr>
      <t>-In the Eternal Fire's Shadow, if you die during combat, you'll get a unique death scene</t>
    </r>
    <r>
      <rPr>
        <sz val="10"/>
        <color rgb="FF000000"/>
        <rFont val="Arial"/>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</si>
  <si>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</si>
  <si>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</si>
  <si>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</si>
  <si>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</si>
  <si>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</si>
  <si>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</si>
  <si>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</si>
  <si>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</si>
  <si>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</si>
  <si>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</si>
  <si>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</si>
  <si>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</si>
  <si>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</si>
  <si>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</si>
  <si>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</si>
  <si>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</si>
  <si>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</si>
  <si>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</si>
  <si>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</si>
  <si>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</si>
  <si>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</si>
  <si>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</si>
  <si>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</si>
  <si>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</si>
  <si>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</si>
  <si>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</si>
  <si>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</si>
  <si>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</si>
  <si>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</si>
  <si>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</si>
  <si>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</si>
  <si>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</si>
  <si>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</si>
  <si>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</si>
  <si>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</si>
  <si>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</si>
  <si>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</si>
  <si>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</si>
  <si>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</si>
  <si>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</si>
  <si>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</si>
  <si>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</si>
  <si>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</si>
  <si>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</si>
  <si>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</si>
  <si>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</si>
  <si>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</si>
  <si>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</si>
  <si>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</si>
  <si>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</si>
  <si>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</si>
  <si>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</si>
  <si>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</si>
  <si>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</si>
  <si>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</si>
  <si>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</si>
  <si>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</si>
  <si>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</si>
  <si>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</si>
  <si>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</si>
  <si>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</si>
  <si>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</si>
  <si>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</si>
  <si>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</si>
  <si>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</si>
  <si>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</si>
  <si>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</si>
  <si>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</si>
  <si>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</si>
  <si>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</si>
  <si>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</si>
  <si>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</si>
  <si>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sz val="10"/>
        <color rgb="FF000000"/>
        <rFont val="Arial"/>
      </rPr>
      <t>-In 'Avid Collector', It is possible to both keep the painting and complete this quest. Wait until 
you have Corvo Bianco unlocked and simply hang it up in</t>
    </r>
    <r>
      <rPr>
        <sz val="10"/>
        <color rgb="FF000000"/>
        <rFont val="Arial"/>
      </rPr>
      <t xml:space="preserve"> Corvo Bianc</t>
    </r>
    <r>
      <rPr>
        <sz val="10"/>
        <color rgb="FF000000"/>
        <rFont val="Arial"/>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</si>
  <si>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</si>
  <si>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</si>
  <si>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</si>
  <si>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</si>
  <si>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</si>
  <si>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</si>
  <si>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</si>
  <si>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</si>
  <si>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</si>
  <si>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</si>
  <si>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</si>
  <si>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</si>
  <si>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</si>
  <si>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</si>
  <si>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</si>
  <si>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</si>
  <si>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</si>
  <si>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</si>
  <si>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</si>
  <si>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</si>
  <si>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</si>
  <si>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</si>
  <si>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</si>
  <si>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</si>
  <si>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</si>
  <si>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</si>
  <si>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</si>
  <si>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</si>
  <si>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</si>
  <si>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</si>
  <si>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</si>
  <si>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</si>
  <si>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</si>
  <si>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</si>
  <si>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</si>
  <si>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</si>
  <si>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</si>
  <si>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</si>
  <si>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</si>
  <si>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</si>
  <si>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</si>
  <si>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</si>
  <si>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</si>
  <si>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</si>
  <si>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</si>
  <si>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</si>
  <si>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</si>
  <si>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</si>
  <si>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</si>
  <si>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</si>
  <si>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</si>
  <si>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</si>
  <si>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</si>
  <si>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</si>
  <si>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</si>
  <si>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</si>
  <si>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</si>
  <si>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</si>
  <si>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</si>
  <si>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</si>
  <si>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</si>
  <si>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</si>
  <si>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</si>
  <si>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</si>
  <si>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</si>
  <si>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</si>
  <si>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</si>
  <si>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</si>
  <si>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</si>
  <si>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</si>
  <si>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</si>
  <si>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</si>
  <si>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</si>
  <si>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</si>
  <si>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</si>
  <si>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</si>
  <si>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</si>
  <si>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</si>
  <si>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</si>
  <si>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</si>
  <si>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</si>
  <si>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</si>
  <si>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</si>
  <si>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b/>
        <sz val="10"/>
        <color rgb="FFF3F3F3"/>
        <rFont val="Arial"/>
      </rPr>
      <t xml:space="preserve">
</t>
    </r>
    <r>
      <rPr>
        <b/>
        <sz val="24"/>
        <color rgb="FFF3F3F3"/>
        <rFont val="Arial"/>
      </rPr>
      <t xml:space="preserve">NORTHERN REALMS
</t>
    </r>
    <r>
      <rPr>
        <b/>
        <sz val="10"/>
        <color rgb="FFF3F3F3"/>
        <rFont val="Arial"/>
      </rPr>
      <t>Ability: Draw a card if you win a round.</t>
    </r>
  </si>
  <si>
    <r>
      <rPr>
        <b/>
        <sz val="24"/>
        <color rgb="FFF3F3F3"/>
        <rFont val="Arial"/>
      </rPr>
      <t xml:space="preserve">NILFGAARD
</t>
    </r>
    <r>
      <rPr>
        <b/>
        <sz val="10"/>
        <color rgb="FFF3F3F3"/>
        <rFont val="Arial"/>
      </rPr>
      <t>Ability: Win if the round ends in a tie.</t>
    </r>
  </si>
  <si>
    <r>
      <rPr>
        <b/>
        <sz val="24"/>
        <color rgb="FFFFFFFF"/>
        <rFont val="Arial"/>
      </rPr>
      <t>SCOIA'TAEL</t>
    </r>
    <r>
      <rPr>
        <b/>
        <sz val="10"/>
        <color rgb="FFFFFFFF"/>
        <rFont val="Arial"/>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</si>
  <si>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</si>
  <si>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</si>
  <si>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</si>
  <si>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</si>
  <si>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</si>
  <si>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</si>
  <si>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</si>
  <si>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</si>
  <si>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</si>
  <si>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</si>
  <si>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</si>
  <si>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</si>
  <si>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</si>
  <si>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</si>
  <si>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</si>
  <si>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</si>
  <si>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</si>
  <si>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</si>
  <si>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</si>
  <si>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</si>
  <si>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</si>
  <si>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</si>
  <si>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</si>
  <si>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</si>
  <si>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</si>
  <si>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</si>
  <si>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</si>
  <si>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</si>
  <si>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</si>
  <si>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</si>
  <si>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</si>
  <si>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</si>
  <si>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</si>
  <si>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</si>
  <si>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</si>
  <si>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</si>
  <si>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</si>
  <si>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</si>
  <si>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</si>
  <si>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</si>
  <si>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</si>
  <si>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</si>
  <si>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</si>
  <si>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</si>
  <si>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</si>
  <si>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</si>
  <si>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</si>
  <si>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</si>
  <si>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</si>
  <si>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</si>
  <si>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</si>
  <si>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</si>
  <si>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</si>
  <si>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</si>
  <si>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</si>
  <si>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</si>
  <si>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</si>
  <si>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</si>
  <si>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</si>
  <si>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</si>
  <si>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</si>
  <si>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</si>
  <si>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</si>
  <si>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</si>
  <si>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</si>
  <si>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</si>
  <si>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</si>
  <si>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</si>
  <si>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</si>
  <si>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</si>
  <si>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</si>
  <si>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</si>
  <si>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</si>
  <si>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</si>
  <si>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</si>
  <si>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</si>
  <si>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</si>
  <si>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</si>
  <si>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</si>
  <si>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</si>
  <si>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</si>
  <si>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</si>
  <si>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</si>
  <si>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</si>
  <si>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</si>
  <si>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</si>
  <si>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</si>
  <si>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</si>
  <si>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</si>
  <si>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</si>
  <si>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</si>
  <si>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</si>
  <si>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</si>
  <si>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</si>
  <si>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</si>
  <si>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</si>
  <si>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</si>
  <si>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</si>
  <si>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</si>
  <si>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</si>
  <si>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</si>
  <si>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</si>
  <si>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</si>
  <si>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</si>
  <si>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</si>
  <si>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</si>
  <si>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</si>
  <si>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</si>
  <si>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</si>
  <si>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</si>
  <si>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</si>
  <si>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</si>
  <si>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</si>
  <si>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</si>
  <si>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</si>
  <si>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</si>
  <si>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</si>
  <si>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</si>
  <si>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</si>
  <si>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</si>
  <si>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</si>
  <si>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</si>
  <si>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</si>
  <si>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</si>
  <si>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</si>
  <si>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</si>
  <si>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</si>
  <si>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</si>
  <si>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</si>
  <si>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</si>
  <si>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</si>
  <si>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</si>
  <si>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</si>
  <si>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</si>
  <si>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</si>
  <si>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</si>
  <si>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</si>
  <si>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</si>
  <si>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</si>
  <si>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</si>
  <si>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</si>
  <si>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</si>
  <si>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</si>
  <si>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</si>
  <si>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</si>
  <si>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b/>
        <sz val="24"/>
        <color rgb="FFFFFFFF"/>
        <rFont val="Arial"/>
      </rPr>
      <t xml:space="preserve">MONSTERS
</t>
    </r>
    <r>
      <rPr>
        <b/>
        <sz val="10"/>
        <color rgb="FFFFFFFF"/>
        <rFont val="Arial"/>
      </rPr>
      <t>Ability: Keep a random unit card out after each round.</t>
    </r>
  </si>
  <si>
    <r>
      <rPr>
        <sz val="24"/>
        <color rgb="FFFFFFFF"/>
        <rFont val="Arial"/>
      </rPr>
      <t>SKELLIGE</t>
    </r>
    <r>
      <rPr>
        <sz val="10"/>
        <color rgb="FFFFFFFF"/>
        <rFont val="Arial"/>
      </rPr>
      <t xml:space="preserve">
Ability: 2 random unit cards from the graveyard are placed on the battlefield at the start of the third round.</t>
    </r>
  </si>
  <si>
    <r>
      <rPr>
        <b/>
        <sz val="24"/>
        <color rgb="FFFFFFFF"/>
        <rFont val="Arial"/>
      </rPr>
      <t xml:space="preserve">NEUTRALS
</t>
    </r>
    <r>
      <rPr>
        <b/>
        <sz val="10"/>
        <color rgb="FFFFFFFF"/>
        <rFont val="Arial"/>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</si>
  <si>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</si>
  <si>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</si>
  <si>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</si>
  <si>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</si>
  <si>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</si>
  <si>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</si>
  <si>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</si>
  <si>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</si>
  <si>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</si>
  <si>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</si>
  <si>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</si>
  <si>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</si>
  <si>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</si>
  <si>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</si>
  <si>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</si>
  <si>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</si>
  <si>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</si>
  <si>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</si>
  <si>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</si>
  <si>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</si>
  <si>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</si>
  <si>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</si>
  <si>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</si>
  <si>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</si>
  <si>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</si>
  <si>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</si>
  <si>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</si>
  <si>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</si>
  <si>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</si>
  <si>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</si>
  <si>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</si>
  <si>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</si>
  <si>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</si>
  <si>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</si>
  <si>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</si>
  <si>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</si>
  <si>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</si>
  <si>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</si>
  <si>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</si>
  <si>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</si>
  <si>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</si>
  <si>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</si>
  <si>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</si>
  <si>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</si>
  <si>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</si>
  <si>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</si>
  <si>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</si>
  <si>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</si>
  <si>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</si>
  <si>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</si>
  <si>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</si>
  <si>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</si>
  <si>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</si>
  <si>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</si>
  <si>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</si>
  <si>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</si>
  <si>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</si>
  <si>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</si>
  <si>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</si>
  <si>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</si>
  <si>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</si>
  <si>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</si>
  <si>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</si>
  <si>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</si>
  <si>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</si>
  <si>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</si>
  <si>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</si>
  <si>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</si>
  <si>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</si>
  <si>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</si>
  <si>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</si>
  <si>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</si>
  <si>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</si>
  <si>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</si>
  <si>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</si>
  <si>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</si>
  <si>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</si>
  <si>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</si>
  <si>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</si>
  <si>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</si>
  <si>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</si>
  <si>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</si>
  <si>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</si>
  <si>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</si>
  <si>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</si>
  <si>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</si>
  <si>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</si>
  <si>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</si>
  <si>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</si>
  <si>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</si>
  <si>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</si>
  <si>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</si>
  <si>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</si>
  <si>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</si>
  <si>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</si>
  <si>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</si>
  <si>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</si>
  <si>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</si>
  <si>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</si>
  <si>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</si>
  <si>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</si>
  <si>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</si>
  <si>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</si>
  <si>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</si>
  <si>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</si>
  <si>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</si>
  <si>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</si>
  <si>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</si>
  <si>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</si>
  <si>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</si>
  <si>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</si>
  <si>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</si>
  <si>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</si>
  <si>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</si>
  <si>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</si>
  <si>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</si>
  <si>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</si>
  <si>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</si>
  <si>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</si>
  <si>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</si>
  <si>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</si>
  <si>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</si>
  <si>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</si>
  <si>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</si>
  <si>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</si>
  <si>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</si>
  <si>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</si>
  <si>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</si>
  <si>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</si>
  <si>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</si>
  <si>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</si>
  <si>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</si>
  <si>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</si>
  <si>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</si>
  <si>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</si>
  <si>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</si>
  <si>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</si>
  <si>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</si>
  <si>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</si>
  <si>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</si>
  <si>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</si>
  <si>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</si>
  <si>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</si>
  <si>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</si>
  <si>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</si>
  <si>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</si>
  <si>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</si>
  <si>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</si>
  <si>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</si>
  <si>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</si>
  <si>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</si>
  <si>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</si>
  <si>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</si>
  <si>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</si>
  <si>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</si>
  <si>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</si>
  <si>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</si>
  <si>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</si>
  <si>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</si>
  <si>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</si>
  <si>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</si>
  <si>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</si>
  <si>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</si>
  <si>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</si>
  <si>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</si>
  <si>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</si>
  <si>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</si>
  <si>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</si>
  <si>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</si>
  <si>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</si>
  <si>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</si>
  <si>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</si>
  <si>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</si>
  <si>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</si>
  <si>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</si>
  <si>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</si>
  <si>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</si>
  <si>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</si>
  <si>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</si>
  <si>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</si>
  <si>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</si>
  <si>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</si>
  <si>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</si>
  <si>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</si>
  <si>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</si>
  <si>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</si>
  <si>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</si>
  <si>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</si>
  <si>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</si>
  <si>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</si>
  <si>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</si>
  <si>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</si>
  <si>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</si>
  <si>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</si>
  <si>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</si>
  <si>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</si>
  <si>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</si>
  <si>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</si>
  <si>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</si>
  <si>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</si>
  <si>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</si>
  <si>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</si>
  <si>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</si>
  <si>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</si>
  <si>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</si>
  <si>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</si>
  <si>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</si>
  <si>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</si>
  <si>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</si>
  <si>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</si>
  <si>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</si>
  <si>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</si>
  <si>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</si>
  <si>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</si>
  <si>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</si>
  <si>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</si>
  <si>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</si>
  <si>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</si>
  <si>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</si>
  <si>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</si>
  <si>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</si>
  <si>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</si>
  <si>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</si>
  <si>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</si>
  <si>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</si>
  <si>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</si>
  <si>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</si>
  <si>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</si>
  <si>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</si>
  <si>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</si>
  <si>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</si>
  <si>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u/>
        <sz val="10"/>
        <color rgb="FF000000"/>
        <rFont val="Arial"/>
      </rPr>
      <t xml:space="preserve">1x </t>
    </r>
    <r>
      <rPr>
        <u/>
        <sz val="10"/>
        <color rgb="FF000000"/>
        <rFont val="Arial"/>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</si>
  <si>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</si>
  <si>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</si>
  <si>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</si>
  <si>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</si>
  <si>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</si>
  <si>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</si>
  <si>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u/>
        <sz val="10"/>
        <color rgb="FF000000"/>
        <rFont val="Arial"/>
      </rPr>
      <t xml:space="preserve">1x </t>
    </r>
    <r>
      <rPr>
        <u/>
        <sz val="10"/>
        <color rgb="FF000000"/>
        <rFont val="Arial"/>
      </rPr>
      <t>Empty bottle</t>
    </r>
  </si>
  <si>
    <t>Alchemy ingredient</t>
  </si>
  <si>
    <t>-</t>
  </si>
  <si>
    <t>1x White Gull</t>
  </si>
  <si>
    <t>1x Wolf's Liver</t>
  </si>
  <si>
    <t>1x Berbercane Fruit</t>
  </si>
  <si>
    <r>
      <rPr>
        <u/>
        <sz val="10"/>
        <color rgb="FF000000"/>
        <rFont val="Arial"/>
      </rPr>
      <t xml:space="preserve">5x </t>
    </r>
    <r>
      <rPr>
        <u/>
        <sz val="10"/>
        <color rgb="FF000000"/>
        <rFont val="Arial"/>
      </rPr>
      <t>Lesser red mutagen</t>
    </r>
  </si>
  <si>
    <r>
      <rPr>
        <u/>
        <sz val="10"/>
        <color rgb="FF000000"/>
        <rFont val="Arial"/>
      </rPr>
      <t xml:space="preserve">1x </t>
    </r>
    <r>
      <rPr>
        <u/>
        <sz val="10"/>
        <color rgb="FF000000"/>
        <rFont val="Arial"/>
      </rPr>
      <t>Saltpeter</t>
    </r>
  </si>
  <si>
    <r>
      <rPr>
        <u/>
        <sz val="10"/>
        <color rgb="FF000000"/>
        <rFont val="Arial"/>
      </rPr>
      <t xml:space="preserve">1x </t>
    </r>
    <r>
      <rPr>
        <u/>
        <sz val="10"/>
        <color rgb="FF000000"/>
        <rFont val="Arial"/>
      </rPr>
      <t>Cherry cordial</t>
    </r>
  </si>
  <si>
    <t>1x Puffball</t>
  </si>
  <si>
    <t>1x Ergot Seeds</t>
  </si>
  <si>
    <r>
      <rPr>
        <u/>
        <sz val="10"/>
        <color rgb="FF000000"/>
        <rFont val="Arial"/>
      </rPr>
      <t xml:space="preserve">1x </t>
    </r>
    <r>
      <rPr>
        <u/>
        <sz val="10"/>
        <color rgb="FF000000"/>
        <rFont val="Arial"/>
      </rPr>
      <t>Alghoul bone marrow</t>
    </r>
  </si>
  <si>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</si>
  <si>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Nilfgaardian lemon</t>
    </r>
  </si>
  <si>
    <t>1x Longrube</t>
  </si>
  <si>
    <t>ENHANCED BEAST OIL</t>
  </si>
  <si>
    <t>5x Bear Fat</t>
  </si>
  <si>
    <t>25% Attack 
power versus 
Beasts</t>
  </si>
  <si>
    <t>1x Hellebore Petals</t>
  </si>
  <si>
    <r>
      <rPr>
        <u/>
        <sz val="10"/>
        <color rgb="FF000000"/>
        <rFont val="Arial"/>
      </rPr>
      <t xml:space="preserve">1x </t>
    </r>
    <r>
      <rPr>
        <u/>
        <sz val="10"/>
        <color rgb="FF000000"/>
        <rFont val="Arial"/>
      </rPr>
      <t>Buckthorn</t>
    </r>
  </si>
  <si>
    <r>
      <rPr>
        <u/>
        <sz val="10"/>
        <color rgb="FF000000"/>
        <rFont val="Arial"/>
      </rPr>
      <t xml:space="preserve">1x </t>
    </r>
    <r>
      <rPr>
        <u/>
        <sz val="10"/>
        <color rgb="FF000000"/>
        <rFont val="Arial"/>
      </rPr>
      <t>Balisse fruit</t>
    </r>
  </si>
  <si>
    <t>1x Verbena</t>
  </si>
  <si>
    <t>1x Beast Oil</t>
  </si>
  <si>
    <t>BLACK BLOOD</t>
  </si>
  <si>
    <t>Witcher's blood 
injures vampires 
and necrophages 
when they wound him.
15% Damage returned</t>
  </si>
  <si>
    <t>30s</t>
  </si>
  <si>
    <t>ENHANCED DANCING STAR</t>
  </si>
  <si>
    <r>
      <rPr>
        <u/>
        <sz val="10"/>
        <color rgb="FF000000"/>
        <rFont val="Arial"/>
      </rPr>
      <t xml:space="preserve">1x </t>
    </r>
    <r>
      <rPr>
        <u/>
        <sz val="10"/>
        <color rgb="FF000000"/>
        <rFont val="Arial"/>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</si>
  <si>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</si>
  <si>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</si>
  <si>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</si>
  <si>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</si>
  <si>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</si>
  <si>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</si>
  <si>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</si>
  <si>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</si>
  <si>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u/>
        <sz val="10"/>
        <color rgb="FF000000"/>
        <rFont val="Arial"/>
      </rPr>
      <t xml:space="preserve">1x </t>
    </r>
    <r>
      <rPr>
        <u/>
        <sz val="10"/>
        <color rgb="FF000000"/>
        <rFont val="Arial"/>
      </rPr>
      <t>Dwarven spirit</t>
    </r>
  </si>
  <si>
    <t>Each Sign cast increases 
Stamina regeneration for 
the remainder of the 
fight. + Stamina 
regeneration in combat</t>
  </si>
  <si>
    <r>
      <rPr>
        <u/>
        <sz val="10"/>
        <color rgb="FF000000"/>
        <rFont val="Arial"/>
      </rPr>
      <t xml:space="preserve">1x </t>
    </r>
    <r>
      <rPr>
        <u/>
        <sz val="10"/>
        <color rgb="FF000000"/>
        <rFont val="Arial"/>
      </rPr>
      <t>Dancing Star</t>
    </r>
  </si>
  <si>
    <t>2x Crow's eye</t>
  </si>
  <si>
    <t>ALBEDO</t>
  </si>
  <si>
    <t>Alchemy
Ingredient</t>
  </si>
  <si>
    <t>1x Celandine</t>
  </si>
  <si>
    <t>4x Ghoul's Blood</t>
  </si>
  <si>
    <r>
      <rPr>
        <u/>
        <sz val="10"/>
        <color rgb="FF000000"/>
        <rFont val="Arial"/>
      </rPr>
      <t xml:space="preserve">1x </t>
    </r>
    <r>
      <rPr>
        <u/>
        <sz val="10"/>
        <color rgb="FF000000"/>
        <rFont val="Arial"/>
      </rPr>
      <t>Ancient leshen mutagen</t>
    </r>
  </si>
  <si>
    <r>
      <rPr>
        <u/>
        <sz val="10"/>
        <color rgb="FF000000"/>
        <rFont val="Arial"/>
      </rPr>
      <t xml:space="preserve">1x </t>
    </r>
    <r>
      <rPr>
        <u/>
        <sz val="10"/>
        <color rgb="FF000000"/>
        <rFont val="Arial"/>
      </rPr>
      <t>Phosphorus</t>
    </r>
  </si>
  <si>
    <t>CLEANSING MIXTURE</t>
  </si>
  <si>
    <r>
      <rPr>
        <u/>
        <sz val="10"/>
        <color rgb="FF000000"/>
        <rFont val="Arial"/>
      </rPr>
      <t xml:space="preserve">1x </t>
    </r>
    <r>
      <rPr>
        <u/>
        <sz val="10"/>
        <color rgb="FF000000"/>
        <rFont val="Arial"/>
      </rPr>
      <t>Dwarven spirit</t>
    </r>
  </si>
  <si>
    <t>Makes the consumer feel ill</t>
  </si>
  <si>
    <t>1x Crow's Eye</t>
  </si>
  <si>
    <r>
      <rPr>
        <u/>
        <sz val="10"/>
        <color rgb="FF000000"/>
        <rFont val="Arial"/>
      </rPr>
      <t xml:space="preserve">1x </t>
    </r>
    <r>
      <rPr>
        <u/>
        <sz val="10"/>
        <color rgb="FF000000"/>
        <rFont val="Arial"/>
      </rPr>
      <t>Mandrake root</t>
    </r>
  </si>
  <si>
    <r>
      <rPr>
        <u/>
        <sz val="10"/>
        <color rgb="FF000000"/>
        <rFont val="Arial"/>
      </rPr>
      <t xml:space="preserve">1x </t>
    </r>
    <r>
      <rPr>
        <u/>
        <sz val="10"/>
        <color rgb="FF000000"/>
        <rFont val="Arial"/>
      </rPr>
      <t>Sulfur</t>
    </r>
  </si>
  <si>
    <r>
      <rPr>
        <u/>
        <sz val="10"/>
        <color rgb="FF000000"/>
        <rFont val="Arial"/>
      </rPr>
      <t xml:space="preserve">2x </t>
    </r>
    <r>
      <rPr>
        <u/>
        <sz val="10"/>
        <color rgb="FF000000"/>
        <rFont val="Arial"/>
      </rPr>
      <t>Rotfiend blood</t>
    </r>
  </si>
  <si>
    <t>1x Allspice</t>
  </si>
  <si>
    <t>1x Bison Grass</t>
  </si>
  <si>
    <t>EHANCED BLACK BLOOD</t>
  </si>
  <si>
    <t>1x Alcohest</t>
  </si>
  <si>
    <t>Witcher's blood injures 
and knocks back 
vampires and 
necrophages when they 
wound him.
20% Damage returned</t>
  </si>
  <si>
    <t>45s</t>
  </si>
  <si>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</si>
  <si>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Sewant mushrooms</t>
    </r>
  </si>
  <si>
    <r>
      <rPr>
        <u/>
        <sz val="10"/>
        <color rgb="FF000000"/>
        <rFont val="Arial"/>
      </rPr>
      <t xml:space="preserve">2x </t>
    </r>
    <r>
      <rPr>
        <u/>
        <sz val="10"/>
        <color rgb="FF000000"/>
        <rFont val="Arial"/>
      </rPr>
      <t>Wolfsbane</t>
    </r>
  </si>
  <si>
    <t>1x Mistletoe</t>
  </si>
  <si>
    <t>SUPERIOR BEAST OIL</t>
  </si>
  <si>
    <t>1x Alchemy Paste</t>
  </si>
  <si>
    <t>50% Attack 
power versus 
Beasts</t>
  </si>
  <si>
    <t>1x Black Blood</t>
  </si>
  <si>
    <r>
      <rPr>
        <u/>
        <sz val="10"/>
        <color rgb="FF000000"/>
        <rFont val="Arial"/>
      </rPr>
      <t xml:space="preserve">1x </t>
    </r>
    <r>
      <rPr>
        <u/>
        <sz val="10"/>
        <color rgb="FF000000"/>
        <rFont val="Arial"/>
      </rPr>
      <t>Honeysuckle</t>
    </r>
  </si>
  <si>
    <r>
      <rPr>
        <u/>
        <sz val="10"/>
        <color rgb="FF000000"/>
        <rFont val="Arial"/>
      </rPr>
      <t xml:space="preserve">1x </t>
    </r>
    <r>
      <rPr>
        <u/>
        <sz val="10"/>
        <color rgb="FF000000"/>
        <rFont val="Arial"/>
      </rPr>
      <t>Hellebore petals</t>
    </r>
  </si>
  <si>
    <t>DWARVEN SPIRIT</t>
  </si>
  <si>
    <r>
      <rPr>
        <u/>
        <sz val="10"/>
        <color rgb="FF000000"/>
        <rFont val="Arial"/>
      </rPr>
      <t xml:space="preserve">1x </t>
    </r>
    <r>
      <rPr>
        <u/>
        <sz val="10"/>
        <color rgb="FF000000"/>
        <rFont val="Arial"/>
      </rPr>
      <t>Empty bottle</t>
    </r>
  </si>
  <si>
    <t>1x Beggartick Blossoms</t>
  </si>
  <si>
    <t>1x Enhanced Beast Oil</t>
  </si>
  <si>
    <t>ARACHAS DECOCTION</t>
  </si>
  <si>
    <t>Reduces damage 
received based on armor 
and inventory weight: 
less weight carried and 
lighter armor means less 
damage is taken</t>
  </si>
  <si>
    <r>
      <rPr>
        <u/>
        <sz val="10"/>
        <color rgb="FF000000"/>
        <rFont val="Arial"/>
      </rPr>
      <t xml:space="preserve">1x </t>
    </r>
    <r>
      <rPr>
        <u/>
        <sz val="10"/>
        <color rgb="FF000000"/>
        <rFont val="Arial"/>
      </rPr>
      <t>Nostrix</t>
    </r>
  </si>
  <si>
    <r>
      <rPr>
        <u/>
        <sz val="10"/>
        <color rgb="FF000000"/>
        <rFont val="Arial"/>
      </rPr>
      <t xml:space="preserve">2x </t>
    </r>
    <r>
      <rPr>
        <u/>
        <sz val="10"/>
        <color rgb="FF000000"/>
        <rFont val="Arial"/>
      </rPr>
      <t>Mahakaman spirit</t>
    </r>
  </si>
  <si>
    <t>1x Pringrape</t>
  </si>
  <si>
    <t>1x Cockatrice Stomach</t>
  </si>
  <si>
    <t>5x Sewant Mushrooms</t>
  </si>
  <si>
    <r>
      <rPr>
        <u/>
        <sz val="10"/>
        <color rgb="FF000000"/>
        <rFont val="Arial"/>
      </rPr>
      <t xml:space="preserve">1x </t>
    </r>
    <r>
      <rPr>
        <u/>
        <sz val="10"/>
        <color rgb="FF000000"/>
        <rFont val="Arial"/>
      </rPr>
      <t>Dwarven spirit</t>
    </r>
  </si>
  <si>
    <t>SUPERIOR DANCING STAR</t>
  </si>
  <si>
    <r>
      <rPr>
        <u/>
        <sz val="10"/>
        <color rgb="FF000000"/>
        <rFont val="Arial"/>
      </rPr>
      <t xml:space="preserve">1x </t>
    </r>
    <r>
      <rPr>
        <u/>
        <sz val="10"/>
        <color rgb="FF000000"/>
        <rFont val="Arial"/>
      </rPr>
      <t>Alchemists' powder</t>
    </r>
  </si>
  <si>
    <t>Produces a fiery explosion that 
ignites the surrounding area. 
Enhanced and extended effect. 
Destroys monster nests.
300 Fire damage</t>
  </si>
  <si>
    <t>13s</t>
  </si>
  <si>
    <r>
      <rPr>
        <u/>
        <sz val="10"/>
        <color rgb="FF000000"/>
        <rFont val="Arial"/>
      </rPr>
      <t xml:space="preserve">1x </t>
    </r>
    <r>
      <rPr>
        <u/>
        <sz val="10"/>
        <color rgb="FF000000"/>
        <rFont val="Arial"/>
      </rPr>
      <t>White myrtle petals</t>
    </r>
  </si>
  <si>
    <t>HYDRAGENUM</t>
  </si>
  <si>
    <t>5x Ghoul's Blood</t>
  </si>
  <si>
    <r>
      <rPr>
        <u/>
        <sz val="10"/>
        <color rgb="FF000000"/>
        <rFont val="Arial"/>
      </rPr>
      <t xml:space="preserve">1x </t>
    </r>
    <r>
      <rPr>
        <u/>
        <sz val="10"/>
        <color rgb="FF000000"/>
        <rFont val="Arial"/>
      </rPr>
      <t>Arachas mutagen</t>
    </r>
  </si>
  <si>
    <r>
      <rPr>
        <u/>
        <sz val="10"/>
        <color rgb="FF000000"/>
        <rFont val="Arial"/>
      </rPr>
      <t xml:space="preserve">1x </t>
    </r>
    <r>
      <rPr>
        <u/>
        <sz val="10"/>
        <color rgb="FF000000"/>
        <rFont val="Arial"/>
      </rPr>
      <t>Enhanced Dancing Star</t>
    </r>
  </si>
  <si>
    <t>WHITE GULL</t>
  </si>
  <si>
    <r>
      <rPr>
        <u/>
        <sz val="10"/>
        <color rgb="FF000000"/>
        <rFont val="Arial"/>
      </rPr>
      <t xml:space="preserve">1x </t>
    </r>
    <r>
      <rPr>
        <u/>
        <sz val="10"/>
        <color rgb="FF000000"/>
        <rFont val="Arial"/>
      </rPr>
      <t>Empty bottle</t>
    </r>
  </si>
  <si>
    <t>SUPERIOR BLACK BLOOD</t>
  </si>
  <si>
    <t>Vampires and 
necrophages start 
bleeding when near the 
witcher. In addition, the 
witcher's blood injures 
and knocks them back 
when they wound him.
30% Damage returned</t>
  </si>
  <si>
    <t>60s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</si>
  <si>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</si>
  <si>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Phosphorus</t>
    </r>
  </si>
  <si>
    <r>
      <rPr>
        <u/>
        <sz val="10"/>
        <color rgb="FF000000"/>
        <rFont val="Arial"/>
      </rPr>
      <t xml:space="preserve">1x </t>
    </r>
    <r>
      <rPr>
        <u/>
        <sz val="10"/>
        <color rgb="FF000000"/>
        <rFont val="Arial"/>
      </rPr>
      <t>Redanian herbal</t>
    </r>
  </si>
  <si>
    <t>1x Enhanced Black Blood</t>
  </si>
  <si>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</si>
  <si>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Cherry cordial</t>
    </r>
  </si>
  <si>
    <t>1x Ranogrin</t>
  </si>
  <si>
    <t>1x Rubedo</t>
  </si>
  <si>
    <t>5x Hellebore Petals</t>
  </si>
  <si>
    <t>ARCHGRIFFIN DECOCTION</t>
  </si>
  <si>
    <r>
      <rPr>
        <u/>
        <sz val="10"/>
        <color rgb="FF000000"/>
        <rFont val="Arial"/>
      </rPr>
      <t xml:space="preserve">1x </t>
    </r>
    <r>
      <rPr>
        <u/>
        <sz val="10"/>
        <color rgb="FF000000"/>
        <rFont val="Arial"/>
      </rPr>
      <t>Dwarven spirit</t>
    </r>
  </si>
  <si>
    <t>If any Stamina is available, 
strong attacks consume all 
of it and reduce the struck 
foe's Vitality by 5% after 
their normal damage 
is calculated</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</si>
  <si>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</si>
  <si>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Mandrake cordial</t>
    </r>
  </si>
  <si>
    <t>1x Green Mold</t>
  </si>
  <si>
    <t>CURSED OIL</t>
  </si>
  <si>
    <t>10% Attack 
power versus 
Cursed Ones</t>
  </si>
  <si>
    <r>
      <rPr>
        <u/>
        <sz val="10"/>
        <color rgb="FF000000"/>
        <rFont val="Arial"/>
      </rPr>
      <t xml:space="preserve">1x </t>
    </r>
    <r>
      <rPr>
        <u/>
        <sz val="10"/>
        <color rgb="FF000000"/>
        <rFont val="Arial"/>
      </rPr>
      <t>Archgriffin mutagen</t>
    </r>
  </si>
  <si>
    <r>
      <rPr>
        <u/>
        <sz val="10"/>
        <color rgb="FF000000"/>
        <rFont val="Arial"/>
      </rPr>
      <t xml:space="preserve">2x </t>
    </r>
    <r>
      <rPr>
        <u/>
        <sz val="10"/>
        <color rgb="FF000000"/>
        <rFont val="Arial"/>
      </rPr>
      <t>Nostrix</t>
    </r>
  </si>
  <si>
    <r>
      <rPr>
        <u/>
        <sz val="10"/>
        <color rgb="FF000000"/>
        <rFont val="Arial"/>
      </rPr>
      <t xml:space="preserve">1x </t>
    </r>
    <r>
      <rPr>
        <u/>
        <sz val="10"/>
        <color rgb="FF000000"/>
        <rFont val="Arial"/>
      </rPr>
      <t>Arenaria</t>
    </r>
  </si>
  <si>
    <t>1x Nostrix</t>
  </si>
  <si>
    <t>4x Wolfsbane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</si>
  <si>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</si>
  <si>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Nigredo</t>
    </r>
  </si>
  <si>
    <t>REINALD'S PHILTER</t>
  </si>
  <si>
    <r>
      <rPr>
        <u/>
        <sz val="10"/>
        <color rgb="FF000000"/>
        <rFont val="Arial"/>
      </rPr>
      <t xml:space="preserve">1x </t>
    </r>
    <r>
      <rPr>
        <u/>
        <sz val="10"/>
        <color rgb="FF000000"/>
        <rFont val="Arial"/>
      </rPr>
      <t>Dwarven spirit</t>
    </r>
  </si>
  <si>
    <t>Increases Sign intensity and 
accelerates Stamina 
regeneration</t>
  </si>
  <si>
    <t>360s</t>
  </si>
  <si>
    <t>NIGREDO</t>
  </si>
  <si>
    <r>
      <rPr>
        <u/>
        <sz val="10"/>
        <color rgb="FF000000"/>
        <rFont val="Arial"/>
      </rPr>
      <t xml:space="preserve">1x </t>
    </r>
    <r>
      <rPr>
        <u/>
        <sz val="10"/>
        <color rgb="FF000000"/>
        <rFont val="Arial"/>
      </rPr>
      <t>Blowball</t>
    </r>
  </si>
  <si>
    <t>DEVIL'S PUFFBALL</t>
  </si>
  <si>
    <r>
      <rPr>
        <u/>
        <sz val="10"/>
        <color rgb="FF000000"/>
        <rFont val="Arial"/>
      </rPr>
      <t xml:space="preserve">1x </t>
    </r>
    <r>
      <rPr>
        <u/>
        <sz val="10"/>
        <color rgb="FF000000"/>
        <rFont val="Arial"/>
      </rPr>
      <t>Saltpeter</t>
    </r>
  </si>
  <si>
    <t>Releases a cloud of poison 
when detonated.
10s Effect duration
100 Poison damage</t>
  </si>
  <si>
    <t>10s</t>
  </si>
  <si>
    <r>
      <rPr>
        <u/>
        <sz val="10"/>
        <color rgb="FF000000"/>
        <rFont val="Arial"/>
      </rPr>
      <t xml:space="preserve">4x </t>
    </r>
    <r>
      <rPr>
        <u/>
        <sz val="10"/>
        <color rgb="FF000000"/>
        <rFont val="Arial"/>
      </rPr>
      <t>Celandine</t>
    </r>
  </si>
  <si>
    <t>ENHANCED CURSED OIL</t>
  </si>
  <si>
    <t>1x Bear Fat</t>
  </si>
  <si>
    <t>25% Attack 
power versus 
Cursed Ones</t>
  </si>
  <si>
    <t>1x Rebis</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</si>
  <si>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</si>
  <si>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Reinald's Secret Ingredient</t>
    </r>
  </si>
  <si>
    <t>1x Cursed Oil</t>
  </si>
  <si>
    <t>BLIZZARD</t>
  </si>
  <si>
    <t>Whenever you slay an 
enemy, time slows for a 
short period.
20% Slowdown</t>
  </si>
  <si>
    <t>8s</t>
  </si>
  <si>
    <t>BASILISK DECOCTION</t>
  </si>
  <si>
    <r>
      <rPr>
        <u/>
        <sz val="10"/>
        <color rgb="FF000000"/>
        <rFont val="Arial"/>
      </rPr>
      <t xml:space="preserve">1x </t>
    </r>
    <r>
      <rPr>
        <u/>
        <sz val="10"/>
        <color rgb="FF000000"/>
        <rFont val="Arial"/>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</si>
  <si>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</si>
  <si>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</si>
  <si>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</si>
  <si>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</si>
  <si>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</si>
  <si>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</si>
  <si>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u/>
        <sz val="10"/>
        <color rgb="FF000000"/>
        <rFont val="Arial"/>
      </rPr>
      <t xml:space="preserve">1x </t>
    </r>
    <r>
      <rPr>
        <u/>
        <sz val="10"/>
        <color rgb="FF000000"/>
        <rFont val="Arial"/>
      </rPr>
      <t>Basilisk mutagen</t>
    </r>
  </si>
  <si>
    <t>ENHANCED DEVIL'S PUFFBALL</t>
  </si>
  <si>
    <r>
      <rPr>
        <u/>
        <sz val="10"/>
        <color rgb="FF000000"/>
        <rFont val="Arial"/>
      </rPr>
      <t xml:space="preserve">1x </t>
    </r>
    <r>
      <rPr>
        <u/>
        <sz val="10"/>
        <color rgb="FF000000"/>
        <rFont val="Arial"/>
      </rPr>
      <t>Stammelford's dust</t>
    </r>
  </si>
  <si>
    <t>Releases a cloud of poison 
when detonated. 
Enhanced effect.
30s Effect duration
+100 Poison damage</t>
  </si>
  <si>
    <t>1x Hornwort</t>
  </si>
  <si>
    <t>1x Golem's Heart</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</si>
  <si>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</si>
  <si>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Devil's Puffball</t>
    </r>
  </si>
  <si>
    <t>PAINT BALL - GREEN</t>
  </si>
  <si>
    <t>Leaves green paint 
splatters on surfaces</t>
  </si>
  <si>
    <t>1x Balisse Fruit</t>
  </si>
  <si>
    <t>1x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</si>
  <si>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</si>
  <si>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Calcium equum</t>
    </r>
  </si>
  <si>
    <t>QUEBRITH</t>
  </si>
  <si>
    <t>ENHANCED BLIZZARD</t>
  </si>
  <si>
    <t>Whenever you slay an 
enemy, time slows for a 
short period. Extended 
duration.
30% Slowdown</t>
  </si>
  <si>
    <r>
      <rPr>
        <u/>
        <sz val="10"/>
        <color rgb="FF000000"/>
        <rFont val="Arial"/>
      </rPr>
      <t xml:space="preserve">1x </t>
    </r>
    <r>
      <rPr>
        <u/>
        <sz val="10"/>
        <color rgb="FF000000"/>
        <rFont val="Arial"/>
      </rPr>
      <t>Beggartick blossoms</t>
    </r>
  </si>
  <si>
    <r>
      <rPr>
        <u/>
        <sz val="10"/>
        <color rgb="FF000000"/>
        <rFont val="Arial"/>
      </rPr>
      <t xml:space="preserve">1x </t>
    </r>
    <r>
      <rPr>
        <u/>
        <sz val="10"/>
        <color rgb="FF000000"/>
        <rFont val="Arial"/>
      </rPr>
      <t>Endrega heart</t>
    </r>
  </si>
  <si>
    <t>PAINT BALL - PURPLE</t>
  </si>
  <si>
    <t>Leaves purple paint 
splatters on surfaces</t>
  </si>
  <si>
    <t>1x Blizzard</t>
  </si>
  <si>
    <t>CHORT DECOCTION</t>
  </si>
  <si>
    <r>
      <rPr>
        <u/>
        <sz val="10"/>
        <color rgb="FF000000"/>
        <rFont val="Arial"/>
      </rPr>
      <t xml:space="preserve">1x </t>
    </r>
    <r>
      <rPr>
        <u/>
        <sz val="10"/>
        <color rgb="FF000000"/>
        <rFont val="Arial"/>
      </rPr>
      <t>Dwarven spirit</t>
    </r>
  </si>
  <si>
    <t>Provides complete 
resistance to the Stagger 
effect and reduces the 
Knock-down effects 
to Stagger</t>
  </si>
  <si>
    <r>
      <rPr>
        <u/>
        <sz val="10"/>
        <color rgb="FF000000"/>
        <rFont val="Arial"/>
      </rPr>
      <t xml:space="preserve">1x </t>
    </r>
    <r>
      <rPr>
        <u/>
        <sz val="10"/>
        <color rgb="FF000000"/>
        <rFont val="Arial"/>
      </rPr>
      <t>Sewant mushrooms</t>
    </r>
  </si>
  <si>
    <t>SUPERIOR CURSED OIL</t>
  </si>
  <si>
    <t>50% Attack 
power versus 
Cursed Ones</t>
  </si>
  <si>
    <r>
      <rPr>
        <u/>
        <sz val="10"/>
        <color rgb="FF000000"/>
        <rFont val="Arial"/>
      </rPr>
      <t xml:space="preserve">1x </t>
    </r>
    <r>
      <rPr>
        <u/>
        <sz val="10"/>
        <color rgb="FF000000"/>
        <rFont val="Arial"/>
      </rPr>
      <t>Chort mutagen</t>
    </r>
  </si>
  <si>
    <r>
      <rPr>
        <u/>
        <sz val="10"/>
        <color rgb="FF000000"/>
        <rFont val="Arial"/>
      </rPr>
      <t xml:space="preserve">1x </t>
    </r>
    <r>
      <rPr>
        <u/>
        <sz val="10"/>
        <color rgb="FF000000"/>
        <rFont val="Arial"/>
      </rPr>
      <t>Ginatia petals</t>
    </r>
  </si>
  <si>
    <t>PAINT BALL - RED</t>
  </si>
  <si>
    <t>Leaves red paint 
splatters on surfaces</t>
  </si>
  <si>
    <t>1x Enhanced Cursed Oil</t>
  </si>
  <si>
    <r>
      <rPr>
        <u/>
        <sz val="10"/>
        <color rgb="FF000000"/>
        <rFont val="Arial"/>
      </rPr>
      <t xml:space="preserve">1x </t>
    </r>
    <r>
      <rPr>
        <u/>
        <sz val="10"/>
        <color rgb="FF000000"/>
        <rFont val="Arial"/>
      </rPr>
      <t>Puffball</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</si>
  <si>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</si>
  <si>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Cortinarius</t>
    </r>
  </si>
  <si>
    <t>SUPERIOR DEVIL'S PUFFBALL</t>
  </si>
  <si>
    <r>
      <rPr>
        <u/>
        <sz val="10"/>
        <color rgb="FF000000"/>
        <rFont val="Arial"/>
      </rPr>
      <t xml:space="preserve">1x </t>
    </r>
    <r>
      <rPr>
        <u/>
        <sz val="10"/>
        <color rgb="FF000000"/>
        <rFont val="Arial"/>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</si>
  <si>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</si>
  <si>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</si>
  <si>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</si>
  <si>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</si>
  <si>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</si>
  <si>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</si>
  <si>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</si>
  <si>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</si>
  <si>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</si>
  <si>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u/>
        <sz val="10"/>
        <color rgb="FF000000"/>
        <rFont val="Arial"/>
      </rPr>
      <t xml:space="preserve">1x </t>
    </r>
    <r>
      <rPr>
        <u/>
        <sz val="10"/>
        <color rgb="FF000000"/>
        <rFont val="Arial"/>
      </rPr>
      <t>Dwarven spirit</t>
    </r>
  </si>
  <si>
    <t>All alchemy creations can 
be used one additional 
time</t>
  </si>
  <si>
    <r>
      <rPr>
        <u/>
        <sz val="10"/>
        <color rgb="FF000000"/>
        <rFont val="Arial"/>
      </rPr>
      <t xml:space="preserve">1x </t>
    </r>
    <r>
      <rPr>
        <u/>
        <sz val="10"/>
        <color rgb="FF000000"/>
        <rFont val="Arial"/>
      </rPr>
      <t>Enhanced Devil's Puffball</t>
    </r>
  </si>
  <si>
    <t>REBIS</t>
  </si>
  <si>
    <t>1x Enhanced Blizzard</t>
  </si>
  <si>
    <r>
      <rPr>
        <u/>
        <sz val="10"/>
        <color rgb="FF000000"/>
        <rFont val="Arial"/>
      </rPr>
      <t xml:space="preserve">1x </t>
    </r>
    <r>
      <rPr>
        <u/>
        <sz val="10"/>
        <color rgb="FF000000"/>
        <rFont val="Arial"/>
      </rPr>
      <t>Cockatrice mutagen</t>
    </r>
  </si>
  <si>
    <r>
      <rPr>
        <u/>
        <sz val="10"/>
        <color rgb="FF000000"/>
        <rFont val="Arial"/>
      </rPr>
      <t xml:space="preserve">2x </t>
    </r>
    <r>
      <rPr>
        <u/>
        <sz val="10"/>
        <color rgb="FF000000"/>
        <rFont val="Arial"/>
      </rPr>
      <t>Calcium equum</t>
    </r>
  </si>
  <si>
    <t>SHAELMAAR BAIT</t>
  </si>
  <si>
    <t>1x Fresh human blood</t>
  </si>
  <si>
    <t>Attracts a shaelmaar during
the Contract: The Tufo Monster</t>
  </si>
  <si>
    <t>4x Celandine</t>
  </si>
  <si>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</si>
  <si>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Endrega heart</t>
    </r>
  </si>
  <si>
    <t>3x Sewant Mushrooms</t>
  </si>
  <si>
    <t>4x White Myrtle Petals</t>
  </si>
  <si>
    <t>DOPPLER DECOCTION</t>
  </si>
  <si>
    <r>
      <rPr>
        <u/>
        <sz val="10"/>
        <color rgb="FF000000"/>
        <rFont val="Arial"/>
      </rPr>
      <t xml:space="preserve">1x </t>
    </r>
    <r>
      <rPr>
        <u/>
        <sz val="10"/>
        <color rgb="FF000000"/>
        <rFont val="Arial"/>
      </rPr>
      <t>Dwarven spirit</t>
    </r>
  </si>
  <si>
    <t>Increases critical hit 
damage when attacking 
from behind.
50% Increased damage</t>
  </si>
  <si>
    <r>
      <rPr>
        <u/>
        <sz val="10"/>
        <color rgb="FF000000"/>
        <rFont val="Arial"/>
      </rPr>
      <t xml:space="preserve">2x </t>
    </r>
    <r>
      <rPr>
        <u/>
        <sz val="10"/>
        <color rgb="FF000000"/>
        <rFont val="Arial"/>
      </rPr>
      <t>Sewant mushrooms</t>
    </r>
  </si>
  <si>
    <t>SNOWBALL</t>
  </si>
  <si>
    <t>Can be thrown during a
snowball fight</t>
  </si>
  <si>
    <t>DRACONID OIL</t>
  </si>
  <si>
    <t>10% Attack 
power versus 
Draconids</t>
  </si>
  <si>
    <t>1x Sewant Mushrooms</t>
  </si>
  <si>
    <r>
      <rPr>
        <u/>
        <sz val="10"/>
        <color rgb="FF000000"/>
        <rFont val="Arial"/>
      </rPr>
      <t xml:space="preserve">1x </t>
    </r>
    <r>
      <rPr>
        <u/>
        <sz val="10"/>
        <color rgb="FF000000"/>
        <rFont val="Arial"/>
      </rPr>
      <t>Doppler mutagen</t>
    </r>
  </si>
  <si>
    <r>
      <rPr>
        <u/>
        <sz val="10"/>
        <color rgb="FF000000"/>
        <rFont val="Arial"/>
      </rPr>
      <t xml:space="preserve">2x </t>
    </r>
    <r>
      <rPr>
        <u/>
        <sz val="10"/>
        <color rgb="FF000000"/>
        <rFont val="Arial"/>
      </rPr>
      <t>Ginatia petals</t>
    </r>
  </si>
  <si>
    <t>4x Ergot Seeds</t>
  </si>
  <si>
    <t>1x Buckthorn</t>
  </si>
  <si>
    <r>
      <rPr>
        <u/>
        <sz val="10"/>
        <color rgb="FF000000"/>
        <rFont val="Arial"/>
      </rPr>
      <t xml:space="preserve">1x </t>
    </r>
    <r>
      <rPr>
        <u/>
        <sz val="10"/>
        <color rgb="FF000000"/>
        <rFont val="Arial"/>
      </rPr>
      <t>Han fiber</t>
    </r>
  </si>
  <si>
    <r>
      <rPr>
        <u/>
        <sz val="10"/>
        <color rgb="FF000000"/>
        <rFont val="Arial"/>
      </rPr>
      <t xml:space="preserve">1x </t>
    </r>
    <r>
      <rPr>
        <u/>
        <sz val="10"/>
        <color rgb="FF000000"/>
        <rFont val="Arial"/>
      </rPr>
      <t>Rebis</t>
    </r>
  </si>
  <si>
    <r>
      <rPr>
        <u/>
        <sz val="10"/>
        <color rgb="FF000000"/>
        <rFont val="Arial"/>
      </rPr>
      <t xml:space="preserve">1x </t>
    </r>
    <r>
      <rPr>
        <u/>
        <sz val="10"/>
        <color rgb="FF000000"/>
        <rFont val="Arial"/>
      </rPr>
      <t>Longrube</t>
    </r>
  </si>
  <si>
    <t>DIMERITIUM BOMB</t>
  </si>
  <si>
    <r>
      <rPr>
        <u/>
        <sz val="10"/>
        <color rgb="FF000000"/>
        <rFont val="Arial"/>
      </rPr>
      <t xml:space="preserve">5x </t>
    </r>
    <r>
      <rPr>
        <u/>
        <sz val="10"/>
        <color rgb="FF000000"/>
        <rFont val="Arial"/>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</si>
  <si>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</si>
  <si>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</si>
  <si>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</si>
  <si>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</si>
  <si>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</si>
  <si>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</si>
  <si>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</si>
  <si>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</si>
  <si>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</si>
  <si>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u/>
        <sz val="10"/>
        <color rgb="FF000000"/>
        <rFont val="Arial"/>
      </rPr>
      <t xml:space="preserve">2x </t>
    </r>
    <r>
      <rPr>
        <u/>
        <sz val="10"/>
        <color rgb="FF000000"/>
        <rFont val="Arial"/>
      </rPr>
      <t>Optima mater</t>
    </r>
  </si>
  <si>
    <t>1x Draconid Oil</t>
  </si>
  <si>
    <t>4x Berbercane Fruit</t>
  </si>
  <si>
    <r>
      <rPr>
        <u/>
        <sz val="10"/>
        <color rgb="FF000000"/>
        <rFont val="Arial"/>
      </rPr>
      <t xml:space="preserve">1x </t>
    </r>
    <r>
      <rPr>
        <u/>
        <sz val="10"/>
        <color rgb="FF000000"/>
        <rFont val="Arial"/>
      </rPr>
      <t>Dwarven spirit</t>
    </r>
  </si>
  <si>
    <t>2x Water Essence</t>
  </si>
  <si>
    <r>
      <rPr>
        <u/>
        <sz val="10"/>
        <color rgb="FF000000"/>
        <rFont val="Arial"/>
      </rPr>
      <t xml:space="preserve">1x </t>
    </r>
    <r>
      <rPr>
        <u/>
        <sz val="10"/>
        <color rgb="FF000000"/>
        <rFont val="Arial"/>
      </rPr>
      <t>Earth elemental mutagen</t>
    </r>
  </si>
  <si>
    <t>ENHANCED DIMERITIUM BOMB</t>
  </si>
  <si>
    <r>
      <rPr>
        <u/>
        <sz val="10"/>
        <color rgb="FF000000"/>
        <rFont val="Arial"/>
      </rPr>
      <t xml:space="preserve">1x </t>
    </r>
    <r>
      <rPr>
        <u/>
        <sz val="10"/>
        <color rgb="FF000000"/>
        <rFont val="Arial"/>
      </rPr>
      <t>Stammelford's dust</t>
    </r>
  </si>
  <si>
    <t>Releases a cloud of dimeritium 
slivers that block magic and 
monsters' magic abilities.
30s Effect duration</t>
  </si>
  <si>
    <t>1x Nekker Warrior's Liver</t>
  </si>
  <si>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</si>
  <si>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Dimeritium bomb</t>
    </r>
  </si>
  <si>
    <t>1x Moleyarrow</t>
  </si>
  <si>
    <t>ENHANCED CAT</t>
  </si>
  <si>
    <t>Grants sight in total 
darkness and immunity 
to hypnosis. Extended 
duration.
25 Range of vision
+7% Critical hit chance</t>
  </si>
  <si>
    <t>120s</t>
  </si>
  <si>
    <r>
      <rPr>
        <u/>
        <sz val="10"/>
        <color rgb="FF000000"/>
        <rFont val="Arial"/>
      </rPr>
      <t xml:space="preserve">1x </t>
    </r>
    <r>
      <rPr>
        <u/>
        <sz val="10"/>
        <color rgb="FF000000"/>
        <rFont val="Arial"/>
      </rPr>
      <t>Pringrape</t>
    </r>
  </si>
  <si>
    <r>
      <rPr>
        <u/>
        <sz val="10"/>
        <color rgb="FF000000"/>
        <rFont val="Arial"/>
      </rPr>
      <t xml:space="preserve">1x </t>
    </r>
    <r>
      <rPr>
        <u/>
        <sz val="10"/>
        <color rgb="FF000000"/>
        <rFont val="Arial"/>
      </rPr>
      <t>Optima mater</t>
    </r>
  </si>
  <si>
    <t>1x Arenaria</t>
  </si>
  <si>
    <t>1x Cat</t>
  </si>
  <si>
    <r>
      <rPr>
        <u/>
        <sz val="10"/>
        <color rgb="FF000000"/>
        <rFont val="Arial"/>
      </rPr>
      <t xml:space="preserve">1x </t>
    </r>
    <r>
      <rPr>
        <u/>
        <sz val="10"/>
        <color rgb="FF000000"/>
        <rFont val="Arial"/>
      </rPr>
      <t>Powdered pearl</t>
    </r>
  </si>
  <si>
    <t>VERMILION</t>
  </si>
  <si>
    <t>1x Bryonia</t>
  </si>
  <si>
    <t>5x Berbercane Fruit</t>
  </si>
  <si>
    <t>EKHIDNA DECOCTION</t>
  </si>
  <si>
    <r>
      <rPr>
        <u/>
        <sz val="10"/>
        <color rgb="FF000000"/>
        <rFont val="Arial"/>
      </rPr>
      <t xml:space="preserve">1x </t>
    </r>
    <r>
      <rPr>
        <u/>
        <sz val="10"/>
        <color rgb="FF000000"/>
        <rFont val="Arial"/>
      </rPr>
      <t>Dwarven spirit</t>
    </r>
  </si>
  <si>
    <t>Performing actions that 
consume Stamina 
regenerates Vitality</t>
  </si>
  <si>
    <r>
      <rPr>
        <u/>
        <sz val="10"/>
        <color rgb="FF000000"/>
        <rFont val="Arial"/>
      </rPr>
      <t xml:space="preserve">1x </t>
    </r>
    <r>
      <rPr>
        <u/>
        <sz val="10"/>
        <color rgb="FF000000"/>
        <rFont val="Arial"/>
      </rPr>
      <t>Blowball</t>
    </r>
  </si>
  <si>
    <t>SUPERIOR DRACONID OIL</t>
  </si>
  <si>
    <t>50% Attack 
power versus 
Draconids</t>
  </si>
  <si>
    <t>1x Cortinarius</t>
  </si>
  <si>
    <r>
      <rPr>
        <u/>
        <sz val="10"/>
        <color rgb="FF000000"/>
        <rFont val="Arial"/>
      </rPr>
      <t xml:space="preserve">1x </t>
    </r>
    <r>
      <rPr>
        <u/>
        <sz val="10"/>
        <color rgb="FF000000"/>
        <rFont val="Arial"/>
      </rPr>
      <t>Ekhidna mutagen</t>
    </r>
  </si>
  <si>
    <r>
      <rPr>
        <u/>
        <sz val="10"/>
        <color rgb="FF000000"/>
        <rFont val="Arial"/>
      </rPr>
      <t xml:space="preserve">1x </t>
    </r>
    <r>
      <rPr>
        <u/>
        <sz val="10"/>
        <color rgb="FF000000"/>
        <rFont val="Arial"/>
      </rPr>
      <t>Ginatia petals</t>
    </r>
  </si>
  <si>
    <t>1x Enhanced Draconid Oil</t>
  </si>
  <si>
    <t>3x Water Essence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</si>
  <si>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</si>
  <si>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Bloodmoss</t>
    </r>
  </si>
  <si>
    <t>SUPERIOR CAT</t>
  </si>
  <si>
    <t>Grants sight in total 
darkness and immunity 
to hypnosis. Extended 
duration.
25 Range of vision
+10% Critical hit chance</t>
  </si>
  <si>
    <t>180s</t>
  </si>
  <si>
    <r>
      <rPr>
        <u/>
        <sz val="10"/>
        <color rgb="FF000000"/>
        <rFont val="Arial"/>
      </rPr>
      <t xml:space="preserve">1x </t>
    </r>
    <r>
      <rPr>
        <u/>
        <sz val="10"/>
        <color rgb="FF000000"/>
        <rFont val="Arial"/>
      </rPr>
      <t>Berbercane fruit</t>
    </r>
  </si>
  <si>
    <t>SUPERIOR DIMERITIUM BOMB</t>
  </si>
  <si>
    <r>
      <rPr>
        <u/>
        <sz val="10"/>
        <color rgb="FF000000"/>
        <rFont val="Arial"/>
      </rPr>
      <t xml:space="preserve">1x </t>
    </r>
    <r>
      <rPr>
        <u/>
        <sz val="10"/>
        <color rgb="FF000000"/>
        <rFont val="Arial"/>
      </rPr>
      <t>Alchemists' powder</t>
    </r>
  </si>
  <si>
    <t>Releases a cloud of dimeritium 
slivers that block magic and 
monsters' magic abilities. The 
blockade survives for a short 
time after the cloud dissipates.
30s Effect duration</t>
  </si>
  <si>
    <t>1x Enhanced Cat</t>
  </si>
  <si>
    <t>EKIMMARA DECOCTION</t>
  </si>
  <si>
    <r>
      <rPr>
        <u/>
        <sz val="10"/>
        <color rgb="FF000000"/>
        <rFont val="Arial"/>
      </rPr>
      <t xml:space="preserve">1x </t>
    </r>
    <r>
      <rPr>
        <u/>
        <sz val="10"/>
        <color rgb="FF000000"/>
        <rFont val="Arial"/>
      </rPr>
      <t>Dwarven spirit</t>
    </r>
  </si>
  <si>
    <t>Damage dealt to foes 
regenerates Vitality.
10% Vitality drain</t>
  </si>
  <si>
    <r>
      <rPr>
        <u/>
        <sz val="10"/>
        <color rgb="FF000000"/>
        <rFont val="Arial"/>
      </rPr>
      <t xml:space="preserve">1x </t>
    </r>
    <r>
      <rPr>
        <u/>
        <sz val="10"/>
        <color rgb="FF000000"/>
        <rFont val="Arial"/>
      </rPr>
      <t>Enhanced Dimeritium bomb</t>
    </r>
  </si>
  <si>
    <r>
      <rPr>
        <u/>
        <sz val="10"/>
        <color rgb="FF000000"/>
        <rFont val="Arial"/>
      </rPr>
      <t xml:space="preserve">1x </t>
    </r>
    <r>
      <rPr>
        <u/>
        <sz val="10"/>
        <color rgb="FF000000"/>
        <rFont val="Arial"/>
      </rPr>
      <t>Ekimmara mutagen</t>
    </r>
  </si>
  <si>
    <r>
      <rPr>
        <u/>
        <sz val="10"/>
        <color rgb="FF000000"/>
        <rFont val="Arial"/>
      </rPr>
      <t xml:space="preserve">2x </t>
    </r>
    <r>
      <rPr>
        <u/>
        <sz val="10"/>
        <color rgb="FF000000"/>
        <rFont val="Arial"/>
      </rPr>
      <t>Optima mater</t>
    </r>
  </si>
  <si>
    <t>VITRIOL</t>
  </si>
  <si>
    <t>4x Cortinarius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</si>
  <si>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</si>
  <si>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Powdered Pearl</t>
    </r>
  </si>
  <si>
    <t>1x Bloodmoss</t>
  </si>
  <si>
    <t>1x Albedo</t>
  </si>
  <si>
    <r>
      <rPr>
        <u/>
        <sz val="10"/>
        <color rgb="FF000000"/>
        <rFont val="Arial"/>
      </rPr>
      <t xml:space="preserve">1x </t>
    </r>
    <r>
      <rPr>
        <u/>
        <sz val="10"/>
        <color rgb="FF000000"/>
        <rFont val="Arial"/>
      </rPr>
      <t>Mandrake root</t>
    </r>
  </si>
  <si>
    <r>
      <rPr>
        <u/>
        <sz val="10"/>
        <color rgb="FF000000"/>
        <rFont val="Arial"/>
      </rPr>
      <t xml:space="preserve">2x </t>
    </r>
    <r>
      <rPr>
        <u/>
        <sz val="10"/>
        <color rgb="FF000000"/>
        <rFont val="Arial"/>
      </rPr>
      <t>Puffball</t>
    </r>
  </si>
  <si>
    <t>ELEMENTA OIL</t>
  </si>
  <si>
    <t>10% Attack 
power versus 
Elementa</t>
  </si>
  <si>
    <t>FIEND DECOCTION</t>
  </si>
  <si>
    <r>
      <rPr>
        <u/>
        <sz val="10"/>
        <color rgb="FF000000"/>
        <rFont val="Arial"/>
      </rPr>
      <t xml:space="preserve">1x </t>
    </r>
    <r>
      <rPr>
        <u/>
        <sz val="10"/>
        <color rgb="FF000000"/>
        <rFont val="Arial"/>
      </rPr>
      <t>Dwarven spirit</t>
    </r>
  </si>
  <si>
    <t>Increases the amount of 
weight the witcher can 
carry without being 
overburdened.
20 Maximum carry weight</t>
  </si>
  <si>
    <r>
      <rPr>
        <u/>
        <sz val="10"/>
        <color rgb="FF000000"/>
        <rFont val="Arial"/>
      </rPr>
      <t xml:space="preserve">2x </t>
    </r>
    <r>
      <rPr>
        <u/>
        <sz val="10"/>
        <color rgb="FF000000"/>
        <rFont val="Arial"/>
      </rPr>
      <t>Bloodmoss</t>
    </r>
  </si>
  <si>
    <t>4x Puffball</t>
  </si>
  <si>
    <t>1x Aether</t>
  </si>
  <si>
    <r>
      <rPr>
        <u/>
        <sz val="10"/>
        <color rgb="FF000000"/>
        <rFont val="Arial"/>
      </rPr>
      <t xml:space="preserve">1x </t>
    </r>
    <r>
      <rPr>
        <u/>
        <sz val="10"/>
        <color rgb="FF000000"/>
        <rFont val="Arial"/>
      </rPr>
      <t>Fiend mutagen</t>
    </r>
  </si>
  <si>
    <r>
      <rPr>
        <u/>
        <sz val="10"/>
        <color rgb="FF000000"/>
        <rFont val="Arial"/>
      </rPr>
      <t xml:space="preserve">1x </t>
    </r>
    <r>
      <rPr>
        <u/>
        <sz val="10"/>
        <color rgb="FF000000"/>
        <rFont val="Arial"/>
      </rPr>
      <t>Nigredo</t>
    </r>
  </si>
  <si>
    <t>DROWNER PHEROMONES</t>
  </si>
  <si>
    <t>Drowners will not 
attack the witcher</t>
  </si>
  <si>
    <r>
      <rPr>
        <u/>
        <sz val="10"/>
        <color rgb="FF000000"/>
        <rFont val="Arial"/>
      </rPr>
      <t xml:space="preserve">1x </t>
    </r>
    <r>
      <rPr>
        <u/>
        <sz val="10"/>
        <color rgb="FF000000"/>
        <rFont val="Arial"/>
      </rPr>
      <t>Hellebore petals</t>
    </r>
  </si>
  <si>
    <t>DRAGON'S DREAM</t>
  </si>
  <si>
    <r>
      <rPr>
        <u/>
        <sz val="10"/>
        <color rgb="FF000000"/>
        <rFont val="Arial"/>
      </rPr>
      <t xml:space="preserve">1x </t>
    </r>
    <r>
      <rPr>
        <u/>
        <sz val="10"/>
        <color rgb="FF000000"/>
        <rFont val="Arial"/>
      </rPr>
      <t>Saltpeter</t>
    </r>
  </si>
  <si>
    <t>Releases a cloud of gas that 
explodes when ignited.
15s Effect duration
+300 Fire damage</t>
  </si>
  <si>
    <t>ENHANCED ELEMENTA OIL</t>
  </si>
  <si>
    <t>25% Attack 
power versus 
Elementa</t>
  </si>
  <si>
    <t>1x Drowner Brain</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</si>
  <si>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</si>
  <si>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Phosphorus</t>
    </r>
  </si>
  <si>
    <t>LESSER BLUE 
MUTAGEN</t>
  </si>
  <si>
    <t>1x Lesser Green Mutagen</t>
  </si>
  <si>
    <t>5% Sign intensity 
(then +5% for 
every blue ability
 connected to it
 for a max of +20%)</t>
  </si>
  <si>
    <t>Lesser Mutagen
Transmutator
-Red to Blue</t>
  </si>
  <si>
    <t>1x Elementa Oil</t>
  </si>
  <si>
    <r>
      <rPr>
        <u/>
        <sz val="10"/>
        <color rgb="FF000000"/>
        <rFont val="Arial"/>
      </rPr>
      <t xml:space="preserve">1x </t>
    </r>
    <r>
      <rPr>
        <u/>
        <sz val="10"/>
        <color rgb="FF000000"/>
        <rFont val="Arial"/>
      </rPr>
      <t>Arenaria</t>
    </r>
  </si>
  <si>
    <t>1x Vitriol</t>
  </si>
  <si>
    <t>FOGLET DECOCTION</t>
  </si>
  <si>
    <r>
      <rPr>
        <u/>
        <sz val="10"/>
        <color rgb="FF000000"/>
        <rFont val="Arial"/>
      </rPr>
      <t xml:space="preserve">1x </t>
    </r>
    <r>
      <rPr>
        <u/>
        <sz val="10"/>
        <color rgb="FF000000"/>
        <rFont val="Arial"/>
      </rPr>
      <t>Dwarven spirit</t>
    </r>
  </si>
  <si>
    <t>Increases Sign Intensity 
during cloudy weather.
25% Sign intensity</t>
  </si>
  <si>
    <t>ENHANCED DRAGON'S DREAM</t>
  </si>
  <si>
    <r>
      <rPr>
        <u/>
        <sz val="10"/>
        <color rgb="FF000000"/>
        <rFont val="Arial"/>
      </rPr>
      <t xml:space="preserve">1x </t>
    </r>
    <r>
      <rPr>
        <u/>
        <sz val="10"/>
        <color rgb="FF000000"/>
        <rFont val="Arial"/>
      </rPr>
      <t>Stammelford's dust</t>
    </r>
  </si>
  <si>
    <t>Releases a cloud of gas that 
explodes when ignited. 
Enhanced effect and chance to 
apply Burning.
30s Effect duration
+400 Fire damage</t>
  </si>
  <si>
    <t>1x Blue Lotus Flower</t>
  </si>
  <si>
    <t>FULL MOON</t>
  </si>
  <si>
    <t>Increases maximum 
Vitality.
300 Vitality</t>
  </si>
  <si>
    <r>
      <rPr>
        <u/>
        <sz val="10"/>
        <color rgb="FF000000"/>
        <rFont val="Arial"/>
      </rPr>
      <t xml:space="preserve">1x </t>
    </r>
    <r>
      <rPr>
        <u/>
        <sz val="10"/>
        <color rgb="FF000000"/>
        <rFont val="Arial"/>
      </rPr>
      <t>Foglet mutagen</t>
    </r>
  </si>
  <si>
    <r>
      <rPr>
        <u/>
        <sz val="10"/>
        <color rgb="FF000000"/>
        <rFont val="Arial"/>
      </rPr>
      <t xml:space="preserve">1x </t>
    </r>
    <r>
      <rPr>
        <u/>
        <sz val="10"/>
        <color rgb="FF000000"/>
        <rFont val="Arial"/>
      </rPr>
      <t>Dragon's Dream</t>
    </r>
  </si>
  <si>
    <t>OR</t>
  </si>
  <si>
    <t>2x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</si>
  <si>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</si>
  <si>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Phosphorus</t>
    </r>
  </si>
  <si>
    <t>1x Lesser Red Mutagen</t>
  </si>
  <si>
    <t>Lesser Mutagen
Transmutator
-Green to Blue</t>
  </si>
  <si>
    <t>1x Honeysuckle</t>
  </si>
  <si>
    <t>1x Dark Essence</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</si>
  <si>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</si>
  <si>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Optima mater</t>
    </r>
  </si>
  <si>
    <t>FORKTAIL DECOCTION</t>
  </si>
  <si>
    <t>Combining various attacks 
(strong strikes, fast strikes, 
Signs) grants a bonus that 
increases Attack Power for 
the next attack mounted or 
Sign Intensity for the next 
Sign cast.
50% Attack power
50% Sign intensity</t>
  </si>
  <si>
    <r>
      <rPr>
        <u/>
        <sz val="10"/>
        <color rgb="FF000000"/>
        <rFont val="Arial"/>
      </rPr>
      <t xml:space="preserve">1x </t>
    </r>
    <r>
      <rPr>
        <u/>
        <sz val="10"/>
        <color rgb="FF000000"/>
        <rFont val="Arial"/>
      </rPr>
      <t>Mistletoe</t>
    </r>
  </si>
  <si>
    <t>SUPERIOR ELEMENTA OIL</t>
  </si>
  <si>
    <t>50% Attack 
power versus 
Elementa</t>
  </si>
  <si>
    <t>ENHANCED FULL MOON</t>
  </si>
  <si>
    <t>Increases maximum 
Vitality. Extended 
duration.
1100 Vitality (650)</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</si>
  <si>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</si>
  <si>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Allspice</t>
    </r>
  </si>
  <si>
    <t>LESSER GREEN 
MUTAGEN</t>
  </si>
  <si>
    <t>1x Lesser Blue Mutagen</t>
  </si>
  <si>
    <t>Lesser Mutagen
Transmutator
-Blue to Green</t>
  </si>
  <si>
    <t>1x Enhanced Elementa Oil</t>
  </si>
  <si>
    <t>1x Full Moon</t>
  </si>
  <si>
    <r>
      <rPr>
        <u/>
        <sz val="10"/>
        <color rgb="FF000000"/>
        <rFont val="Arial"/>
      </rPr>
      <t xml:space="preserve">1x </t>
    </r>
    <r>
      <rPr>
        <u/>
        <sz val="10"/>
        <color rgb="FF000000"/>
        <rFont val="Arial"/>
      </rPr>
      <t>Forktail mutagen</t>
    </r>
  </si>
  <si>
    <r>
      <rPr>
        <u/>
        <sz val="10"/>
        <color rgb="FF000000"/>
        <rFont val="Arial"/>
      </rPr>
      <t xml:space="preserve">1x </t>
    </r>
    <r>
      <rPr>
        <u/>
        <sz val="10"/>
        <color rgb="FF000000"/>
        <rFont val="Arial"/>
      </rPr>
      <t>Bryonia</t>
    </r>
  </si>
  <si>
    <t>2x Crow's Eye</t>
  </si>
  <si>
    <r>
      <rPr>
        <u/>
        <sz val="10"/>
        <color rgb="FF000000"/>
        <rFont val="Arial"/>
      </rPr>
      <t xml:space="preserve">1x </t>
    </r>
    <r>
      <rPr>
        <u/>
        <sz val="10"/>
        <color rgb="FF000000"/>
        <rFont val="Arial"/>
      </rPr>
      <t>Moleyarrow</t>
    </r>
  </si>
  <si>
    <t>SUPERIOR DRAGON'S DREAM</t>
  </si>
  <si>
    <r>
      <rPr>
        <u/>
        <sz val="10"/>
        <color rgb="FF000000"/>
        <rFont val="Arial"/>
      </rPr>
      <t xml:space="preserve">1x </t>
    </r>
    <r>
      <rPr>
        <u/>
        <sz val="10"/>
        <color rgb="FF000000"/>
        <rFont val="Arial"/>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</si>
  <si>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</si>
  <si>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</si>
  <si>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</si>
  <si>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</si>
  <si>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</si>
  <si>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Enhanced Dragon's Dream</t>
    </r>
  </si>
  <si>
    <t>2x Dark Essence</t>
  </si>
  <si>
    <r>
      <rPr>
        <u/>
        <sz val="10"/>
        <color rgb="FF000000"/>
        <rFont val="Arial"/>
      </rPr>
      <t xml:space="preserve">2x </t>
    </r>
    <r>
      <rPr>
        <u/>
        <sz val="10"/>
        <color rgb="FF000000"/>
        <rFont val="Arial"/>
      </rPr>
      <t>Phosphorus</t>
    </r>
  </si>
  <si>
    <t>Lesser Mutagen
Transmutator
-Red to Green</t>
  </si>
  <si>
    <t>SUPERIOR FULL MOON</t>
  </si>
  <si>
    <t>Increases maximum 
Vitality. Extended 
duration. Heals Vitality 
by an amount equal to 
current Toxicity
1500 Vitality (1000)</t>
  </si>
  <si>
    <r>
      <rPr>
        <u/>
        <sz val="10"/>
        <color rgb="FF000000"/>
        <rFont val="Arial"/>
      </rPr>
      <t xml:space="preserve">2x </t>
    </r>
    <r>
      <rPr>
        <u/>
        <sz val="10"/>
        <color rgb="FF000000"/>
        <rFont val="Arial"/>
      </rPr>
      <t>Optima mater</t>
    </r>
  </si>
  <si>
    <t>1x Enhanced Full Moon</t>
  </si>
  <si>
    <t>GRAVE HAG DECOCTION</t>
  </si>
  <si>
    <r>
      <rPr>
        <u/>
        <sz val="10"/>
        <color rgb="FF000000"/>
        <rFont val="Arial"/>
      </rPr>
      <t xml:space="preserve">1x </t>
    </r>
    <r>
      <rPr>
        <u/>
        <sz val="10"/>
        <color rgb="FF000000"/>
        <rFont val="Arial"/>
      </rPr>
      <t>Dwarven spirit</t>
    </r>
  </si>
  <si>
    <t>Each foe slain accelerates 
Vitality regeneration for the 
duration of the battle.
10 Vitality regeneration 
during combat</t>
  </si>
  <si>
    <r>
      <rPr>
        <u/>
        <sz val="10"/>
        <color rgb="FF000000"/>
        <rFont val="Arial"/>
      </rPr>
      <t xml:space="preserve">2x </t>
    </r>
    <r>
      <rPr>
        <u/>
        <sz val="10"/>
        <color rgb="FF000000"/>
        <rFont val="Arial"/>
      </rPr>
      <t>Allspice</t>
    </r>
  </si>
  <si>
    <t>HANGED MAN'S VENOM</t>
  </si>
  <si>
    <t>10% Attack 
power versus 
humans and 
nonhumans</t>
  </si>
  <si>
    <r>
      <rPr>
        <u/>
        <sz val="10"/>
        <color rgb="FF000000"/>
        <rFont val="Arial"/>
      </rPr>
      <t xml:space="preserve">1x </t>
    </r>
    <r>
      <rPr>
        <u/>
        <sz val="10"/>
        <color rgb="FF000000"/>
        <rFont val="Arial"/>
      </rPr>
      <t>Grave hag mutagen</t>
    </r>
  </si>
  <si>
    <r>
      <rPr>
        <u/>
        <sz val="10"/>
        <color rgb="FF000000"/>
        <rFont val="Arial"/>
      </rPr>
      <t xml:space="preserve">2x </t>
    </r>
    <r>
      <rPr>
        <u/>
        <sz val="10"/>
        <color rgb="FF000000"/>
        <rFont val="Arial"/>
      </rPr>
      <t>Bryonia</t>
    </r>
  </si>
  <si>
    <t>LESSER RED 
MUTAGEN</t>
  </si>
  <si>
    <t>Lesser Mutagen
Transmutator
-Blue to Red</t>
  </si>
  <si>
    <t>4x Arenaria</t>
  </si>
  <si>
    <r>
      <rPr>
        <u/>
        <sz val="10"/>
        <color rgb="FF000000"/>
        <rFont val="Arial"/>
      </rPr>
      <t xml:space="preserve">1x </t>
    </r>
    <r>
      <rPr>
        <u/>
        <sz val="10"/>
        <color rgb="FF000000"/>
        <rFont val="Arial"/>
      </rPr>
      <t>Longrube</t>
    </r>
  </si>
  <si>
    <r>
      <rPr>
        <u/>
        <sz val="10"/>
        <color rgb="FF000000"/>
        <rFont val="Arial"/>
      </rPr>
      <t xml:space="preserve">1x </t>
    </r>
    <r>
      <rPr>
        <u/>
        <sz val="10"/>
        <color rgb="FF000000"/>
        <rFont val="Arial"/>
      </rPr>
      <t>Aether</t>
    </r>
  </si>
  <si>
    <t>4x Crow's Eye</t>
  </si>
  <si>
    <r>
      <rPr>
        <u/>
        <sz val="10"/>
        <color rgb="FF000000"/>
        <rFont val="Arial"/>
      </rPr>
      <t xml:space="preserve">1x </t>
    </r>
    <r>
      <rPr>
        <u/>
        <sz val="10"/>
        <color rgb="FF000000"/>
        <rFont val="Arial"/>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</si>
  <si>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</si>
  <si>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</si>
  <si>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</si>
  <si>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</si>
  <si>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</si>
  <si>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</si>
  <si>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</si>
  <si>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</si>
  <si>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</si>
  <si>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u/>
        <sz val="10"/>
        <color rgb="FF000000"/>
        <rFont val="Arial"/>
      </rPr>
      <t xml:space="preserve">2x </t>
    </r>
    <r>
      <rPr>
        <u/>
        <sz val="10"/>
        <color rgb="FF000000"/>
        <rFont val="Arial"/>
      </rPr>
      <t>Saltpeter</t>
    </r>
  </si>
  <si>
    <t>Lesser Mutagen
Transmutator
-Green to Red</t>
  </si>
  <si>
    <t>GOLDEN ORIOLE</t>
  </si>
  <si>
    <t>Grants immunity to 
poisons, neutralizes the 
effects of poisons 
already in bloodstream</t>
  </si>
  <si>
    <r>
      <rPr>
        <u/>
        <sz val="10"/>
        <color rgb="FF000000"/>
        <rFont val="Arial"/>
      </rPr>
      <t xml:space="preserve">2x </t>
    </r>
    <r>
      <rPr>
        <u/>
        <sz val="10"/>
        <color rgb="FF000000"/>
        <rFont val="Arial"/>
      </rPr>
      <t>Calcium equum</t>
    </r>
  </si>
  <si>
    <t>1x Nekker Eye</t>
  </si>
  <si>
    <t>4x Blowball</t>
  </si>
  <si>
    <r>
      <rPr>
        <u/>
        <sz val="10"/>
        <color rgb="FF000000"/>
        <rFont val="Arial"/>
      </rPr>
      <t xml:space="preserve">1x </t>
    </r>
    <r>
      <rPr>
        <u/>
        <sz val="10"/>
        <color rgb="FF000000"/>
        <rFont val="Arial"/>
      </rPr>
      <t>Dwarven spirit</t>
    </r>
  </si>
  <si>
    <t>1x Fool's Parsley Leaves</t>
  </si>
  <si>
    <t>1x Light Essence</t>
  </si>
  <si>
    <r>
      <rPr>
        <u/>
        <sz val="10"/>
        <color rgb="FF000000"/>
        <rFont val="Arial"/>
      </rPr>
      <t xml:space="preserve">1x </t>
    </r>
    <r>
      <rPr>
        <u/>
        <sz val="10"/>
        <color rgb="FF000000"/>
        <rFont val="Arial"/>
      </rPr>
      <t>Griffin mutagen</t>
    </r>
  </si>
  <si>
    <t>BLUE MUTAGEN</t>
  </si>
  <si>
    <t>3x Lesser Blue Mutagen</t>
  </si>
  <si>
    <t>Mutagen
Transmutator
-Green to Blue</t>
  </si>
  <si>
    <r>
      <rPr>
        <u/>
        <sz val="10"/>
        <color rgb="FF000000"/>
        <rFont val="Arial"/>
      </rPr>
      <t xml:space="preserve">1x </t>
    </r>
    <r>
      <rPr>
        <u/>
        <sz val="10"/>
        <color rgb="FF000000"/>
        <rFont val="Arial"/>
      </rPr>
      <t>Oil</t>
    </r>
  </si>
  <si>
    <t>ENHANCED GRAPESHOT</t>
  </si>
  <si>
    <r>
      <rPr>
        <u/>
        <sz val="10"/>
        <color rgb="FF000000"/>
        <rFont val="Arial"/>
      </rPr>
      <t xml:space="preserve">1x </t>
    </r>
    <r>
      <rPr>
        <u/>
        <sz val="10"/>
        <color rgb="FF000000"/>
        <rFont val="Arial"/>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</si>
  <si>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</si>
  <si>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</si>
  <si>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</si>
  <si>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</si>
  <si>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</si>
  <si>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Grapeshot</t>
    </r>
  </si>
  <si>
    <t>1x Green Mutagen</t>
  </si>
  <si>
    <t>SUPERIOR HANGED MAN'S VENOM</t>
  </si>
  <si>
    <t>50% Attack 
power against 
humans and 
nonhumans</t>
  </si>
  <si>
    <r>
      <rPr>
        <u/>
        <sz val="10"/>
        <color rgb="FF000000"/>
        <rFont val="Arial"/>
      </rPr>
      <t xml:space="preserve">1x </t>
    </r>
    <r>
      <rPr>
        <u/>
        <sz val="10"/>
        <color rgb="FF000000"/>
        <rFont val="Arial"/>
      </rPr>
      <t>Golden Oriole</t>
    </r>
  </si>
  <si>
    <r>
      <rPr>
        <u/>
        <sz val="10"/>
        <color rgb="FF000000"/>
        <rFont val="Arial"/>
      </rPr>
      <t xml:space="preserve">1x </t>
    </r>
    <r>
      <rPr>
        <u/>
        <sz val="10"/>
        <color rgb="FF000000"/>
        <rFont val="Arial"/>
      </rPr>
      <t>Wolf's liver</t>
    </r>
  </si>
  <si>
    <r>
      <rPr>
        <u/>
        <sz val="10"/>
        <color rgb="FF000000"/>
        <rFont val="Arial"/>
      </rPr>
      <t xml:space="preserve">1x </t>
    </r>
    <r>
      <rPr>
        <u/>
        <sz val="10"/>
        <color rgb="FF000000"/>
        <rFont val="Arial"/>
      </rPr>
      <t>Calcium equum</t>
    </r>
  </si>
  <si>
    <t>1x Enhanced Hanged Man's Venom</t>
  </si>
  <si>
    <r>
      <rPr>
        <u/>
        <sz val="10"/>
        <color rgb="FF000000"/>
        <rFont val="Arial"/>
      </rPr>
      <t xml:space="preserve">6x </t>
    </r>
    <r>
      <rPr>
        <u/>
        <sz val="10"/>
        <color rgb="FF000000"/>
        <rFont val="Arial"/>
      </rPr>
      <t>Blowball</t>
    </r>
  </si>
  <si>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</si>
  <si>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Celandine</t>
    </r>
  </si>
  <si>
    <r>
      <rPr>
        <u/>
        <sz val="10"/>
        <color rgb="FF000000"/>
        <rFont val="Arial"/>
      </rPr>
      <t xml:space="preserve">1x </t>
    </r>
    <r>
      <rPr>
        <u/>
        <sz val="10"/>
        <color rgb="FF000000"/>
        <rFont val="Arial"/>
      </rPr>
      <t>Crow's eye</t>
    </r>
  </si>
  <si>
    <t>4x Green Mold</t>
  </si>
  <si>
    <t>1x Devourer's Blood</t>
  </si>
  <si>
    <r>
      <rPr>
        <u/>
        <sz val="10"/>
        <color rgb="FF000000"/>
        <rFont val="Arial"/>
      </rPr>
      <t xml:space="preserve">2x </t>
    </r>
    <r>
      <rPr>
        <u/>
        <sz val="10"/>
        <color rgb="FF000000"/>
        <rFont val="Arial"/>
      </rPr>
      <t>Light essence</t>
    </r>
  </si>
  <si>
    <r>
      <rPr>
        <u/>
        <sz val="10"/>
        <color rgb="FF000000"/>
        <rFont val="Arial"/>
      </rPr>
      <t xml:space="preserve">1x </t>
    </r>
    <r>
      <rPr>
        <u/>
        <sz val="10"/>
        <color rgb="FF000000"/>
        <rFont val="Arial"/>
      </rPr>
      <t>Longrube</t>
    </r>
  </si>
  <si>
    <t>Mutagen
Transmutator
-Red to Blue</t>
  </si>
  <si>
    <t>SUPERIOR GOLDEN ORIOLE</t>
  </si>
  <si>
    <r>
      <rPr>
        <u/>
        <sz val="10"/>
        <color rgb="FF000000"/>
        <rFont val="Arial"/>
      </rPr>
      <t xml:space="preserve">1x </t>
    </r>
    <r>
      <rPr>
        <u/>
        <sz val="10"/>
        <color rgb="FF000000"/>
        <rFont val="Arial"/>
      </rPr>
      <t>White gull</t>
    </r>
  </si>
  <si>
    <t>Extended duration. 
Poisons now heal 
instead of doing 
damage</t>
  </si>
  <si>
    <t>KATAKAN DECOCTION</t>
  </si>
  <si>
    <r>
      <rPr>
        <u/>
        <sz val="10"/>
        <color rgb="FF000000"/>
        <rFont val="Arial"/>
      </rPr>
      <t xml:space="preserve">1x </t>
    </r>
    <r>
      <rPr>
        <u/>
        <sz val="10"/>
        <color rgb="FF000000"/>
        <rFont val="Arial"/>
      </rPr>
      <t>Dwarven spirit</t>
    </r>
  </si>
  <si>
    <t>Increases critical hit 
chance.
10% Critical hit chance</t>
  </si>
  <si>
    <t>SUPERIOR GRAPESHOT</t>
  </si>
  <si>
    <r>
      <rPr>
        <u/>
        <sz val="10"/>
        <color rgb="FF000000"/>
        <rFont val="Arial"/>
      </rPr>
      <t xml:space="preserve">1x </t>
    </r>
    <r>
      <rPr>
        <u/>
        <sz val="10"/>
        <color rgb="FF000000"/>
        <rFont val="Arial"/>
      </rPr>
      <t>Alchemists' powder</t>
    </r>
  </si>
  <si>
    <t>Inflicts shrapnel damage to foes 
within its explosion radius. Deals 
fire damage. Enhanced effect. 
Damage ignores enemy armor. 
Destroys monster nests.
900 Physical damage
900 Silver damage
10 Fire damage</t>
  </si>
  <si>
    <t>1x Red Mutagen</t>
  </si>
  <si>
    <r>
      <rPr>
        <u/>
        <sz val="10"/>
        <color rgb="FF000000"/>
        <rFont val="Arial"/>
      </rPr>
      <t xml:space="preserve">1x </t>
    </r>
    <r>
      <rPr>
        <u/>
        <sz val="10"/>
        <color rgb="FF000000"/>
        <rFont val="Arial"/>
      </rPr>
      <t>Enhanced Golden Oriole</t>
    </r>
  </si>
  <si>
    <r>
      <rPr>
        <u/>
        <sz val="10"/>
        <color rgb="FF000000"/>
        <rFont val="Arial"/>
      </rPr>
      <t xml:space="preserve">1x </t>
    </r>
    <r>
      <rPr>
        <u/>
        <sz val="10"/>
        <color rgb="FF000000"/>
        <rFont val="Arial"/>
      </rPr>
      <t>Katakan mutagen</t>
    </r>
  </si>
  <si>
    <r>
      <rPr>
        <u/>
        <sz val="10"/>
        <color rgb="FF000000"/>
        <rFont val="Arial"/>
      </rPr>
      <t xml:space="preserve">1x </t>
    </r>
    <r>
      <rPr>
        <u/>
        <sz val="10"/>
        <color rgb="FF000000"/>
        <rFont val="Arial"/>
      </rPr>
      <t>Enhanced Grapeshot</t>
    </r>
  </si>
  <si>
    <r>
      <rPr>
        <u/>
        <sz val="10"/>
        <color rgb="FF000000"/>
        <rFont val="Arial"/>
      </rPr>
      <t xml:space="preserve">4x </t>
    </r>
    <r>
      <rPr>
        <u/>
        <sz val="10"/>
        <color rgb="FF000000"/>
        <rFont val="Arial"/>
      </rPr>
      <t>Blowball</t>
    </r>
  </si>
  <si>
    <r>
      <rPr>
        <u/>
        <sz val="10"/>
        <color rgb="FF000000"/>
        <rFont val="Arial"/>
      </rPr>
      <t xml:space="preserve">1x </t>
    </r>
    <r>
      <rPr>
        <u/>
        <sz val="10"/>
        <color rgb="FF000000"/>
        <rFont val="Arial"/>
      </rPr>
      <t>Verbena</t>
    </r>
  </si>
  <si>
    <r>
      <rPr>
        <u/>
        <sz val="10"/>
        <color rgb="FF000000"/>
        <rFont val="Arial"/>
      </rPr>
      <t xml:space="preserve">2x </t>
    </r>
    <r>
      <rPr>
        <u/>
        <sz val="10"/>
        <color rgb="FF000000"/>
        <rFont val="Arial"/>
      </rPr>
      <t>Calcium equum</t>
    </r>
  </si>
  <si>
    <t>HYBRID OIL</t>
  </si>
  <si>
    <t>10% Attack 
power versus 
Hybrids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</si>
  <si>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</si>
  <si>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Arenaria</t>
    </r>
  </si>
  <si>
    <r>
      <rPr>
        <u/>
        <sz val="10"/>
        <color rgb="FF000000"/>
        <rFont val="Arial"/>
      </rPr>
      <t xml:space="preserve">2x </t>
    </r>
    <r>
      <rPr>
        <u/>
        <sz val="10"/>
        <color rgb="FF000000"/>
        <rFont val="Arial"/>
      </rPr>
      <t>Sulfur</t>
    </r>
  </si>
  <si>
    <t>2x Ginatia Petals</t>
  </si>
  <si>
    <r>
      <rPr>
        <u/>
        <sz val="10"/>
        <color rgb="FF000000"/>
        <rFont val="Arial"/>
      </rPr>
      <t xml:space="preserve">1x </t>
    </r>
    <r>
      <rPr>
        <u/>
        <sz val="10"/>
        <color rgb="FF000000"/>
        <rFont val="Arial"/>
      </rPr>
      <t>Han fiber</t>
    </r>
  </si>
  <si>
    <t>LESHEN DECOCTION</t>
  </si>
  <si>
    <r>
      <rPr>
        <u/>
        <sz val="10"/>
        <color rgb="FF000000"/>
        <rFont val="Arial"/>
      </rPr>
      <t xml:space="preserve">1x </t>
    </r>
    <r>
      <rPr>
        <u/>
        <sz val="10"/>
        <color rgb="FF000000"/>
        <rFont val="Arial"/>
      </rPr>
      <t>Dwarven spirit</t>
    </r>
  </si>
  <si>
    <t>A portion of the damage 
dealt by enemies is 
reflected back on the attacker.
10 Damage returned
10% Damage returned</t>
  </si>
  <si>
    <r>
      <rPr>
        <u/>
        <sz val="10"/>
        <color rgb="FF000000"/>
        <rFont val="Arial"/>
      </rPr>
      <t xml:space="preserve">2x </t>
    </r>
    <r>
      <rPr>
        <u/>
        <sz val="10"/>
        <color rgb="FF000000"/>
        <rFont val="Arial"/>
      </rPr>
      <t>Longrube</t>
    </r>
  </si>
  <si>
    <t>GREEN MUTAGEN</t>
  </si>
  <si>
    <t>3x Lesser Green Mutagen</t>
  </si>
  <si>
    <t>Mutagen
Transmutator
-Blue to Green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</si>
  <si>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</si>
  <si>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Leshen mutagen</t>
    </r>
  </si>
  <si>
    <r>
      <rPr>
        <u/>
        <sz val="10"/>
        <color rgb="FF000000"/>
        <rFont val="Arial"/>
      </rPr>
      <t xml:space="preserve">2x </t>
    </r>
    <r>
      <rPr>
        <u/>
        <sz val="10"/>
        <color rgb="FF000000"/>
        <rFont val="Arial"/>
      </rPr>
      <t>Hop Umbels</t>
    </r>
  </si>
  <si>
    <t>ENHANCED HYBRID OIL</t>
  </si>
  <si>
    <t>25% Attack 
power versus 
Hybrids</t>
  </si>
  <si>
    <r>
      <rPr>
        <u/>
        <sz val="10"/>
        <color rgb="FF000000"/>
        <rFont val="Arial"/>
      </rPr>
      <t xml:space="preserve">1x </t>
    </r>
    <r>
      <rPr>
        <u/>
        <sz val="10"/>
        <color rgb="FF000000"/>
        <rFont val="Arial"/>
      </rPr>
      <t>Quebrith</t>
    </r>
  </si>
  <si>
    <r>
      <rPr>
        <u/>
        <sz val="10"/>
        <color rgb="FF000000"/>
        <rFont val="Arial"/>
      </rPr>
      <t xml:space="preserve">1x </t>
    </r>
    <r>
      <rPr>
        <u/>
        <sz val="10"/>
        <color rgb="FF000000"/>
        <rFont val="Arial"/>
      </rPr>
      <t>Moleyarrow</t>
    </r>
  </si>
  <si>
    <r>
      <rPr>
        <u/>
        <sz val="10"/>
        <color rgb="FF000000"/>
        <rFont val="Arial"/>
      </rPr>
      <t xml:space="preserve">1x </t>
    </r>
    <r>
      <rPr>
        <u/>
        <sz val="10"/>
        <color rgb="FF000000"/>
        <rFont val="Arial"/>
      </rPr>
      <t>Nigredo</t>
    </r>
  </si>
  <si>
    <t>1x Blue Mutagen</t>
  </si>
  <si>
    <t>1x Hybrid Oil</t>
  </si>
  <si>
    <t>KILLER WHALE</t>
  </si>
  <si>
    <r>
      <rPr>
        <u/>
        <sz val="10"/>
        <color rgb="FF000000"/>
        <rFont val="Arial"/>
      </rPr>
      <t xml:space="preserve">2x </t>
    </r>
    <r>
      <rPr>
        <u/>
        <sz val="10"/>
        <color rgb="FF000000"/>
        <rFont val="Arial"/>
      </rPr>
      <t>Dwarven spirit</t>
    </r>
  </si>
  <si>
    <t>Increases breath supply 
while underwater by 
50% and improves vision 
while diving.
50% breath</t>
  </si>
  <si>
    <r>
      <rPr>
        <u/>
        <sz val="10"/>
        <color rgb="FF000000"/>
        <rFont val="Arial"/>
      </rPr>
      <t xml:space="preserve">1x </t>
    </r>
    <r>
      <rPr>
        <u/>
        <sz val="10"/>
        <color rgb="FF000000"/>
        <rFont val="Arial"/>
      </rPr>
      <t>Pringrape</t>
    </r>
  </si>
  <si>
    <t>MOON DUST</t>
  </si>
  <si>
    <r>
      <rPr>
        <u/>
        <sz val="10"/>
        <color rgb="FF000000"/>
        <rFont val="Arial"/>
      </rPr>
      <t xml:space="preserve">1x </t>
    </r>
    <r>
      <rPr>
        <u/>
        <sz val="10"/>
        <color rgb="FF000000"/>
        <rFont val="Arial"/>
      </rPr>
      <t>Saltpeter</t>
    </r>
  </si>
  <si>
    <t>Contains silver splinters that 
temporarily prevent monsters 
from transforming.
20s Effect duration</t>
  </si>
  <si>
    <t>20s</t>
  </si>
  <si>
    <t>1x Erynia Eye</t>
  </si>
  <si>
    <r>
      <rPr>
        <u/>
        <sz val="10"/>
        <color rgb="FF000000"/>
        <rFont val="Arial"/>
      </rPr>
      <t xml:space="preserve">5x </t>
    </r>
    <r>
      <rPr>
        <u/>
        <sz val="10"/>
        <color rgb="FF000000"/>
        <rFont val="Arial"/>
      </rPr>
      <t>Balisse fruit</t>
    </r>
  </si>
  <si>
    <t>NEKKER WARRIOR DECOCTION</t>
  </si>
  <si>
    <r>
      <rPr>
        <u/>
        <sz val="10"/>
        <color rgb="FF000000"/>
        <rFont val="Arial"/>
      </rPr>
      <t xml:space="preserve">1x </t>
    </r>
    <r>
      <rPr>
        <u/>
        <sz val="10"/>
        <color rgb="FF000000"/>
        <rFont val="Arial"/>
      </rPr>
      <t>Dwarven spirit</t>
    </r>
  </si>
  <si>
    <t>Mounts never panic. 
50% increase to mounted 
combat damage.
50% Attack power</t>
  </si>
  <si>
    <r>
      <rPr>
        <u/>
        <sz val="10"/>
        <color rgb="FF000000"/>
        <rFont val="Arial"/>
      </rPr>
      <t xml:space="preserve">2x </t>
    </r>
    <r>
      <rPr>
        <u/>
        <sz val="10"/>
        <color rgb="FF000000"/>
        <rFont val="Arial"/>
      </rPr>
      <t>Quicksilver solution</t>
    </r>
  </si>
  <si>
    <t>1x Ginatia Petals</t>
  </si>
  <si>
    <r>
      <rPr>
        <u/>
        <sz val="10"/>
        <color rgb="FF000000"/>
        <rFont val="Arial"/>
      </rPr>
      <t xml:space="preserve">6x </t>
    </r>
    <r>
      <rPr>
        <u/>
        <sz val="10"/>
        <color rgb="FF000000"/>
        <rFont val="Arial"/>
      </rPr>
      <t>Buckthorn</t>
    </r>
  </si>
  <si>
    <r>
      <rPr>
        <u/>
        <sz val="10"/>
        <color rgb="FF000000"/>
        <rFont val="Arial"/>
      </rPr>
      <t xml:space="preserve">1x </t>
    </r>
    <r>
      <rPr>
        <u/>
        <sz val="10"/>
        <color rgb="FF000000"/>
        <rFont val="Arial"/>
      </rPr>
      <t>Nekker warrior mutagen</t>
    </r>
  </si>
  <si>
    <t>1x White Myrtle Petals</t>
  </si>
  <si>
    <r>
      <rPr>
        <u/>
        <sz val="10"/>
        <color rgb="FF000000"/>
        <rFont val="Arial"/>
      </rPr>
      <t xml:space="preserve">5x </t>
    </r>
    <r>
      <rPr>
        <u/>
        <sz val="10"/>
        <color rgb="FF000000"/>
        <rFont val="Arial"/>
      </rPr>
      <t>Drowner tongue</t>
    </r>
  </si>
  <si>
    <r>
      <rPr>
        <u/>
        <sz val="10"/>
        <color rgb="FF000000"/>
        <rFont val="Arial"/>
      </rPr>
      <t xml:space="preserve">1x </t>
    </r>
    <r>
      <rPr>
        <u/>
        <sz val="10"/>
        <color rgb="FF000000"/>
        <rFont val="Arial"/>
      </rPr>
      <t>Fool's parsley leaves</t>
    </r>
  </si>
  <si>
    <t>ENHANCED MOON DUST</t>
  </si>
  <si>
    <r>
      <rPr>
        <u/>
        <sz val="10"/>
        <color rgb="FF000000"/>
        <rFont val="Arial"/>
      </rPr>
      <t xml:space="preserve">1x </t>
    </r>
    <r>
      <rPr>
        <u/>
        <sz val="10"/>
        <color rgb="FF000000"/>
        <rFont val="Arial"/>
      </rPr>
      <t>Stammelford's dust</t>
    </r>
  </si>
  <si>
    <t>Contains silver splinters that 
temporarily prevent monsters 
from transforming. 
Extended duration.
40s Effect duration</t>
  </si>
  <si>
    <t>40s</t>
  </si>
  <si>
    <t>Mutagen
Transmutator
-Red to Green</t>
  </si>
  <si>
    <t>MARIBOR FOREST</t>
  </si>
  <si>
    <r>
      <rPr>
        <u/>
        <sz val="10"/>
        <color rgb="FF000000"/>
        <rFont val="Arial"/>
      </rPr>
      <t xml:space="preserve">1x </t>
    </r>
    <r>
      <rPr>
        <u/>
        <sz val="10"/>
        <color rgb="FF000000"/>
        <rFont val="Arial"/>
      </rPr>
      <t>Dwarven spirit</t>
    </r>
  </si>
  <si>
    <t>Accelerates the 
generation of Adrenaline 
Points.
0.15 Adrenaline 
Point gain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</si>
  <si>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</si>
  <si>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Moon Dust</t>
    </r>
  </si>
  <si>
    <r>
      <rPr>
        <u/>
        <sz val="10"/>
        <color rgb="FF000000"/>
        <rFont val="Arial"/>
      </rPr>
      <t xml:space="preserve">3x </t>
    </r>
    <r>
      <rPr>
        <u/>
        <sz val="10"/>
        <color rgb="FF000000"/>
        <rFont val="Arial"/>
      </rPr>
      <t>Berbercane fruit</t>
    </r>
  </si>
  <si>
    <t>NIGHTWRAITH DECOCTION</t>
  </si>
  <si>
    <r>
      <rPr>
        <u/>
        <sz val="10"/>
        <color rgb="FF000000"/>
        <rFont val="Arial"/>
      </rPr>
      <t xml:space="preserve">1x </t>
    </r>
    <r>
      <rPr>
        <u/>
        <sz val="10"/>
        <color rgb="FF000000"/>
        <rFont val="Arial"/>
      </rPr>
      <t>Dwarven spirit</t>
    </r>
  </si>
  <si>
    <t>Geralt's maximum Vitality is 
increased with each foe killed. 
This increase lasts until he 
meditates or fast travels.
50 Vitality</t>
  </si>
  <si>
    <r>
      <rPr>
        <u/>
        <sz val="10"/>
        <color rgb="FF000000"/>
        <rFont val="Arial"/>
      </rPr>
      <t xml:space="preserve">1x </t>
    </r>
    <r>
      <rPr>
        <u/>
        <sz val="10"/>
        <color rgb="FF000000"/>
        <rFont val="Arial"/>
      </rPr>
      <t>Quicksilver solution</t>
    </r>
  </si>
  <si>
    <t>SUPERIOR HYBRID OIL</t>
  </si>
  <si>
    <t>50% Attack 
power versus 
Hybrids</t>
  </si>
  <si>
    <r>
      <rPr>
        <u/>
        <sz val="10"/>
        <color rgb="FF000000"/>
        <rFont val="Arial"/>
      </rPr>
      <t xml:space="preserve">1x </t>
    </r>
    <r>
      <rPr>
        <u/>
        <sz val="10"/>
        <color rgb="FF000000"/>
        <rFont val="Arial"/>
      </rPr>
      <t>Alghoul bone marrow</t>
    </r>
  </si>
  <si>
    <r>
      <rPr>
        <u/>
        <sz val="10"/>
        <color rgb="FF000000"/>
        <rFont val="Arial"/>
      </rPr>
      <t xml:space="preserve">1x </t>
    </r>
    <r>
      <rPr>
        <u/>
        <sz val="10"/>
        <color rgb="FF000000"/>
        <rFont val="Arial"/>
      </rPr>
      <t>Nightwraith mutagen</t>
    </r>
  </si>
  <si>
    <r>
      <rPr>
        <u/>
        <sz val="10"/>
        <color rgb="FF000000"/>
        <rFont val="Arial"/>
      </rPr>
      <t xml:space="preserve">1x </t>
    </r>
    <r>
      <rPr>
        <u/>
        <sz val="10"/>
        <color rgb="FF000000"/>
        <rFont val="Arial"/>
      </rPr>
      <t>Sulfur</t>
    </r>
  </si>
  <si>
    <t>1x Enhanced hybrid Oil</t>
  </si>
  <si>
    <r>
      <rPr>
        <u/>
        <sz val="10"/>
        <color rgb="FF000000"/>
        <rFont val="Arial"/>
      </rPr>
      <t xml:space="preserve">4x </t>
    </r>
    <r>
      <rPr>
        <u/>
        <sz val="10"/>
        <color rgb="FF000000"/>
        <rFont val="Arial"/>
      </rPr>
      <t>Drowner tongue</t>
    </r>
  </si>
  <si>
    <r>
      <rPr>
        <u/>
        <sz val="10"/>
        <color rgb="FF000000"/>
        <rFont val="Arial"/>
      </rPr>
      <t xml:space="preserve">1x </t>
    </r>
    <r>
      <rPr>
        <u/>
        <sz val="10"/>
        <color rgb="FF000000"/>
        <rFont val="Arial"/>
      </rPr>
      <t>Mistletoe</t>
    </r>
  </si>
  <si>
    <r>
      <rPr>
        <u/>
        <sz val="10"/>
        <color rgb="FF000000"/>
        <rFont val="Arial"/>
      </rPr>
      <t xml:space="preserve">1x </t>
    </r>
    <r>
      <rPr>
        <u/>
        <sz val="10"/>
        <color rgb="FF000000"/>
        <rFont val="Arial"/>
      </rPr>
      <t>Hop umbels</t>
    </r>
  </si>
  <si>
    <t>ENHANCED MARIBOR FOREST</t>
  </si>
  <si>
    <r>
      <rPr>
        <u/>
        <sz val="10"/>
        <color rgb="FF000000"/>
        <rFont val="Arial"/>
      </rPr>
      <t xml:space="preserve">1x </t>
    </r>
    <r>
      <rPr>
        <u/>
        <sz val="10"/>
        <color rgb="FF000000"/>
        <rFont val="Arial"/>
      </rPr>
      <t>Alcohest</t>
    </r>
  </si>
  <si>
    <t>Accelerates the 
generation of Adrenaline 
Points. Extended 
duration. 
0.15 Adrenaline 
Point gain</t>
  </si>
  <si>
    <r>
      <rPr>
        <u/>
        <sz val="10"/>
        <color rgb="FF000000"/>
        <rFont val="Arial"/>
      </rPr>
      <t xml:space="preserve">1x </t>
    </r>
    <r>
      <rPr>
        <u/>
        <sz val="10"/>
        <color rgb="FF000000"/>
        <rFont val="Arial"/>
      </rPr>
      <t>Sewant mushrooms</t>
    </r>
  </si>
  <si>
    <r>
      <rPr>
        <u/>
        <sz val="10"/>
        <color rgb="FF000000"/>
        <rFont val="Arial"/>
      </rPr>
      <t xml:space="preserve">1x </t>
    </r>
    <r>
      <rPr>
        <u/>
        <sz val="10"/>
        <color rgb="FF000000"/>
        <rFont val="Arial"/>
      </rPr>
      <t>Blowball</t>
    </r>
  </si>
  <si>
    <t>RED MUTAGEN</t>
  </si>
  <si>
    <t>3x Lesser Red Mutagen</t>
  </si>
  <si>
    <t>Mutagen
Transmutator
-Blue to Red</t>
  </si>
  <si>
    <r>
      <rPr>
        <u/>
        <sz val="10"/>
        <color rgb="FF000000"/>
        <rFont val="Arial"/>
      </rPr>
      <t xml:space="preserve">1x </t>
    </r>
    <r>
      <rPr>
        <u/>
        <sz val="10"/>
        <color rgb="FF000000"/>
        <rFont val="Arial"/>
      </rPr>
      <t>Maribor Forest</t>
    </r>
  </si>
  <si>
    <t>NOONWRAITH DECOCTION</t>
  </si>
  <si>
    <r>
      <rPr>
        <u/>
        <sz val="10"/>
        <color rgb="FF000000"/>
        <rFont val="Arial"/>
      </rPr>
      <t xml:space="preserve">1x </t>
    </r>
    <r>
      <rPr>
        <u/>
        <sz val="10"/>
        <color rgb="FF000000"/>
        <rFont val="Arial"/>
      </rPr>
      <t>Dwarven spirit</t>
    </r>
  </si>
  <si>
    <t>Significantly limits the duration 
of Knockdown, Hypnosis, 
Stun and Blindness</t>
  </si>
  <si>
    <r>
      <rPr>
        <u/>
        <sz val="10"/>
        <color rgb="FF000000"/>
        <rFont val="Arial"/>
      </rPr>
      <t xml:space="preserve">1x </t>
    </r>
    <r>
      <rPr>
        <u/>
        <sz val="10"/>
        <color rgb="FF000000"/>
        <rFont val="Arial"/>
      </rPr>
      <t>Honeysuckle</t>
    </r>
  </si>
  <si>
    <r>
      <rPr>
        <u/>
        <sz val="10"/>
        <color rgb="FF000000"/>
        <rFont val="Arial"/>
      </rPr>
      <t xml:space="preserve">5x </t>
    </r>
    <r>
      <rPr>
        <u/>
        <sz val="10"/>
        <color rgb="FF000000"/>
        <rFont val="Arial"/>
      </rPr>
      <t>Berbercane fruit</t>
    </r>
  </si>
  <si>
    <r>
      <rPr>
        <u/>
        <sz val="10"/>
        <color rgb="FF000000"/>
        <rFont val="Arial"/>
      </rPr>
      <t xml:space="preserve">1x </t>
    </r>
    <r>
      <rPr>
        <u/>
        <sz val="10"/>
        <color rgb="FF000000"/>
        <rFont val="Arial"/>
      </rPr>
      <t>Noonwraith mutagen</t>
    </r>
  </si>
  <si>
    <t>SUPERIOR MOON DUST</t>
  </si>
  <si>
    <r>
      <rPr>
        <u/>
        <sz val="10"/>
        <color rgb="FF000000"/>
        <rFont val="Arial"/>
      </rPr>
      <t xml:space="preserve">1x </t>
    </r>
    <r>
      <rPr>
        <u/>
        <sz val="10"/>
        <color rgb="FF000000"/>
        <rFont val="Arial"/>
      </rPr>
      <t>Alchemists' powder</t>
    </r>
  </si>
  <si>
    <t>Contains silver splinters that 
permanently prevent monsters 
from transforming</t>
  </si>
  <si>
    <r>
      <rPr>
        <u/>
        <sz val="10"/>
        <color rgb="FF000000"/>
        <rFont val="Arial"/>
      </rPr>
      <t xml:space="preserve">1x </t>
    </r>
    <r>
      <rPr>
        <u/>
        <sz val="10"/>
        <color rgb="FF000000"/>
        <rFont val="Arial"/>
      </rPr>
      <t>Crow's eye</t>
    </r>
  </si>
  <si>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</si>
  <si>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Enhanced Moon Dust</t>
    </r>
  </si>
  <si>
    <r>
      <rPr>
        <u/>
        <sz val="10"/>
        <color rgb="FF000000"/>
        <rFont val="Arial"/>
      </rPr>
      <t xml:space="preserve">2x </t>
    </r>
    <r>
      <rPr>
        <u/>
        <sz val="10"/>
        <color rgb="FF000000"/>
        <rFont val="Arial"/>
      </rPr>
      <t>Drowner tongue</t>
    </r>
  </si>
  <si>
    <r>
      <rPr>
        <u/>
        <sz val="10"/>
        <color rgb="FF000000"/>
        <rFont val="Arial"/>
      </rPr>
      <t xml:space="preserve">1x </t>
    </r>
    <r>
      <rPr>
        <u/>
        <sz val="10"/>
        <color rgb="FF000000"/>
        <rFont val="Arial"/>
      </rPr>
      <t>Ergot seeds</t>
    </r>
  </si>
  <si>
    <r>
      <rPr>
        <u/>
        <sz val="10"/>
        <color rgb="FF000000"/>
        <rFont val="Arial"/>
      </rPr>
      <t xml:space="preserve">2x </t>
    </r>
    <r>
      <rPr>
        <u/>
        <sz val="10"/>
        <color rgb="FF000000"/>
        <rFont val="Arial"/>
      </rPr>
      <t>Quicksilver Solution</t>
    </r>
  </si>
  <si>
    <t>INSECTOID OIL</t>
  </si>
  <si>
    <t>10% Attack 
power versus 
Insectoids</t>
  </si>
  <si>
    <t>SUPERIOR MARIBOR FOREST</t>
  </si>
  <si>
    <r>
      <rPr>
        <u/>
        <sz val="10"/>
        <color rgb="FF000000"/>
        <rFont val="Arial"/>
      </rPr>
      <t xml:space="preserve">1x </t>
    </r>
    <r>
      <rPr>
        <u/>
        <sz val="10"/>
        <color rgb="FF000000"/>
        <rFont val="Arial"/>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</si>
  <si>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</si>
  <si>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</si>
  <si>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</si>
  <si>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u/>
        <sz val="10"/>
        <color rgb="FF000000"/>
        <rFont val="Arial"/>
      </rPr>
      <t xml:space="preserve">2x </t>
    </r>
    <r>
      <rPr>
        <u/>
        <sz val="10"/>
        <color rgb="FF000000"/>
        <rFont val="Arial"/>
      </rPr>
      <t>Sulfur</t>
    </r>
  </si>
  <si>
    <t>4x Ranogrin</t>
  </si>
  <si>
    <r>
      <rPr>
        <u/>
        <sz val="10"/>
        <color rgb="FF000000"/>
        <rFont val="Arial"/>
      </rPr>
      <t xml:space="preserve">1x </t>
    </r>
    <r>
      <rPr>
        <u/>
        <sz val="10"/>
        <color rgb="FF000000"/>
        <rFont val="Arial"/>
      </rPr>
      <t>Enhanced Maribor Forest</t>
    </r>
  </si>
  <si>
    <r>
      <rPr>
        <u/>
        <sz val="10"/>
        <color rgb="FF000000"/>
        <rFont val="Arial"/>
      </rPr>
      <t xml:space="preserve">2x </t>
    </r>
    <r>
      <rPr>
        <u/>
        <sz val="10"/>
        <color rgb="FF000000"/>
        <rFont val="Arial"/>
      </rPr>
      <t>Hop Umbels</t>
    </r>
  </si>
  <si>
    <t>Mutagen
Transmutator
-Green to Red</t>
  </si>
  <si>
    <r>
      <rPr>
        <u/>
        <sz val="10"/>
        <color rgb="FF000000"/>
        <rFont val="Arial"/>
      </rPr>
      <t xml:space="preserve">4x </t>
    </r>
    <r>
      <rPr>
        <u/>
        <sz val="10"/>
        <color rgb="FF000000"/>
        <rFont val="Arial"/>
      </rPr>
      <t>Berbercane fruit</t>
    </r>
  </si>
  <si>
    <r>
      <rPr>
        <u/>
        <sz val="10"/>
        <color rgb="FF000000"/>
        <rFont val="Arial"/>
      </rPr>
      <t xml:space="preserve">2x </t>
    </r>
    <r>
      <rPr>
        <u/>
        <sz val="10"/>
        <color rgb="FF000000"/>
        <rFont val="Arial"/>
      </rPr>
      <t>Blowball</t>
    </r>
  </si>
  <si>
    <t>ENHANCED INSECTOID OIL</t>
  </si>
  <si>
    <t>25% Attack 
power versus 
Insectoids</t>
  </si>
  <si>
    <r>
      <rPr>
        <u/>
        <sz val="10"/>
        <color rgb="FF000000"/>
        <rFont val="Arial"/>
      </rPr>
      <t xml:space="preserve">4x </t>
    </r>
    <r>
      <rPr>
        <u/>
        <sz val="10"/>
        <color rgb="FF000000"/>
        <rFont val="Arial"/>
      </rPr>
      <t>Crow's eye</t>
    </r>
  </si>
  <si>
    <r>
      <rPr>
        <u/>
        <sz val="10"/>
        <color rgb="FF000000"/>
        <rFont val="Arial"/>
      </rPr>
      <t xml:space="preserve">1x </t>
    </r>
    <r>
      <rPr>
        <u/>
        <sz val="10"/>
        <color rgb="FF000000"/>
        <rFont val="Arial"/>
      </rPr>
      <t>Nigredo</t>
    </r>
  </si>
  <si>
    <t>1x Insectoid Oil</t>
  </si>
  <si>
    <r>
      <rPr>
        <u/>
        <sz val="10"/>
        <color rgb="FF000000"/>
        <rFont val="Arial"/>
      </rPr>
      <t xml:space="preserve">1x </t>
    </r>
    <r>
      <rPr>
        <u/>
        <sz val="10"/>
        <color rgb="FF000000"/>
        <rFont val="Arial"/>
      </rPr>
      <t>Hellebore petals</t>
    </r>
  </si>
  <si>
    <r>
      <rPr>
        <u/>
        <sz val="10"/>
        <color rgb="FF000000"/>
        <rFont val="Arial"/>
      </rPr>
      <t xml:space="preserve">5x </t>
    </r>
    <r>
      <rPr>
        <u/>
        <sz val="10"/>
        <color rgb="FF000000"/>
        <rFont val="Arial"/>
      </rPr>
      <t>Dwarven spirit</t>
    </r>
  </si>
  <si>
    <t>NORTHERN WIND</t>
  </si>
  <si>
    <r>
      <rPr>
        <u/>
        <sz val="10"/>
        <color rgb="FF000000"/>
        <rFont val="Arial"/>
      </rPr>
      <t xml:space="preserve">1x </t>
    </r>
    <r>
      <rPr>
        <u/>
        <sz val="10"/>
        <color rgb="FF000000"/>
        <rFont val="Arial"/>
      </rPr>
      <t>Saltpeter</t>
    </r>
  </si>
  <si>
    <t>Freezes foes. Blows landed on 
frozen foes deal 
additional damage.
4s Effect duration</t>
  </si>
  <si>
    <t>1x Endrega Heart</t>
  </si>
  <si>
    <r>
      <rPr>
        <u/>
        <sz val="10"/>
        <color rgb="FF000000"/>
        <rFont val="Arial"/>
      </rPr>
      <t xml:space="preserve">1x </t>
    </r>
    <r>
      <rPr>
        <u/>
        <sz val="10"/>
        <color rgb="FF000000"/>
        <rFont val="Arial"/>
      </rPr>
      <t>Ribleaf</t>
    </r>
  </si>
  <si>
    <r>
      <rPr>
        <u/>
        <sz val="10"/>
        <color rgb="FF000000"/>
        <rFont val="Arial"/>
      </rPr>
      <t xml:space="preserve">4x </t>
    </r>
    <r>
      <rPr>
        <u/>
        <sz val="10"/>
        <color rgb="FF000000"/>
        <rFont val="Arial"/>
      </rPr>
      <t>Lesser red mutagen</t>
    </r>
  </si>
  <si>
    <r>
      <rPr>
        <u/>
        <sz val="10"/>
        <color rgb="FF000000"/>
        <rFont val="Arial"/>
      </rPr>
      <t xml:space="preserve">1x </t>
    </r>
    <r>
      <rPr>
        <u/>
        <sz val="10"/>
        <color rgb="FF000000"/>
        <rFont val="Arial"/>
      </rPr>
      <t>Ducal water</t>
    </r>
  </si>
  <si>
    <t>8x Blowball</t>
  </si>
  <si>
    <r>
      <rPr>
        <u/>
        <sz val="10"/>
        <color rgb="FF000000"/>
        <rFont val="Arial"/>
      </rPr>
      <t xml:space="preserve">1x </t>
    </r>
    <r>
      <rPr>
        <u/>
        <sz val="10"/>
        <color rgb="FF000000"/>
        <rFont val="Arial"/>
      </rPr>
      <t>Vermilion</t>
    </r>
  </si>
  <si>
    <r>
      <rPr>
        <u/>
        <sz val="10"/>
        <color rgb="FF000000"/>
        <rFont val="Arial"/>
      </rPr>
      <t xml:space="preserve">4x </t>
    </r>
    <r>
      <rPr>
        <u/>
        <sz val="10"/>
        <color rgb="FF000000"/>
        <rFont val="Arial"/>
      </rPr>
      <t>Lesser green mutagen</t>
    </r>
  </si>
  <si>
    <r>
      <rPr>
        <u/>
        <sz val="10"/>
        <color rgb="FF000000"/>
        <rFont val="Arial"/>
      </rPr>
      <t xml:space="preserve">1x </t>
    </r>
    <r>
      <rPr>
        <u/>
        <sz val="10"/>
        <color rgb="FF000000"/>
        <rFont val="Arial"/>
      </rPr>
      <t>Powdered pearl</t>
    </r>
  </si>
  <si>
    <t>GREATER BLUE 
MUTAGEN</t>
  </si>
  <si>
    <t>3x Blue Mutagen</t>
  </si>
  <si>
    <t>Greater 
Mutagen
Transmutator
-Red to Blue</t>
  </si>
  <si>
    <t>1x Renogrin</t>
  </si>
  <si>
    <t>NEKKER PHEROMONES
*Only added with
console commands*</t>
  </si>
  <si>
    <r>
      <rPr>
        <u/>
        <sz val="10"/>
        <color rgb="FF000000"/>
        <rFont val="Arial"/>
      </rPr>
      <t xml:space="preserve">1x </t>
    </r>
    <r>
      <rPr>
        <u/>
        <sz val="10"/>
        <color rgb="FF000000"/>
        <rFont val="Arial"/>
      </rPr>
      <t>Dwarven spirit</t>
    </r>
  </si>
  <si>
    <t xml:space="preserve">
Nekkers do not attack</t>
  </si>
  <si>
    <r>
      <rPr>
        <u/>
        <sz val="10"/>
        <color rgb="FF000000"/>
        <rFont val="Arial"/>
      </rPr>
      <t xml:space="preserve">4x </t>
    </r>
    <r>
      <rPr>
        <u/>
        <sz val="10"/>
        <color rgb="FF000000"/>
        <rFont val="Arial"/>
      </rPr>
      <t>Lesser blue mutagen</t>
    </r>
  </si>
  <si>
    <r>
      <rPr>
        <u/>
        <sz val="10"/>
        <color rgb="FF000000"/>
        <rFont val="Arial"/>
      </rPr>
      <t xml:space="preserve">2x </t>
    </r>
    <r>
      <rPr>
        <u/>
        <sz val="10"/>
        <color rgb="FF000000"/>
        <rFont val="Arial"/>
      </rPr>
      <t>Allspice</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</si>
  <si>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</si>
  <si>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Essence of wraith</t>
    </r>
  </si>
  <si>
    <t>ENHANCED NORTHERN WIND</t>
  </si>
  <si>
    <r>
      <rPr>
        <u/>
        <sz val="10"/>
        <color rgb="FF000000"/>
        <rFont val="Arial"/>
      </rPr>
      <t xml:space="preserve">1x </t>
    </r>
    <r>
      <rPr>
        <u/>
        <sz val="10"/>
        <color rgb="FF000000"/>
        <rFont val="Arial"/>
      </rPr>
      <t>Stammelford's dust</t>
    </r>
  </si>
  <si>
    <t>Freezes foes. Blows landed on 
frozen foes deal 
additional damage.
Extended duration</t>
  </si>
  <si>
    <t>1x Greater Green Mutagen</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</si>
  <si>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</si>
  <si>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Northern Wind</t>
    </r>
  </si>
  <si>
    <t>SUPERIOR INSECTOID OIL</t>
  </si>
  <si>
    <t>50% Attack 
power versus 
Insectoids</t>
  </si>
  <si>
    <r>
      <rPr>
        <u/>
        <sz val="10"/>
        <color rgb="FF000000"/>
        <rFont val="Arial"/>
      </rPr>
      <t xml:space="preserve">1x </t>
    </r>
    <r>
      <rPr>
        <u/>
        <sz val="10"/>
        <color rgb="FF000000"/>
        <rFont val="Arial"/>
      </rPr>
      <t>Moleyarrow</t>
    </r>
  </si>
  <si>
    <r>
      <rPr>
        <u/>
        <sz val="10"/>
        <color rgb="FF000000"/>
        <rFont val="Arial"/>
      </rPr>
      <t xml:space="preserve">2x </t>
    </r>
    <r>
      <rPr>
        <u/>
        <sz val="10"/>
        <color rgb="FF000000"/>
        <rFont val="Arial"/>
      </rPr>
      <t>Ducal Water</t>
    </r>
  </si>
  <si>
    <t>1x Enhanced Insectoid Oil</t>
  </si>
  <si>
    <t>PETRI'S PHILTER</t>
  </si>
  <si>
    <r>
      <rPr>
        <u/>
        <sz val="10"/>
        <color rgb="FF000000"/>
        <rFont val="Arial"/>
      </rPr>
      <t xml:space="preserve">1x </t>
    </r>
    <r>
      <rPr>
        <u/>
        <sz val="10"/>
        <color rgb="FF000000"/>
        <rFont val="Arial"/>
      </rPr>
      <t>Dwarven spirit</t>
    </r>
  </si>
  <si>
    <t>Increases Sign intensity.
15% Sign intensity</t>
  </si>
  <si>
    <r>
      <rPr>
        <u/>
        <sz val="10"/>
        <color rgb="FF000000"/>
        <rFont val="Arial"/>
      </rPr>
      <t xml:space="preserve">1x </t>
    </r>
    <r>
      <rPr>
        <u/>
        <sz val="10"/>
        <color rgb="FF000000"/>
        <rFont val="Arial"/>
      </rPr>
      <t>Powdered Pearl</t>
    </r>
  </si>
  <si>
    <r>
      <rPr>
        <u/>
        <sz val="10"/>
        <color rgb="FF000000"/>
        <rFont val="Arial"/>
      </rPr>
      <t xml:space="preserve">5x </t>
    </r>
    <r>
      <rPr>
        <u/>
        <sz val="10"/>
        <color rgb="FF000000"/>
        <rFont val="Arial"/>
      </rPr>
      <t>Arenaria</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</si>
  <si>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</si>
  <si>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Specter dust</t>
    </r>
  </si>
  <si>
    <r>
      <rPr>
        <u/>
        <sz val="10"/>
        <color rgb="FF000000"/>
        <rFont val="Arial"/>
      </rPr>
      <t xml:space="preserve">1x </t>
    </r>
    <r>
      <rPr>
        <u/>
        <sz val="10"/>
        <color rgb="FF000000"/>
        <rFont val="Arial"/>
      </rPr>
      <t>Verbena</t>
    </r>
  </si>
  <si>
    <t>Greater 
Mutagen
Transmutator
-Green to Blue</t>
  </si>
  <si>
    <t>SUCCUBUS DECOCTION</t>
  </si>
  <si>
    <r>
      <rPr>
        <u/>
        <sz val="10"/>
        <color rgb="FF000000"/>
        <rFont val="Arial"/>
      </rPr>
      <t xml:space="preserve">1x </t>
    </r>
    <r>
      <rPr>
        <u/>
        <sz val="10"/>
        <color rgb="FF000000"/>
        <rFont val="Arial"/>
      </rPr>
      <t>Dwarven spirit</t>
    </r>
  </si>
  <si>
    <t>Attack Power grows over the 
course of a fight until reaching 
a maximum threshold.
1% Attack power</t>
  </si>
  <si>
    <r>
      <rPr>
        <u/>
        <sz val="10"/>
        <color rgb="FF000000"/>
        <rFont val="Arial"/>
      </rPr>
      <t xml:space="preserve">2x </t>
    </r>
    <r>
      <rPr>
        <u/>
        <sz val="10"/>
        <color rgb="FF000000"/>
        <rFont val="Arial"/>
      </rPr>
      <t>Allspice</t>
    </r>
  </si>
  <si>
    <t>1x Greater Red Mutagen</t>
  </si>
  <si>
    <t>ENHANCED PETRI'S PHILTER</t>
  </si>
  <si>
    <r>
      <rPr>
        <u/>
        <sz val="10"/>
        <color rgb="FF000000"/>
        <rFont val="Arial"/>
      </rPr>
      <t xml:space="preserve">1x </t>
    </r>
    <r>
      <rPr>
        <u/>
        <sz val="10"/>
        <color rgb="FF000000"/>
        <rFont val="Arial"/>
      </rPr>
      <t>Alcohest</t>
    </r>
  </si>
  <si>
    <t>Increases Sign intensity. 
Extended duration.
20% Sign intensity</t>
  </si>
  <si>
    <r>
      <rPr>
        <u/>
        <sz val="10"/>
        <color rgb="FF000000"/>
        <rFont val="Arial"/>
      </rPr>
      <t xml:space="preserve">1x </t>
    </r>
    <r>
      <rPr>
        <u/>
        <sz val="10"/>
        <color rgb="FF000000"/>
        <rFont val="Arial"/>
      </rPr>
      <t>Succubus mutagen</t>
    </r>
  </si>
  <si>
    <t>SUPERIOR NORTHERN WIND</t>
  </si>
  <si>
    <r>
      <rPr>
        <u/>
        <sz val="10"/>
        <color rgb="FF000000"/>
        <rFont val="Arial"/>
      </rPr>
      <t xml:space="preserve">1x </t>
    </r>
    <r>
      <rPr>
        <u/>
        <sz val="10"/>
        <color rgb="FF000000"/>
        <rFont val="Arial"/>
      </rPr>
      <t>Saltpeter</t>
    </r>
  </si>
  <si>
    <t>Freezes foes. Blows landed on 
frozen foes deal additional 
damage. Extended duration. 
Chance of instant kill.
10s Effect duration</t>
  </si>
  <si>
    <t>1x Hydragenum</t>
  </si>
  <si>
    <r>
      <rPr>
        <u/>
        <sz val="10"/>
        <color rgb="FF000000"/>
        <rFont val="Arial"/>
      </rPr>
      <t xml:space="preserve">1x </t>
    </r>
    <r>
      <rPr>
        <u/>
        <sz val="10"/>
        <color rgb="FF000000"/>
        <rFont val="Arial"/>
      </rPr>
      <t>Petri's Philter</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</si>
  <si>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</si>
  <si>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Enhanced Northern Wind</t>
    </r>
  </si>
  <si>
    <t>NECROPHAGE OIL</t>
  </si>
  <si>
    <t>10% Attack 
power versus 
Necrophages</t>
  </si>
  <si>
    <r>
      <rPr>
        <u/>
        <sz val="10"/>
        <color rgb="FF000000"/>
        <rFont val="Arial"/>
      </rPr>
      <t xml:space="preserve">6x </t>
    </r>
    <r>
      <rPr>
        <u/>
        <sz val="10"/>
        <color rgb="FF000000"/>
        <rFont val="Arial"/>
      </rPr>
      <t>Arenaria</t>
    </r>
  </si>
  <si>
    <r>
      <rPr>
        <u/>
        <sz val="10"/>
        <color rgb="FF000000"/>
        <rFont val="Arial"/>
      </rPr>
      <t xml:space="preserve">1x </t>
    </r>
    <r>
      <rPr>
        <u/>
        <sz val="10"/>
        <color rgb="FF000000"/>
        <rFont val="Arial"/>
      </rPr>
      <t>Allspice</t>
    </r>
  </si>
  <si>
    <r>
      <rPr>
        <u/>
        <sz val="10"/>
        <color rgb="FF000000"/>
        <rFont val="Arial"/>
      </rPr>
      <t xml:space="preserve">3x </t>
    </r>
    <r>
      <rPr>
        <u/>
        <sz val="10"/>
        <color rgb="FF000000"/>
        <rFont val="Arial"/>
      </rPr>
      <t>Ducal Water</t>
    </r>
  </si>
  <si>
    <r>
      <rPr>
        <u/>
        <sz val="10"/>
        <color rgb="FF000000"/>
        <rFont val="Arial"/>
      </rPr>
      <t xml:space="preserve">1x </t>
    </r>
    <r>
      <rPr>
        <u/>
        <sz val="10"/>
        <color rgb="FF000000"/>
        <rFont val="Arial"/>
      </rPr>
      <t>Buckthorn</t>
    </r>
  </si>
  <si>
    <t>THE DECOCTIONS OF THE
GRASSES</t>
  </si>
  <si>
    <r>
      <rPr>
        <u/>
        <sz val="10"/>
        <color rgb="FF000000"/>
        <rFont val="Arial"/>
      </rPr>
      <t xml:space="preserve">1x </t>
    </r>
    <r>
      <rPr>
        <u/>
        <sz val="10"/>
        <color rgb="FF000000"/>
        <rFont val="Arial"/>
      </rPr>
      <t>Forktail spinal fluid</t>
    </r>
  </si>
  <si>
    <t>Used to begin the process by 
which a normal human body is 
mutated into that of a witcher.</t>
  </si>
  <si>
    <r>
      <rPr>
        <u/>
        <sz val="10"/>
        <color rgb="FF000000"/>
        <rFont val="Arial"/>
      </rPr>
      <t xml:space="preserve">2x </t>
    </r>
    <r>
      <rPr>
        <u/>
        <sz val="10"/>
        <color rgb="FF000000"/>
        <rFont val="Arial"/>
      </rPr>
      <t>Powdered Pearl</t>
    </r>
  </si>
  <si>
    <t>2x Honeysuckle</t>
  </si>
  <si>
    <r>
      <rPr>
        <u/>
        <sz val="10"/>
        <color rgb="FF000000"/>
        <rFont val="Arial"/>
      </rPr>
      <t xml:space="preserve">2x </t>
    </r>
    <r>
      <rPr>
        <u/>
        <sz val="10"/>
        <color rgb="FF000000"/>
        <rFont val="Arial"/>
      </rPr>
      <t>Specter dust</t>
    </r>
  </si>
  <si>
    <r>
      <rPr>
        <u/>
        <sz val="10"/>
        <color rgb="FF000000"/>
        <rFont val="Arial"/>
      </rPr>
      <t xml:space="preserve">1x </t>
    </r>
    <r>
      <rPr>
        <u/>
        <sz val="10"/>
        <color rgb="FF000000"/>
        <rFont val="Arial"/>
      </rPr>
      <t>Manticore poison gland</t>
    </r>
  </si>
  <si>
    <r>
      <rPr>
        <u/>
        <sz val="10"/>
        <color rgb="FF000000"/>
        <rFont val="Arial"/>
      </rPr>
      <t xml:space="preserve">2x </t>
    </r>
    <r>
      <rPr>
        <u/>
        <sz val="10"/>
        <color rgb="FF000000"/>
        <rFont val="Arial"/>
      </rPr>
      <t>Verbena</t>
    </r>
  </si>
  <si>
    <t>GREATER GREEN 
MUTAGEN</t>
  </si>
  <si>
    <t>3x Green Mutagen</t>
  </si>
  <si>
    <t>Greater 
Mutagen
Transmutator
-Blue to Green</t>
  </si>
  <si>
    <t>ENHANCED NECROPHAGE OIL</t>
  </si>
  <si>
    <t>4x Bear Fat</t>
  </si>
  <si>
    <t>25% Attack 
power versus 
Necrophages</t>
  </si>
  <si>
    <t>SUPERIOR PETRI'S PHILTER</t>
  </si>
  <si>
    <r>
      <rPr>
        <u/>
        <sz val="10"/>
        <color rgb="FF000000"/>
        <rFont val="Arial"/>
      </rPr>
      <t xml:space="preserve">1x </t>
    </r>
    <r>
      <rPr>
        <u/>
        <sz val="10"/>
        <color rgb="FF000000"/>
        <rFont val="Arial"/>
      </rPr>
      <t>White gull</t>
    </r>
  </si>
  <si>
    <t>Increases Sign intensity. 
Extended duration. 
Signs always apply their 
special effects.
25% Sign intensity</t>
  </si>
  <si>
    <r>
      <rPr>
        <u/>
        <sz val="10"/>
        <color rgb="FF000000"/>
        <rFont val="Arial"/>
      </rPr>
      <t xml:space="preserve">1x </t>
    </r>
    <r>
      <rPr>
        <u/>
        <sz val="10"/>
        <color rgb="FF000000"/>
        <rFont val="Arial"/>
      </rPr>
      <t>Albino bruxa tongue</t>
    </r>
  </si>
  <si>
    <r>
      <rPr>
        <u/>
        <sz val="10"/>
        <color rgb="FF000000"/>
        <rFont val="Arial"/>
      </rPr>
      <t xml:space="preserve">3x </t>
    </r>
    <r>
      <rPr>
        <u/>
        <sz val="10"/>
        <color rgb="FF000000"/>
        <rFont val="Arial"/>
      </rPr>
      <t>Allspice</t>
    </r>
  </si>
  <si>
    <t>1x Necrophage Oil</t>
  </si>
  <si>
    <r>
      <rPr>
        <u/>
        <sz val="10"/>
        <color rgb="FF000000"/>
        <rFont val="Arial"/>
      </rPr>
      <t xml:space="preserve">1x </t>
    </r>
    <r>
      <rPr>
        <u/>
        <sz val="10"/>
        <color rgb="FF000000"/>
        <rFont val="Arial"/>
      </rPr>
      <t>Enhanced Petri's Philter</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</si>
  <si>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</si>
  <si>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</si>
  <si>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1x Rotfiend Blood</t>
  </si>
  <si>
    <r>
      <rPr>
        <u/>
        <sz val="10"/>
        <color rgb="FF000000"/>
        <rFont val="Arial"/>
      </rPr>
      <t xml:space="preserve">4x </t>
    </r>
    <r>
      <rPr>
        <u/>
        <sz val="10"/>
        <color rgb="FF000000"/>
        <rFont val="Arial"/>
      </rPr>
      <t>Arenaria</t>
    </r>
  </si>
  <si>
    <r>
      <rPr>
        <u/>
        <sz val="10"/>
        <color rgb="FF000000"/>
        <rFont val="Arial"/>
      </rPr>
      <t xml:space="preserve">1x </t>
    </r>
    <r>
      <rPr>
        <u/>
        <sz val="10"/>
        <color rgb="FF000000"/>
        <rFont val="Arial"/>
      </rPr>
      <t>Ribleaf</t>
    </r>
  </si>
  <si>
    <t>PHEREMONE BOMB
*Only added with 
console commands*</t>
  </si>
  <si>
    <t>DISMANTLING</t>
  </si>
  <si>
    <t>Pheromone bomb is an unused 
bomb in The Witcher 3: 
Wild Hunt. 
They cannot be thrown</t>
  </si>
  <si>
    <t>1x Blowball</t>
  </si>
  <si>
    <r>
      <rPr>
        <u/>
        <sz val="10"/>
        <color rgb="FF000000"/>
        <rFont val="Arial"/>
      </rPr>
      <t xml:space="preserve">4x </t>
    </r>
    <r>
      <rPr>
        <u/>
        <sz val="10"/>
        <color rgb="FF000000"/>
        <rFont val="Arial"/>
      </rPr>
      <t>Buckthorn</t>
    </r>
  </si>
  <si>
    <r>
      <rPr>
        <u/>
        <sz val="10"/>
        <color rgb="FF000000"/>
        <rFont val="Arial"/>
      </rPr>
      <t xml:space="preserve">1x </t>
    </r>
    <r>
      <rPr>
        <u/>
        <sz val="10"/>
        <color rgb="FF000000"/>
        <rFont val="Arial"/>
      </rPr>
      <t>Mandrake</t>
    </r>
  </si>
  <si>
    <r>
      <rPr>
        <u/>
        <sz val="10"/>
        <color rgb="FF000000"/>
        <rFont val="Arial"/>
      </rPr>
      <t xml:space="preserve">1x </t>
    </r>
    <r>
      <rPr>
        <u/>
        <sz val="10"/>
        <color rgb="FF000000"/>
        <rFont val="Arial"/>
      </rPr>
      <t>Leather scraps</t>
    </r>
  </si>
  <si>
    <r>
      <rPr>
        <u/>
        <sz val="10"/>
        <color rgb="FF000000"/>
        <rFont val="Arial"/>
      </rPr>
      <t xml:space="preserve">1x </t>
    </r>
    <r>
      <rPr>
        <u/>
        <sz val="10"/>
        <color rgb="FF000000"/>
        <rFont val="Arial"/>
      </rPr>
      <t>Longrube</t>
    </r>
  </si>
  <si>
    <t>TROLL DECOCTION</t>
  </si>
  <si>
    <r>
      <rPr>
        <u/>
        <sz val="10"/>
        <color rgb="FF000000"/>
        <rFont val="Arial"/>
      </rPr>
      <t xml:space="preserve">1x </t>
    </r>
    <r>
      <rPr>
        <u/>
        <sz val="10"/>
        <color rgb="FF000000"/>
        <rFont val="Arial"/>
      </rPr>
      <t>Dwarven spirit</t>
    </r>
  </si>
  <si>
    <t>Regenerates Vitality during 
and outside of combat.
100 Vitality regeneration
20 Vitality regeneration 
during combat</t>
  </si>
  <si>
    <r>
      <rPr>
        <u/>
        <sz val="10"/>
        <color rgb="FF000000"/>
        <rFont val="Arial"/>
      </rPr>
      <t xml:space="preserve">1x </t>
    </r>
    <r>
      <rPr>
        <u/>
        <sz val="10"/>
        <color rgb="FF000000"/>
        <rFont val="Arial"/>
      </rPr>
      <t>String</t>
    </r>
  </si>
  <si>
    <t>3x Celandine</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</si>
  <si>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</si>
  <si>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Troll mutagen</t>
    </r>
  </si>
  <si>
    <t>SAMUM</t>
  </si>
  <si>
    <r>
      <rPr>
        <u/>
        <sz val="10"/>
        <color rgb="FF000000"/>
        <rFont val="Arial"/>
      </rPr>
      <t xml:space="preserve">1x </t>
    </r>
    <r>
      <rPr>
        <u/>
        <sz val="10"/>
        <color rgb="FF000000"/>
        <rFont val="Arial"/>
      </rPr>
      <t>Saltpeter</t>
    </r>
  </si>
  <si>
    <t>Blinds opponents within its 
explosion radius. 
Destroys monster nests</t>
  </si>
  <si>
    <t>3x Ranogrin</t>
  </si>
  <si>
    <r>
      <rPr>
        <u/>
        <sz val="10"/>
        <color rgb="FF000000"/>
        <rFont val="Arial"/>
      </rPr>
      <t xml:space="preserve">1x </t>
    </r>
    <r>
      <rPr>
        <u/>
        <sz val="10"/>
        <color rgb="FF000000"/>
        <rFont val="Arial"/>
      </rPr>
      <t>Rubedo</t>
    </r>
  </si>
  <si>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</si>
  <si>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Celandine</t>
    </r>
  </si>
  <si>
    <t>Greater 
Mutagen
Transmutator
-Red to Green</t>
  </si>
  <si>
    <t>SUPERIOR NECROPHAGE OIL</t>
  </si>
  <si>
    <t>5x Alchemy Paste</t>
  </si>
  <si>
    <t>50% Attack 
power versus 
Necrophages</t>
  </si>
  <si>
    <t>POPS' MOLD ANTIDOTE</t>
  </si>
  <si>
    <r>
      <rPr>
        <u/>
        <sz val="10"/>
        <color rgb="FF000000"/>
        <rFont val="Arial"/>
      </rPr>
      <t xml:space="preserve">4x </t>
    </r>
    <r>
      <rPr>
        <u/>
        <sz val="10"/>
        <color rgb="FF000000"/>
        <rFont val="Arial"/>
      </rPr>
      <t>White myrtle petals</t>
    </r>
  </si>
  <si>
    <t>Grants temporary 
immunity to pops' mold</t>
  </si>
  <si>
    <t>25-30</t>
  </si>
  <si>
    <r>
      <rPr>
        <u/>
        <sz val="10"/>
        <color rgb="FF000000"/>
        <rFont val="Arial"/>
      </rPr>
      <t xml:space="preserve">1x </t>
    </r>
    <r>
      <rPr>
        <u/>
        <sz val="10"/>
        <color rgb="FF000000"/>
        <rFont val="Arial"/>
      </rPr>
      <t>Honeysuckle</t>
    </r>
  </si>
  <si>
    <t>1x Greater Blue Mutagen</t>
  </si>
  <si>
    <t>1x Enhanced Necrophage Oil</t>
  </si>
  <si>
    <r>
      <rPr>
        <u/>
        <sz val="10"/>
        <color rgb="FF000000"/>
        <rFont val="Arial"/>
      </rPr>
      <t xml:space="preserve">1x </t>
    </r>
    <r>
      <rPr>
        <u/>
        <sz val="10"/>
        <color rgb="FF000000"/>
        <rFont val="Arial"/>
      </rPr>
      <t>Celandine</t>
    </r>
  </si>
  <si>
    <t>WATER HAG DECOCTION</t>
  </si>
  <si>
    <r>
      <rPr>
        <u/>
        <sz val="10"/>
        <color rgb="FF000000"/>
        <rFont val="Arial"/>
      </rPr>
      <t xml:space="preserve">1x </t>
    </r>
    <r>
      <rPr>
        <u/>
        <sz val="10"/>
        <color rgb="FF000000"/>
        <rFont val="Arial"/>
      </rPr>
      <t>Dwarven spirit</t>
    </r>
  </si>
  <si>
    <t>Damage dealt is increased 
when Vitality is at its maximum.
50% Increased damage</t>
  </si>
  <si>
    <t>ENHANCED SAMUM</t>
  </si>
  <si>
    <r>
      <rPr>
        <u/>
        <sz val="10"/>
        <color rgb="FF000000"/>
        <rFont val="Arial"/>
      </rPr>
      <t xml:space="preserve">1x </t>
    </r>
    <r>
      <rPr>
        <u/>
        <sz val="10"/>
        <color rgb="FF000000"/>
        <rFont val="Arial"/>
      </rPr>
      <t>Stammelford's dust</t>
    </r>
  </si>
  <si>
    <t>Blinds opponents within its 
explosion radius. 
Extended duration. 
Destroys monster nests.
600 Physical damage
600 Silver damage
10 Fire damage</t>
  </si>
  <si>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</si>
  <si>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Water hag mutagen</t>
    </r>
  </si>
  <si>
    <r>
      <rPr>
        <u/>
        <sz val="10"/>
        <color rgb="FF000000"/>
        <rFont val="Arial"/>
      </rPr>
      <t xml:space="preserve">1x </t>
    </r>
    <r>
      <rPr>
        <u/>
        <sz val="10"/>
        <color rgb="FF000000"/>
        <rFont val="Arial"/>
      </rPr>
      <t>Samum</t>
    </r>
  </si>
  <si>
    <r>
      <rPr>
        <u/>
        <sz val="10"/>
        <color rgb="FF000000"/>
        <rFont val="Arial"/>
      </rPr>
      <t xml:space="preserve">1x </t>
    </r>
    <r>
      <rPr>
        <u/>
        <sz val="10"/>
        <color rgb="FF000000"/>
        <rFont val="Arial"/>
      </rPr>
      <t>Berbercane fruit</t>
    </r>
  </si>
  <si>
    <r>
      <rPr>
        <u/>
        <sz val="10"/>
        <color rgb="FF000000"/>
        <rFont val="Arial"/>
      </rPr>
      <t xml:space="preserve">1x </t>
    </r>
    <r>
      <rPr>
        <u/>
        <sz val="10"/>
        <color rgb="FF000000"/>
        <rFont val="Arial"/>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</si>
  <si>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</si>
  <si>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</si>
  <si>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</si>
  <si>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</si>
  <si>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</si>
  <si>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u/>
        <sz val="10"/>
        <color rgb="FF000000"/>
        <rFont val="Arial"/>
      </rPr>
      <t xml:space="preserve">1x </t>
    </r>
    <r>
      <rPr>
        <u/>
        <sz val="10"/>
        <color rgb="FF000000"/>
        <rFont val="Arial"/>
      </rPr>
      <t>Foglet teeth</t>
    </r>
  </si>
  <si>
    <t>5x Ergot Seeds</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</si>
  <si>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</si>
  <si>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Celandine</t>
    </r>
  </si>
  <si>
    <t>GREATER RED 
MUTAGEN</t>
  </si>
  <si>
    <t>3x Red Mutagen</t>
  </si>
  <si>
    <t>Greater 
Mutagen
Transmutator
-Blue to Red</t>
  </si>
  <si>
    <r>
      <rPr>
        <u/>
        <sz val="10"/>
        <color rgb="FF000000"/>
        <rFont val="Arial"/>
      </rPr>
      <t xml:space="preserve">1x </t>
    </r>
    <r>
      <rPr>
        <u/>
        <sz val="10"/>
        <color rgb="FF000000"/>
        <rFont val="Arial"/>
      </rPr>
      <t>Werewolf mutagen</t>
    </r>
  </si>
  <si>
    <r>
      <rPr>
        <u/>
        <sz val="10"/>
        <color rgb="FF000000"/>
        <rFont val="Arial"/>
      </rPr>
      <t xml:space="preserve">1x </t>
    </r>
    <r>
      <rPr>
        <u/>
        <sz val="10"/>
        <color rgb="FF000000"/>
        <rFont val="Arial"/>
      </rPr>
      <t>Blowball</t>
    </r>
  </si>
  <si>
    <t>OGROID OIL</t>
  </si>
  <si>
    <t>10% Attack 
power versus 
Ogroids</t>
  </si>
  <si>
    <r>
      <rPr>
        <u/>
        <sz val="10"/>
        <color rgb="FF000000"/>
        <rFont val="Arial"/>
      </rPr>
      <t xml:space="preserve">1x </t>
    </r>
    <r>
      <rPr>
        <u/>
        <sz val="10"/>
        <color rgb="FF000000"/>
        <rFont val="Arial"/>
      </rPr>
      <t>Beggartick blossoms</t>
    </r>
  </si>
  <si>
    <t>SUPERIOR SAMUM</t>
  </si>
  <si>
    <r>
      <rPr>
        <u/>
        <sz val="10"/>
        <color rgb="FF000000"/>
        <rFont val="Arial"/>
      </rPr>
      <t xml:space="preserve">1x </t>
    </r>
    <r>
      <rPr>
        <u/>
        <sz val="10"/>
        <color rgb="FF000000"/>
        <rFont val="Arial"/>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</si>
  <si>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</si>
  <si>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</si>
  <si>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</si>
  <si>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</si>
  <si>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u/>
        <sz val="10"/>
        <color rgb="FF000000"/>
        <rFont val="Arial"/>
      </rPr>
      <t xml:space="preserve">1x </t>
    </r>
    <r>
      <rPr>
        <u/>
        <sz val="10"/>
        <color rgb="FF000000"/>
        <rFont val="Arial"/>
      </rPr>
      <t>Hop umbels</t>
    </r>
  </si>
  <si>
    <r>
      <rPr>
        <u/>
        <sz val="10"/>
        <color rgb="FF000000"/>
        <rFont val="Arial"/>
      </rPr>
      <t xml:space="preserve">1x </t>
    </r>
    <r>
      <rPr>
        <u/>
        <sz val="10"/>
        <color rgb="FF000000"/>
        <rFont val="Arial"/>
      </rPr>
      <t>Enhanced Samum</t>
    </r>
  </si>
  <si>
    <r>
      <rPr>
        <u/>
        <sz val="10"/>
        <color rgb="FF000000"/>
        <rFont val="Arial"/>
      </rPr>
      <t xml:space="preserve">2x </t>
    </r>
    <r>
      <rPr>
        <u/>
        <sz val="10"/>
        <color rgb="FF000000"/>
        <rFont val="Arial"/>
      </rPr>
      <t>Phosphorus</t>
    </r>
  </si>
  <si>
    <t>ENHANCED OGROID OIL</t>
  </si>
  <si>
    <t>2x Bear Fat</t>
  </si>
  <si>
    <t>25% Attack 
power versus 
Ogroids</t>
  </si>
  <si>
    <t>WHITE RAFFORD'S DECOCTION</t>
  </si>
  <si>
    <r>
      <rPr>
        <u/>
        <sz val="10"/>
        <color rgb="FF000000"/>
        <rFont val="Arial"/>
      </rPr>
      <t xml:space="preserve">1x </t>
    </r>
    <r>
      <rPr>
        <u/>
        <sz val="10"/>
        <color rgb="FF000000"/>
        <rFont val="Arial"/>
      </rPr>
      <t>Dwarven spirit</t>
    </r>
  </si>
  <si>
    <t>Immediately restores a portion 
of Vitality.
35% Vitality (Non-NG+)
60% Vitality (NG+)</t>
  </si>
  <si>
    <r>
      <rPr>
        <u/>
        <sz val="10"/>
        <color rgb="FF000000"/>
        <rFont val="Arial"/>
      </rPr>
      <t xml:space="preserve">2x </t>
    </r>
    <r>
      <rPr>
        <u/>
        <sz val="10"/>
        <color rgb="FF000000"/>
        <rFont val="Arial"/>
      </rPr>
      <t>Foglet teeth</t>
    </r>
  </si>
  <si>
    <t>1x Ogroid Oil</t>
  </si>
  <si>
    <r>
      <rPr>
        <u/>
        <sz val="10"/>
        <color rgb="FF000000"/>
        <rFont val="Arial"/>
      </rPr>
      <t xml:space="preserve">2x </t>
    </r>
    <r>
      <rPr>
        <u/>
        <sz val="10"/>
        <color rgb="FF000000"/>
        <rFont val="Arial"/>
      </rPr>
      <t>Ribleaf</t>
    </r>
  </si>
  <si>
    <r>
      <rPr>
        <u/>
        <sz val="10"/>
        <color rgb="FF000000"/>
        <rFont val="Arial"/>
      </rPr>
      <t xml:space="preserve">2x </t>
    </r>
    <r>
      <rPr>
        <u/>
        <sz val="10"/>
        <color rgb="FF000000"/>
        <rFont val="Arial"/>
      </rPr>
      <t>Celandine</t>
    </r>
  </si>
  <si>
    <t>2x Sulfur</t>
  </si>
  <si>
    <r>
      <rPr>
        <u/>
        <sz val="10"/>
        <color rgb="FF000000"/>
        <rFont val="Arial"/>
      </rPr>
      <t xml:space="preserve">4x </t>
    </r>
    <r>
      <rPr>
        <u/>
        <sz val="10"/>
        <color rgb="FF000000"/>
        <rFont val="Arial"/>
      </rPr>
      <t>Nekker heart</t>
    </r>
  </si>
  <si>
    <r>
      <rPr>
        <u/>
        <sz val="10"/>
        <color rgb="FF000000"/>
        <rFont val="Arial"/>
      </rPr>
      <t xml:space="preserve">2x </t>
    </r>
    <r>
      <rPr>
        <u/>
        <sz val="10"/>
        <color rgb="FF000000"/>
        <rFont val="Arial"/>
      </rPr>
      <t>Hellebore Petals</t>
    </r>
  </si>
  <si>
    <t>Greater 
Mutagen
Transmutator
-Green to Red</t>
  </si>
  <si>
    <t>ENHANCED WHITE RAFFORD'S
DECOCTION</t>
  </si>
  <si>
    <r>
      <rPr>
        <u/>
        <sz val="10"/>
        <color rgb="FF000000"/>
        <rFont val="Arial"/>
      </rPr>
      <t xml:space="preserve">1x </t>
    </r>
    <r>
      <rPr>
        <u/>
        <sz val="10"/>
        <color rgb="FF000000"/>
        <rFont val="Arial"/>
      </rPr>
      <t>Alcohest</t>
    </r>
  </si>
  <si>
    <t>Immediately restores a large 
portion of Vitality.
60% Vitality (Non-NG+)
80% Vitality (NG+)</t>
  </si>
  <si>
    <r>
      <rPr>
        <u/>
        <sz val="10"/>
        <color rgb="FF000000"/>
        <rFont val="Arial"/>
      </rPr>
      <t xml:space="preserve">1x </t>
    </r>
    <r>
      <rPr>
        <u/>
        <sz val="10"/>
        <color rgb="FF000000"/>
        <rFont val="Arial"/>
      </rPr>
      <t>Aether</t>
    </r>
  </si>
  <si>
    <t>SWALLOW</t>
  </si>
  <si>
    <r>
      <rPr>
        <u/>
        <sz val="10"/>
        <color rgb="FF000000"/>
        <rFont val="Arial"/>
      </rPr>
      <t xml:space="preserve">1x </t>
    </r>
    <r>
      <rPr>
        <u/>
        <sz val="10"/>
        <color rgb="FF000000"/>
        <rFont val="Arial"/>
      </rPr>
      <t>Dwarven spirit</t>
    </r>
  </si>
  <si>
    <t>Accelerates Vitality 
regeneration. Vitality 
regeneration pauses for 
2 seconds upon 
receiving damage.
80 (40) (Patch 4.0)Vitality 
regeneration
40 Vitality regeneration 
during combat</t>
  </si>
  <si>
    <r>
      <rPr>
        <u/>
        <sz val="10"/>
        <color rgb="FF000000"/>
        <rFont val="Arial"/>
      </rPr>
      <t xml:space="preserve">1x </t>
    </r>
    <r>
      <rPr>
        <u/>
        <sz val="10"/>
        <color rgb="FF000000"/>
        <rFont val="Arial"/>
      </rPr>
      <t>White Raffard's Decoction</t>
    </r>
  </si>
  <si>
    <t>TRAINING BOMB</t>
  </si>
  <si>
    <t>Given during the Kaer Morhen 
tutorial quest</t>
  </si>
  <si>
    <t>Creates a grey gas explosion</t>
  </si>
  <si>
    <r>
      <rPr>
        <u/>
        <sz val="10"/>
        <color rgb="FF000000"/>
        <rFont val="Arial"/>
      </rPr>
      <t xml:space="preserve">5x </t>
    </r>
    <r>
      <rPr>
        <u/>
        <sz val="10"/>
        <color rgb="FF000000"/>
        <rFont val="Arial"/>
      </rPr>
      <t>Celandine</t>
    </r>
  </si>
  <si>
    <r>
      <rPr>
        <u/>
        <sz val="10"/>
        <color rgb="FF000000"/>
        <rFont val="Arial"/>
      </rPr>
      <t xml:space="preserve">4x </t>
    </r>
    <r>
      <rPr>
        <u/>
        <sz val="10"/>
        <color rgb="FF000000"/>
        <rFont val="Arial"/>
      </rPr>
      <t>Ribleaf</t>
    </r>
  </si>
  <si>
    <t>1x Ribleaf</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</si>
  <si>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</si>
  <si>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Bryonia</t>
    </r>
  </si>
  <si>
    <t>SUPERIOR OGROID OIL</t>
  </si>
  <si>
    <t>2x Alchemy Paste</t>
  </si>
  <si>
    <t>50% Attack 
power versus 
Ogroids</t>
  </si>
  <si>
    <r>
      <rPr>
        <u/>
        <sz val="10"/>
        <color rgb="FF000000"/>
        <rFont val="Arial"/>
      </rPr>
      <t xml:space="preserve">5x </t>
    </r>
    <r>
      <rPr>
        <u/>
        <sz val="10"/>
        <color rgb="FF000000"/>
        <rFont val="Arial"/>
      </rPr>
      <t>Nekker heart</t>
    </r>
  </si>
  <si>
    <t>2x Hellebore Petals</t>
  </si>
  <si>
    <t>1x Enhanced Ogroid Oil</t>
  </si>
  <si>
    <t>SUPERIOR WHITE RAFFORD'S
DECOCTION</t>
  </si>
  <si>
    <r>
      <rPr>
        <u/>
        <sz val="10"/>
        <color rgb="FF000000"/>
        <rFont val="Arial"/>
      </rPr>
      <t xml:space="preserve">1x </t>
    </r>
    <r>
      <rPr>
        <u/>
        <sz val="10"/>
        <color rgb="FF000000"/>
        <rFont val="Arial"/>
      </rPr>
      <t>White gull</t>
    </r>
  </si>
  <si>
    <t>Restores Vitality immediately 
and fully. Grants immunity to 
damage for a short duration.
100% Vitality 
(Both Non-NG+ and NG+)</t>
  </si>
  <si>
    <t>3s</t>
  </si>
  <si>
    <r>
      <rPr>
        <u/>
        <sz val="10"/>
        <color rgb="FF000000"/>
        <rFont val="Arial"/>
      </rPr>
      <t xml:space="preserve">1x </t>
    </r>
    <r>
      <rPr>
        <u/>
        <sz val="10"/>
        <color rgb="FF000000"/>
        <rFont val="Arial"/>
      </rPr>
      <t>Enhanced White 
Raffard's Decoction</t>
    </r>
  </si>
  <si>
    <r>
      <rPr>
        <u/>
        <sz val="10"/>
        <color rgb="FF000000"/>
        <rFont val="Arial"/>
      </rPr>
      <t xml:space="preserve">4x </t>
    </r>
    <r>
      <rPr>
        <u/>
        <sz val="10"/>
        <color rgb="FF000000"/>
        <rFont val="Arial"/>
      </rPr>
      <t>Ribleaf</t>
    </r>
  </si>
  <si>
    <t>ENHANCED SWALLOW</t>
  </si>
  <si>
    <r>
      <rPr>
        <u/>
        <sz val="10"/>
        <color rgb="FF000000"/>
        <rFont val="Arial"/>
      </rPr>
      <t xml:space="preserve">1x </t>
    </r>
    <r>
      <rPr>
        <u/>
        <sz val="10"/>
        <color rgb="FF000000"/>
        <rFont val="Arial"/>
      </rPr>
      <t>Alcohest</t>
    </r>
  </si>
  <si>
    <t>Accelerates Vitality 
regeneration. Vitality 
regeneration pauses for 
2 seconds upon 
receiving damage.
100 (65) (Patch 4.0)
Vitality regeneration
65 Vitality regeneration 
during combat</t>
  </si>
  <si>
    <r>
      <rPr>
        <u/>
        <sz val="10"/>
        <color rgb="FF000000"/>
        <rFont val="Arial"/>
      </rPr>
      <t xml:space="preserve">4x </t>
    </r>
    <r>
      <rPr>
        <u/>
        <sz val="10"/>
        <color rgb="FF000000"/>
        <rFont val="Arial"/>
      </rPr>
      <t>Bryonia</t>
    </r>
  </si>
  <si>
    <r>
      <rPr>
        <u/>
        <sz val="10"/>
        <color rgb="FF000000"/>
        <rFont val="Arial"/>
      </rPr>
      <t xml:space="preserve">1x </t>
    </r>
    <r>
      <rPr>
        <u/>
        <sz val="10"/>
        <color rgb="FF000000"/>
        <rFont val="Arial"/>
      </rPr>
      <t>Swallow</t>
    </r>
  </si>
  <si>
    <r>
      <rPr>
        <u/>
        <sz val="10"/>
        <color rgb="FF000000"/>
        <rFont val="Arial"/>
      </rPr>
      <t xml:space="preserve">1x </t>
    </r>
    <r>
      <rPr>
        <u/>
        <sz val="10"/>
        <color rgb="FF000000"/>
        <rFont val="Arial"/>
      </rPr>
      <t>Pringrape</t>
    </r>
  </si>
  <si>
    <r>
      <rPr>
        <u/>
        <sz val="10"/>
        <color rgb="FF000000"/>
        <rFont val="Arial"/>
      </rPr>
      <t xml:space="preserve">6x </t>
    </r>
    <r>
      <rPr>
        <u/>
        <sz val="10"/>
        <color rgb="FF000000"/>
        <rFont val="Arial"/>
      </rPr>
      <t>Celandine</t>
    </r>
  </si>
  <si>
    <r>
      <rPr>
        <u/>
        <sz val="10"/>
        <color rgb="FF000000"/>
        <rFont val="Arial"/>
      </rPr>
      <t xml:space="preserve">1x </t>
    </r>
    <r>
      <rPr>
        <u/>
        <sz val="10"/>
        <color rgb="FF000000"/>
        <rFont val="Arial"/>
      </rPr>
      <t>Bison grass</t>
    </r>
  </si>
  <si>
    <t>RELICT OIL</t>
  </si>
  <si>
    <t>10% Attack 
power versus 
Relicts</t>
  </si>
  <si>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</si>
  <si>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Vermilion</t>
    </r>
  </si>
  <si>
    <t>5x Mistletoe</t>
  </si>
  <si>
    <r>
      <rPr>
        <u/>
        <sz val="10"/>
        <color rgb="FF000000"/>
        <rFont val="Arial"/>
      </rPr>
      <t xml:space="preserve">5x </t>
    </r>
    <r>
      <rPr>
        <u/>
        <sz val="10"/>
        <color rgb="FF000000"/>
        <rFont val="Arial"/>
      </rPr>
      <t>Drowner brain</t>
    </r>
  </si>
  <si>
    <t>WRAITH DECOCTION</t>
  </si>
  <si>
    <r>
      <rPr>
        <u/>
        <sz val="10"/>
        <color rgb="FF000000"/>
        <rFont val="Arial"/>
      </rPr>
      <t xml:space="preserve">1x </t>
    </r>
    <r>
      <rPr>
        <u/>
        <sz val="10"/>
        <color rgb="FF000000"/>
        <rFont val="Arial"/>
      </rPr>
      <t>Dwarven spirit</t>
    </r>
  </si>
  <si>
    <t>Whenever a single hit drains 
more than a third of Vitality, a 
Quen shield is activated which 
protects against the next attack</t>
  </si>
  <si>
    <r>
      <rPr>
        <u/>
        <sz val="10"/>
        <color rgb="FF000000"/>
        <rFont val="Arial"/>
      </rPr>
      <t xml:space="preserve">1x </t>
    </r>
    <r>
      <rPr>
        <u/>
        <sz val="10"/>
        <color rgb="FF000000"/>
        <rFont val="Arial"/>
      </rPr>
      <t>Wraith mutagen</t>
    </r>
  </si>
  <si>
    <t>ENHANCED RELICT OIL</t>
  </si>
  <si>
    <t>25% Attack 
power versus 
Relicts</t>
  </si>
  <si>
    <r>
      <rPr>
        <u/>
        <sz val="10"/>
        <color rgb="FF000000"/>
        <rFont val="Arial"/>
      </rPr>
      <t xml:space="preserve">1x </t>
    </r>
    <r>
      <rPr>
        <u/>
        <sz val="10"/>
        <color rgb="FF000000"/>
        <rFont val="Arial"/>
      </rPr>
      <t>Blowball</t>
    </r>
  </si>
  <si>
    <t>1x Relict Oil</t>
  </si>
  <si>
    <t>SUPERIOR SWALLOW</t>
  </si>
  <si>
    <r>
      <rPr>
        <u/>
        <sz val="10"/>
        <color rgb="FF000000"/>
        <rFont val="Arial"/>
      </rPr>
      <t xml:space="preserve">1x </t>
    </r>
    <r>
      <rPr>
        <u/>
        <sz val="10"/>
        <color rgb="FF000000"/>
        <rFont val="Arial"/>
      </rPr>
      <t>White gull</t>
    </r>
  </si>
  <si>
    <t>Accelerates Vitality 
regeneration. Taking 
damage does not 
interrupt regeneration.
150 (80)(Patch 4.0) 
Vitality regeneration
80 Vitality regeneration 
during combat</t>
  </si>
  <si>
    <r>
      <rPr>
        <u/>
        <sz val="10"/>
        <color rgb="FF000000"/>
        <rFont val="Arial"/>
      </rPr>
      <t xml:space="preserve">1x </t>
    </r>
    <r>
      <rPr>
        <u/>
        <sz val="10"/>
        <color rgb="FF000000"/>
        <rFont val="Arial"/>
      </rPr>
      <t>Nostrix</t>
    </r>
  </si>
  <si>
    <t>1x Water Hag Tooth</t>
  </si>
  <si>
    <r>
      <rPr>
        <u/>
        <sz val="10"/>
        <color rgb="FF000000"/>
        <rFont val="Arial"/>
      </rPr>
      <t xml:space="preserve">1x </t>
    </r>
    <r>
      <rPr>
        <u/>
        <sz val="10"/>
        <color rgb="FF000000"/>
        <rFont val="Arial"/>
      </rPr>
      <t>Enhanced Swallow</t>
    </r>
  </si>
  <si>
    <t>WYVERN DECOCTION</t>
  </si>
  <si>
    <r>
      <rPr>
        <u/>
        <sz val="10"/>
        <color rgb="FF000000"/>
        <rFont val="Arial"/>
      </rPr>
      <t xml:space="preserve">1x </t>
    </r>
    <r>
      <rPr>
        <u/>
        <sz val="10"/>
        <color rgb="FF000000"/>
        <rFont val="Arial"/>
      </rPr>
      <t>Dwarven spirit</t>
    </r>
  </si>
  <si>
    <t>Each blow landed increases 
Attack Power until either the 
fight ends or damage (other than 
that from Toxicity) is taken.
1% Attack power</t>
  </si>
  <si>
    <r>
      <rPr>
        <u/>
        <sz val="10"/>
        <color rgb="FF000000"/>
        <rFont val="Arial"/>
      </rPr>
      <t xml:space="preserve">6x </t>
    </r>
    <r>
      <rPr>
        <u/>
        <sz val="10"/>
        <color rgb="FF000000"/>
        <rFont val="Arial"/>
      </rPr>
      <t>Berbercane fruit</t>
    </r>
  </si>
  <si>
    <r>
      <rPr>
        <u/>
        <sz val="10"/>
        <color rgb="FF000000"/>
        <rFont val="Arial"/>
      </rPr>
      <t xml:space="preserve">1x </t>
    </r>
    <r>
      <rPr>
        <u/>
        <sz val="10"/>
        <color rgb="FF000000"/>
        <rFont val="Arial"/>
      </rPr>
      <t>Wyvern mutagen</t>
    </r>
  </si>
  <si>
    <r>
      <rPr>
        <u/>
        <sz val="10"/>
        <color rgb="FF000000"/>
        <rFont val="Arial"/>
      </rPr>
      <t xml:space="preserve">6x </t>
    </r>
    <r>
      <rPr>
        <u/>
        <sz val="10"/>
        <color rgb="FF000000"/>
        <rFont val="Arial"/>
      </rPr>
      <t>White myrtle petals</t>
    </r>
  </si>
  <si>
    <r>
      <rPr>
        <u/>
        <sz val="10"/>
        <color rgb="FF000000"/>
        <rFont val="Arial"/>
      </rPr>
      <t xml:space="preserve">1x </t>
    </r>
    <r>
      <rPr>
        <u/>
        <sz val="10"/>
        <color rgb="FF000000"/>
        <rFont val="Arial"/>
      </rPr>
      <t>Moleyarrow</t>
    </r>
  </si>
  <si>
    <t>1x Hop Umbels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</si>
  <si>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</si>
  <si>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Celandine</t>
    </r>
  </si>
  <si>
    <r>
      <rPr>
        <u/>
        <sz val="10"/>
        <color rgb="FF000000"/>
        <rFont val="Arial"/>
      </rPr>
      <t xml:space="preserve">4x </t>
    </r>
    <r>
      <rPr>
        <u/>
        <sz val="10"/>
        <color rgb="FF000000"/>
        <rFont val="Arial"/>
      </rPr>
      <t>Crow's eye</t>
    </r>
  </si>
  <si>
    <t>SUPERIOR RELICT OIL</t>
  </si>
  <si>
    <t>4x Alchemy Paste</t>
  </si>
  <si>
    <t>50% Attack 
power versus 
Relicts</t>
  </si>
  <si>
    <r>
      <rPr>
        <u/>
        <sz val="10"/>
        <color rgb="FF000000"/>
        <rFont val="Arial"/>
      </rPr>
      <t xml:space="preserve">2x </t>
    </r>
    <r>
      <rPr>
        <u/>
        <sz val="10"/>
        <color rgb="FF000000"/>
        <rFont val="Arial"/>
      </rPr>
      <t>Vitriol</t>
    </r>
  </si>
  <si>
    <t>1x Enhanced Relict Oil</t>
  </si>
  <si>
    <t>TAWNEY OWL</t>
  </si>
  <si>
    <r>
      <rPr>
        <u/>
        <sz val="10"/>
        <color rgb="FF000000"/>
        <rFont val="Arial"/>
      </rPr>
      <t xml:space="preserve">1x </t>
    </r>
    <r>
      <rPr>
        <u/>
        <sz val="10"/>
        <color rgb="FF000000"/>
        <rFont val="Arial"/>
      </rPr>
      <t>Dwarven spirit</t>
    </r>
  </si>
  <si>
    <t>Accelerates Stamina 
regneration.
5% Stamina 
regeneration in combat</t>
  </si>
  <si>
    <r>
      <rPr>
        <u/>
        <sz val="10"/>
        <color rgb="FF000000"/>
        <rFont val="Arial"/>
      </rPr>
      <t xml:space="preserve">2x </t>
    </r>
    <r>
      <rPr>
        <u/>
        <sz val="10"/>
        <color rgb="FF000000"/>
        <rFont val="Arial"/>
      </rPr>
      <t>Verbena</t>
    </r>
  </si>
  <si>
    <r>
      <rPr>
        <u/>
        <sz val="10"/>
        <color rgb="FF000000"/>
        <rFont val="Arial"/>
      </rPr>
      <t xml:space="preserve">1x </t>
    </r>
    <r>
      <rPr>
        <u/>
        <sz val="10"/>
        <color rgb="FF000000"/>
        <rFont val="Arial"/>
      </rPr>
      <t>Arachas venom</t>
    </r>
  </si>
  <si>
    <t>ENHANCED TAWNEY OWL</t>
  </si>
  <si>
    <r>
      <rPr>
        <u/>
        <sz val="10"/>
        <color rgb="FF000000"/>
        <rFont val="Arial"/>
      </rPr>
      <t xml:space="preserve">1x </t>
    </r>
    <r>
      <rPr>
        <u/>
        <sz val="10"/>
        <color rgb="FF000000"/>
        <rFont val="Arial"/>
      </rPr>
      <t>Alcohest</t>
    </r>
  </si>
  <si>
    <t>Accelerates Stamina 
regeneration. Extended 
duration.
8% Stamina 
regeneration in combat</t>
  </si>
  <si>
    <t>1x Nigredo</t>
  </si>
  <si>
    <r>
      <rPr>
        <u/>
        <sz val="10"/>
        <color rgb="FF000000"/>
        <rFont val="Arial"/>
      </rPr>
      <t xml:space="preserve">1x </t>
    </r>
    <r>
      <rPr>
        <u/>
        <sz val="10"/>
        <color rgb="FF000000"/>
        <rFont val="Arial"/>
      </rPr>
      <t>Tawny Owl</t>
    </r>
  </si>
  <si>
    <t>SPECTER OIL</t>
  </si>
  <si>
    <t>10% Attack 
power versus 
Specters</t>
  </si>
  <si>
    <r>
      <rPr>
        <u/>
        <sz val="10"/>
        <color rgb="FF000000"/>
        <rFont val="Arial"/>
      </rPr>
      <t xml:space="preserve">4x </t>
    </r>
    <r>
      <rPr>
        <u/>
        <sz val="10"/>
        <color rgb="FF000000"/>
        <rFont val="Arial"/>
      </rPr>
      <t>Verbena</t>
    </r>
  </si>
  <si>
    <r>
      <rPr>
        <u/>
        <sz val="10"/>
        <color rgb="FF000000"/>
        <rFont val="Arial"/>
      </rPr>
      <t xml:space="preserve">2x </t>
    </r>
    <r>
      <rPr>
        <u/>
        <sz val="10"/>
        <color rgb="FF000000"/>
        <rFont val="Arial"/>
      </rPr>
      <t>Wolfsbane</t>
    </r>
  </si>
  <si>
    <r>
      <rPr>
        <u/>
        <sz val="10"/>
        <color rgb="FF000000"/>
        <rFont val="Arial"/>
      </rPr>
      <t xml:space="preserve">1x </t>
    </r>
    <r>
      <rPr>
        <u/>
        <sz val="10"/>
        <color rgb="FF000000"/>
        <rFont val="Arial"/>
      </rPr>
      <t>Arachas venom</t>
    </r>
  </si>
  <si>
    <t>ENHANCED SPECTER OIL</t>
  </si>
  <si>
    <t>25% Attack 
power versus 
Specters</t>
  </si>
  <si>
    <t>SUPERIOR TAWNEY OWL</t>
  </si>
  <si>
    <r>
      <rPr>
        <u/>
        <sz val="10"/>
        <color rgb="FF000000"/>
        <rFont val="Arial"/>
      </rPr>
      <t xml:space="preserve">1x </t>
    </r>
    <r>
      <rPr>
        <u/>
        <sz val="10"/>
        <color rgb="FF000000"/>
        <rFont val="Arial"/>
      </rPr>
      <t>White gull</t>
    </r>
  </si>
  <si>
    <t>Accelerates Stamina 
regeneration. Extended 
duration. Never expires 
at night.
10% Stamina 
regeneration in combat</t>
  </si>
  <si>
    <t>1x Specter Oil</t>
  </si>
  <si>
    <r>
      <rPr>
        <u/>
        <sz val="10"/>
        <color rgb="FF000000"/>
        <rFont val="Arial"/>
      </rPr>
      <t xml:space="preserve">1x </t>
    </r>
    <r>
      <rPr>
        <u/>
        <sz val="10"/>
        <color rgb="FF000000"/>
        <rFont val="Arial"/>
      </rPr>
      <t>Enhanced Tawny Owl</t>
    </r>
  </si>
  <si>
    <r>
      <rPr>
        <u/>
        <sz val="10"/>
        <color rgb="FF000000"/>
        <rFont val="Arial"/>
      </rPr>
      <t xml:space="preserve">4x </t>
    </r>
    <r>
      <rPr>
        <u/>
        <sz val="10"/>
        <color rgb="FF000000"/>
        <rFont val="Arial"/>
      </rPr>
      <t>Verbena</t>
    </r>
  </si>
  <si>
    <r>
      <rPr>
        <u/>
        <sz val="10"/>
        <color rgb="FF000000"/>
        <rFont val="Arial"/>
      </rPr>
      <t xml:space="preserve">4x </t>
    </r>
    <r>
      <rPr>
        <u/>
        <sz val="10"/>
        <color rgb="FF000000"/>
        <rFont val="Arial"/>
      </rPr>
      <t>Wolfsbane</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</si>
  <si>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</si>
  <si>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Mandrake root</t>
    </r>
  </si>
  <si>
    <t>SUPERIOR SPECTER OIL</t>
  </si>
  <si>
    <t>50% Attack 
power versus 
Specters</t>
  </si>
  <si>
    <r>
      <rPr>
        <u/>
        <sz val="10"/>
        <color rgb="FF000000"/>
        <rFont val="Arial"/>
      </rPr>
      <t xml:space="preserve">1x </t>
    </r>
    <r>
      <rPr>
        <u/>
        <sz val="10"/>
        <color rgb="FF000000"/>
        <rFont val="Arial"/>
      </rPr>
      <t>Sewant mushrooms</t>
    </r>
  </si>
  <si>
    <t>1x Enhanced Specter Oil</t>
  </si>
  <si>
    <t>THUNDERBOLT</t>
  </si>
  <si>
    <r>
      <rPr>
        <u/>
        <sz val="10"/>
        <color rgb="FF000000"/>
        <rFont val="Arial"/>
      </rPr>
      <t xml:space="preserve">1x </t>
    </r>
    <r>
      <rPr>
        <u/>
        <sz val="10"/>
        <color rgb="FF000000"/>
        <rFont val="Arial"/>
      </rPr>
      <t>Dwarven spirit</t>
    </r>
  </si>
  <si>
    <t>Increases Attack Power.
30% Attack power</t>
  </si>
  <si>
    <r>
      <rPr>
        <u/>
        <sz val="10"/>
        <color rgb="FF000000"/>
        <rFont val="Arial"/>
      </rPr>
      <t xml:space="preserve">2x </t>
    </r>
    <r>
      <rPr>
        <u/>
        <sz val="10"/>
        <color rgb="FF000000"/>
        <rFont val="Arial"/>
      </rPr>
      <t>Cortinarius</t>
    </r>
  </si>
  <si>
    <r>
      <rPr>
        <u/>
        <sz val="10"/>
        <color rgb="FF000000"/>
        <rFont val="Arial"/>
      </rPr>
      <t xml:space="preserve">1x </t>
    </r>
    <r>
      <rPr>
        <u/>
        <sz val="10"/>
        <color rgb="FF000000"/>
        <rFont val="Arial"/>
      </rPr>
      <t>Endrega embryo</t>
    </r>
  </si>
  <si>
    <t>ENHANCED THUNDERBOLT</t>
  </si>
  <si>
    <r>
      <rPr>
        <u/>
        <sz val="10"/>
        <color rgb="FF000000"/>
        <rFont val="Arial"/>
      </rPr>
      <t xml:space="preserve">1x </t>
    </r>
    <r>
      <rPr>
        <u/>
        <sz val="10"/>
        <color rgb="FF000000"/>
        <rFont val="Arial"/>
      </rPr>
      <t>Alcohest</t>
    </r>
  </si>
  <si>
    <t>Increases Attack Power. 
Extended duration.
30% Attack power</t>
  </si>
  <si>
    <r>
      <rPr>
        <u/>
        <sz val="10"/>
        <color rgb="FF000000"/>
        <rFont val="Arial"/>
      </rPr>
      <t xml:space="preserve">1x </t>
    </r>
    <r>
      <rPr>
        <u/>
        <sz val="10"/>
        <color rgb="FF000000"/>
        <rFont val="Arial"/>
      </rPr>
      <t>Thunderbolt</t>
    </r>
  </si>
  <si>
    <t>VAMPIRE OIL</t>
  </si>
  <si>
    <t>2x Dog Tallow</t>
  </si>
  <si>
    <t>10% Attack 
power versus 
Vampires</t>
  </si>
  <si>
    <r>
      <rPr>
        <u/>
        <sz val="10"/>
        <color rgb="FF000000"/>
        <rFont val="Arial"/>
      </rPr>
      <t xml:space="preserve">2x </t>
    </r>
    <r>
      <rPr>
        <u/>
        <sz val="10"/>
        <color rgb="FF000000"/>
        <rFont val="Arial"/>
      </rPr>
      <t>Cortinarius</t>
    </r>
  </si>
  <si>
    <t>4x Ducal Water</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</si>
  <si>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</si>
  <si>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Endrega embryo</t>
    </r>
  </si>
  <si>
    <t>ENHANCED VAMPIRE OIL</t>
  </si>
  <si>
    <t>25% Attack 
power versus 
Vampires</t>
  </si>
  <si>
    <t>SUPERIOR THUNDERBOLT</t>
  </si>
  <si>
    <r>
      <rPr>
        <u/>
        <sz val="10"/>
        <color rgb="FF000000"/>
        <rFont val="Arial"/>
      </rPr>
      <t xml:space="preserve">1x </t>
    </r>
    <r>
      <rPr>
        <u/>
        <sz val="10"/>
        <color rgb="FF000000"/>
        <rFont val="Arial"/>
      </rPr>
      <t>White gull</t>
    </r>
  </si>
  <si>
    <t>Extended duration. 
Grants 100% critical hit 
chance during storms.
35% Attack power</t>
  </si>
  <si>
    <t>1x Vampire Oil</t>
  </si>
  <si>
    <r>
      <rPr>
        <u/>
        <sz val="10"/>
        <color rgb="FF000000"/>
        <rFont val="Arial"/>
      </rPr>
      <t xml:space="preserve">1x </t>
    </r>
    <r>
      <rPr>
        <u/>
        <sz val="10"/>
        <color rgb="FF000000"/>
        <rFont val="Arial"/>
      </rPr>
      <t>Enhanced Thunderbolt</t>
    </r>
  </si>
  <si>
    <t>1x Fifth Essence</t>
  </si>
  <si>
    <r>
      <rPr>
        <u/>
        <sz val="10"/>
        <color rgb="FF000000"/>
        <rFont val="Arial"/>
      </rPr>
      <t xml:space="preserve">4x </t>
    </r>
    <r>
      <rPr>
        <u/>
        <sz val="10"/>
        <color rgb="FF000000"/>
        <rFont val="Arial"/>
      </rPr>
      <t>Cortinarius</t>
    </r>
  </si>
  <si>
    <t>1x Wine Stone</t>
  </si>
  <si>
    <r>
      <rPr>
        <u/>
        <sz val="10"/>
        <color rgb="FF000000"/>
        <rFont val="Arial"/>
      </rPr>
      <t xml:space="preserve">4x </t>
    </r>
    <r>
      <rPr>
        <u/>
        <sz val="10"/>
        <color rgb="FF000000"/>
        <rFont val="Arial"/>
      </rPr>
      <t>Fool's parsley leaves</t>
    </r>
  </si>
  <si>
    <r>
      <rPr>
        <u/>
        <sz val="10"/>
        <color rgb="FF000000"/>
        <rFont val="Arial"/>
      </rPr>
      <t xml:space="preserve">1x </t>
    </r>
    <r>
      <rPr>
        <u/>
        <sz val="10"/>
        <color rgb="FF000000"/>
        <rFont val="Arial"/>
      </rPr>
      <t>Verbena</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</si>
  <si>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</si>
  <si>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</si>
  <si>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SUPERIOR VAMPIRE OIL</t>
  </si>
  <si>
    <t>50% Attack 
power versus 
Vampires</t>
  </si>
  <si>
    <t>WHITE HONEY</t>
  </si>
  <si>
    <r>
      <rPr>
        <u/>
        <sz val="10"/>
        <color rgb="FF000000"/>
        <rFont val="Arial"/>
      </rPr>
      <t xml:space="preserve">1x </t>
    </r>
    <r>
      <rPr>
        <u/>
        <sz val="10"/>
        <color rgb="FF000000"/>
        <rFont val="Arial"/>
      </rPr>
      <t>Dwarven spirit</t>
    </r>
  </si>
  <si>
    <t>Clears Toxicity and 
cancels all active 
potion effects</t>
  </si>
  <si>
    <t>1x Enhanced Vampire Oil</t>
  </si>
  <si>
    <r>
      <rPr>
        <u/>
        <sz val="10"/>
        <color rgb="FF000000"/>
        <rFont val="Arial"/>
      </rPr>
      <t xml:space="preserve">1x </t>
    </r>
    <r>
      <rPr>
        <u/>
        <sz val="10"/>
        <color rgb="FF000000"/>
        <rFont val="Arial"/>
      </rPr>
      <t>Honeysuckle</t>
    </r>
  </si>
  <si>
    <t>ENHANCED WHITE HONEY</t>
  </si>
  <si>
    <r>
      <rPr>
        <u/>
        <sz val="10"/>
        <color rgb="FF000000"/>
        <rFont val="Arial"/>
      </rPr>
      <t xml:space="preserve">1x </t>
    </r>
    <r>
      <rPr>
        <u/>
        <sz val="10"/>
        <color rgb="FF000000"/>
        <rFont val="Arial"/>
      </rPr>
      <t>Alcohest</t>
    </r>
  </si>
  <si>
    <r>
      <rPr>
        <u/>
        <sz val="10"/>
        <color rgb="FF000000"/>
        <rFont val="Arial"/>
      </rPr>
      <t xml:space="preserve">1x </t>
    </r>
    <r>
      <rPr>
        <u/>
        <sz val="10"/>
        <color rgb="FF000000"/>
        <rFont val="Arial"/>
      </rPr>
      <t>White Honey</t>
    </r>
  </si>
  <si>
    <r>
      <rPr>
        <u/>
        <sz val="10"/>
        <color rgb="FF000000"/>
        <rFont val="Arial"/>
      </rPr>
      <t xml:space="preserve">2x </t>
    </r>
    <r>
      <rPr>
        <u/>
        <sz val="10"/>
        <color rgb="FF000000"/>
        <rFont val="Arial"/>
      </rPr>
      <t>Honeysuckle</t>
    </r>
  </si>
  <si>
    <t>1x Vermilion</t>
  </si>
  <si>
    <r>
      <rPr>
        <u/>
        <sz val="10"/>
        <color rgb="FF000000"/>
        <rFont val="Arial"/>
      </rPr>
      <t xml:space="preserve">1x </t>
    </r>
    <r>
      <rPr>
        <u/>
        <sz val="10"/>
        <color rgb="FF000000"/>
        <rFont val="Arial"/>
      </rPr>
      <t>White myrtle petals</t>
    </r>
  </si>
  <si>
    <t>SUPERIOR WHITE HONEY</t>
  </si>
  <si>
    <r>
      <rPr>
        <u/>
        <sz val="10"/>
        <color rgb="FF000000"/>
        <rFont val="Arial"/>
      </rPr>
      <t xml:space="preserve">1x </t>
    </r>
    <r>
      <rPr>
        <u/>
        <sz val="10"/>
        <color rgb="FF000000"/>
        <rFont val="Arial"/>
      </rPr>
      <t>White gull</t>
    </r>
  </si>
  <si>
    <r>
      <rPr>
        <u/>
        <sz val="10"/>
        <color rgb="FF000000"/>
        <rFont val="Arial"/>
      </rPr>
      <t xml:space="preserve">1x </t>
    </r>
    <r>
      <rPr>
        <u/>
        <sz val="10"/>
        <color rgb="FF000000"/>
        <rFont val="Arial"/>
      </rPr>
      <t>Enhanced White Honey</t>
    </r>
  </si>
  <si>
    <r>
      <rPr>
        <u/>
        <sz val="10"/>
        <color rgb="FF000000"/>
        <rFont val="Arial"/>
      </rPr>
      <t xml:space="preserve">4x </t>
    </r>
    <r>
      <rPr>
        <u/>
        <sz val="10"/>
        <color rgb="FF000000"/>
        <rFont val="Arial"/>
      </rPr>
      <t>Honeysuckle</t>
    </r>
  </si>
  <si>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</si>
  <si>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</si>
  <si>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</si>
  <si>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Vitriol</t>
    </r>
  </si>
  <si>
    <t>WOLVEN HOUR</t>
  </si>
  <si>
    <t>Potion is added 
automatically</t>
  </si>
  <si>
    <t>Temporarily lowers the 
required level of all 
items by 2</t>
  </si>
  <si>
    <t>1 hour</t>
  </si>
  <si>
    <t>BASE GAME TROPHIES</t>
  </si>
  <si>
    <t>Name</t>
  </si>
  <si>
    <t>Requirement</t>
  </si>
  <si>
    <t>A Friend in Need</t>
  </si>
  <si>
    <r>
      <rPr>
        <u/>
        <sz val="10"/>
        <color rgb="FF000000"/>
        <rFont val="Arial"/>
      </rPr>
      <t xml:space="preserve">SPOILER***              </t>
    </r>
    <r>
      <rPr>
        <u/>
        <sz val="7"/>
        <color rgb="FF000000"/>
        <rFont val="Arial"/>
      </rPr>
      <t xml:space="preserve">      </t>
    </r>
    <r>
      <rPr>
        <u/>
        <sz val="6"/>
        <color rgb="FF000000"/>
        <rFont val="Arial"/>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</si>
  <si>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</si>
  <si>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</si>
  <si>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</si>
  <si>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</si>
  <si>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</si>
  <si>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</si>
  <si>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u/>
        <sz val="10"/>
        <color rgb="FF000000"/>
        <rFont val="Arial"/>
      </rPr>
      <t>Assassin of Kings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</si>
  <si>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Take part in the assassination of King Radovid.</t>
    </r>
    <r>
      <rPr>
        <sz val="10"/>
        <color rgb="FF000000"/>
        <rFont val="Arial"/>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</si>
  <si>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</si>
  <si>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</si>
  <si>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</si>
  <si>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</si>
  <si>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</si>
  <si>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</si>
  <si>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</si>
  <si>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</si>
  <si>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</si>
  <si>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</si>
  <si>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</si>
  <si>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</si>
  <si>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u/>
        <sz val="10"/>
        <color rgb="FF000000"/>
        <rFont val="Arial"/>
      </rPr>
      <t>Card Collector</t>
    </r>
    <r>
      <rPr>
        <sz val="10"/>
        <color rgb="FF000000"/>
        <rFont val="Arial"/>
      </rPr>
      <t xml:space="preserve">                              </t>
    </r>
    <r>
      <rPr>
        <b/>
        <sz val="10"/>
        <color rgb="FFFF0000"/>
        <rFont val="Arial"/>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</si>
  <si>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</si>
  <si>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</si>
  <si>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</si>
  <si>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</si>
  <si>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</si>
  <si>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u/>
        <sz val="10"/>
        <color rgb="FF000000"/>
        <rFont val="Arial"/>
      </rPr>
      <t>Even Odds</t>
    </r>
    <r>
      <rPr>
        <sz val="10"/>
        <color rgb="FF000000"/>
        <rFont val="Arial"/>
      </rPr>
      <t xml:space="preserve">                                   </t>
    </r>
    <r>
      <rPr>
        <b/>
        <sz val="10"/>
        <color rgb="FFFF0000"/>
        <rFont val="Arial"/>
      </rPr>
      <t>MISSABLE</t>
    </r>
  </si>
  <si>
    <t>Kill 2 monsters you have a contract on without using Signs, potions, mutagens, oils or bombs.</t>
  </si>
  <si>
    <t>Family Counselor</t>
  </si>
  <si>
    <r>
      <rPr>
        <u/>
        <sz val="10"/>
        <color rgb="FF000000"/>
        <rFont val="Arial"/>
      </rPr>
      <t xml:space="preserve">SPOILER***                    </t>
    </r>
    <r>
      <rPr>
        <u/>
        <sz val="6"/>
        <color rgb="FF000000"/>
        <rFont val="Arial"/>
      </rPr>
      <t>Find the baron's wife and daughter.</t>
    </r>
  </si>
  <si>
    <r>
      <rPr>
        <u/>
        <sz val="10"/>
        <color rgb="FF000000"/>
        <rFont val="Arial"/>
      </rPr>
      <t>Fast and Furious</t>
    </r>
    <r>
      <rPr>
        <sz val="10"/>
        <color rgb="FF000000"/>
        <rFont val="Arial"/>
      </rPr>
      <t xml:space="preserve">                          </t>
    </r>
    <r>
      <rPr>
        <b/>
        <sz val="10"/>
        <color rgb="FFFF0000"/>
        <rFont val="Arial"/>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</si>
  <si>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</si>
  <si>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</si>
  <si>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</si>
  <si>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</si>
  <si>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</si>
  <si>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</si>
  <si>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</si>
  <si>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</si>
  <si>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</si>
  <si>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u/>
        <sz val="10"/>
        <color rgb="FF000000"/>
        <rFont val="Arial"/>
      </rPr>
      <t>Friends With Benefits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</si>
  <si>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Complete the subplot involving Keira Metz.</t>
    </r>
  </si>
  <si>
    <r>
      <rPr>
        <u/>
        <sz val="10"/>
        <color rgb="FF000000"/>
        <rFont val="Arial"/>
      </rPr>
      <t>Full Crew</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</si>
  <si>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</si>
  <si>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</si>
  <si>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</si>
  <si>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</si>
  <si>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</si>
  <si>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</si>
  <si>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</si>
  <si>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u/>
        <sz val="10"/>
        <color rgb="FF000000"/>
        <rFont val="Arial"/>
      </rPr>
      <t>Gwent Master</t>
    </r>
    <r>
      <rPr>
        <sz val="10"/>
        <color rgb="FF000000"/>
        <rFont val="Arial"/>
      </rPr>
      <t xml:space="preserve">                               </t>
    </r>
    <r>
      <rPr>
        <b/>
        <sz val="10"/>
        <color rgb="FFFF0000"/>
        <rFont val="Arial"/>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</si>
  <si>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</si>
  <si>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</si>
  <si>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</si>
  <si>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</si>
  <si>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</si>
  <si>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u/>
        <sz val="10"/>
        <color rgb="FF000000"/>
        <rFont val="Arial"/>
      </rPr>
      <t>Kingmaker</t>
    </r>
    <r>
      <rPr>
        <sz val="10"/>
        <color rgb="FF000000"/>
        <rFont val="Arial"/>
      </rPr>
      <t xml:space="preserve">                                    </t>
    </r>
    <r>
      <rPr>
        <b/>
        <sz val="10"/>
        <color rgb="FFFF0000"/>
        <rFont val="Arial"/>
      </rPr>
      <t>MISSABLE</t>
    </r>
  </si>
  <si>
    <t>Complete the subplot about choosing Skellige's ruler.</t>
  </si>
  <si>
    <t>Let's Cook!</t>
  </si>
  <si>
    <t>Learn 12 potion formulae.</t>
  </si>
  <si>
    <t>Lilac and Gooseberries</t>
  </si>
  <si>
    <r>
      <rPr>
        <u/>
        <sz val="10"/>
        <color rgb="FF000000"/>
        <rFont val="Arial"/>
      </rPr>
      <t xml:space="preserve">SPOILER***                    </t>
    </r>
    <r>
      <rPr>
        <u/>
        <sz val="6"/>
        <color rgb="FF000000"/>
        <rFont val="Arial"/>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</si>
  <si>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</si>
  <si>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</si>
  <si>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</si>
  <si>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</si>
  <si>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</si>
  <si>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</si>
  <si>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</si>
  <si>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u/>
        <sz val="10"/>
        <color rgb="FF000000"/>
        <rFont val="Arial"/>
      </rPr>
      <t xml:space="preserve">SPOILER***                    </t>
    </r>
    <r>
      <rPr>
        <u/>
        <sz val="6"/>
        <color rgb="FF000000"/>
        <rFont val="Arial"/>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</si>
  <si>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</si>
  <si>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</si>
  <si>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</si>
  <si>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</si>
  <si>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</si>
  <si>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</si>
  <si>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</si>
  <si>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</si>
  <si>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</si>
  <si>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</si>
  <si>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</si>
  <si>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</si>
  <si>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</si>
  <si>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u/>
        <sz val="10"/>
        <color rgb="FF000000"/>
        <rFont val="Arial"/>
      </rPr>
      <t xml:space="preserve">SPOILER***                    </t>
    </r>
    <r>
      <rPr>
        <u/>
        <sz val="6"/>
        <color rgb="FF000000"/>
        <rFont val="Arial"/>
      </rPr>
      <t>Find Ciri.</t>
    </r>
  </si>
  <si>
    <t>That Is the Evilest Thing</t>
  </si>
  <si>
    <t>Ignite the gas produced by a Dragon's Dream bomb using a burning opponent. Do this 10 times.</t>
  </si>
  <si>
    <r>
      <rPr>
        <u/>
        <sz val="10"/>
        <color rgb="FF000000"/>
        <rFont val="Arial"/>
      </rPr>
      <t>The Doppler Effect</t>
    </r>
    <r>
      <rPr>
        <sz val="10"/>
        <color rgb="FF000000"/>
        <rFont val="Arial"/>
      </rPr>
      <t xml:space="preserve">                       </t>
    </r>
    <r>
      <rPr>
        <b/>
        <sz val="10"/>
        <color rgb="FFFF0000"/>
        <rFont val="Arial"/>
      </rPr>
      <t>MISSABLE</t>
    </r>
  </si>
  <si>
    <t>Resolve the doppler problem in Novigrad.</t>
  </si>
  <si>
    <t>The Enemy of My Enemy</t>
  </si>
  <si>
    <t>Use the Axii Sign to force one opponent to kill another. Do this 20 times.</t>
  </si>
  <si>
    <t>The King is Dead</t>
  </si>
  <si>
    <r>
      <rPr>
        <u/>
        <sz val="10"/>
        <color rgb="FF000000"/>
        <rFont val="Arial"/>
      </rPr>
      <t xml:space="preserve">SPOILER***                    </t>
    </r>
    <r>
      <rPr>
        <u/>
        <sz val="6"/>
        <color rgb="FF000000"/>
        <rFont val="Arial"/>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</si>
  <si>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</si>
  <si>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</si>
  <si>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</si>
  <si>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</si>
  <si>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</si>
  <si>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</si>
  <si>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</si>
  <si>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</si>
  <si>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u/>
        <sz val="10"/>
        <color rgb="FF000000"/>
        <rFont val="Arial"/>
      </rPr>
      <t>Woodland Spirit</t>
    </r>
    <r>
      <rPr>
        <sz val="10"/>
        <color rgb="FF000000"/>
        <rFont val="Arial"/>
      </rPr>
      <t xml:space="preserve">                          </t>
    </r>
    <r>
      <rPr>
        <b/>
        <sz val="10"/>
        <color rgb="FF000000"/>
        <rFont val="Arial"/>
      </rPr>
      <t xml:space="preserve">  </t>
    </r>
    <r>
      <rPr>
        <b/>
        <sz val="10"/>
        <color rgb="FFFF0000"/>
        <rFont val="Arial"/>
      </rPr>
      <t>MISSABLE</t>
    </r>
  </si>
  <si>
    <t>Complete the contract on the Woodland Spirit.</t>
  </si>
  <si>
    <t>Xenonaut</t>
  </si>
  <si>
    <r>
      <rPr>
        <u/>
        <sz val="10"/>
        <color rgb="FF000000"/>
        <rFont val="Arial"/>
      </rPr>
      <t xml:space="preserve">SPOILER***                    </t>
    </r>
    <r>
      <rPr>
        <u/>
        <sz val="6"/>
        <color rgb="FF000000"/>
        <rFont val="Arial"/>
      </rPr>
      <t>Visit Tir ná Lia and convince Ge'els to betray Eredin.</t>
    </r>
  </si>
  <si>
    <t>HEARTS OF STONE TROPHIES</t>
  </si>
  <si>
    <t>Can Quit Anytime I Want</t>
  </si>
  <si>
    <t>Be under the influence of seven potions or decoctions at the same time.</t>
  </si>
  <si>
    <r>
      <rPr>
        <u/>
        <sz val="10"/>
        <color rgb="FF000000"/>
        <rFont val="Arial"/>
      </rPr>
      <t>Curator of Nightmares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</si>
  <si>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Recreate all of Iris' nightmares in the Painted World.</t>
    </r>
  </si>
  <si>
    <t>I Wore Ofieri Before It Was Cool</t>
  </si>
  <si>
    <t>Collect all available Ofieri armor and horse gear, and at least one Ofieri sword.</t>
  </si>
  <si>
    <t>I'm Not Kissing That</t>
  </si>
  <si>
    <r>
      <rPr>
        <u/>
        <sz val="10"/>
        <color rgb="FF000000"/>
        <rFont val="Arial"/>
      </rPr>
      <t xml:space="preserve">SPOILER***                    </t>
    </r>
    <r>
      <rPr>
        <u/>
        <sz val="6"/>
        <color rgb="FF000000"/>
        <rFont val="Arial"/>
      </rPr>
      <t>Kill the prince cursed into a toad.</t>
    </r>
  </si>
  <si>
    <t>Killed It</t>
  </si>
  <si>
    <t>Win a round of gwent with a total strength of at least 187.</t>
  </si>
  <si>
    <r>
      <rPr>
        <u/>
        <sz val="10"/>
        <color rgb="FF000000"/>
        <rFont val="Arial"/>
      </rPr>
      <t>Let the Good Times Roll!</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</si>
  <si>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</si>
  <si>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</si>
  <si>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</si>
  <si>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</si>
  <si>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</si>
  <si>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</si>
  <si>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</si>
  <si>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</si>
  <si>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</si>
  <si>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u/>
        <sz val="10"/>
        <color rgb="FF000000"/>
        <rFont val="Arial"/>
      </rPr>
      <t>Shopaholic</t>
    </r>
    <r>
      <rPr>
        <sz val="10"/>
        <color rgb="FF000000"/>
        <rFont val="Arial"/>
      </rPr>
      <t xml:space="preserve">                                </t>
    </r>
    <r>
      <rPr>
        <b/>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</si>
  <si>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Buy all the items put on the block at the Borsodis' Auction House.</t>
    </r>
  </si>
  <si>
    <r>
      <rPr>
        <u/>
        <sz val="10"/>
        <color rgb="FF000000"/>
        <rFont val="Arial"/>
      </rPr>
      <t>When It's Many Against One...</t>
    </r>
    <r>
      <rPr>
        <sz val="10"/>
        <color rgb="FF000000"/>
        <rFont val="Arial"/>
      </rPr>
      <t xml:space="preserve">    </t>
    </r>
    <r>
      <rPr>
        <b/>
        <sz val="10"/>
        <color rgb="FFFF0000"/>
        <rFont val="Arial"/>
      </rPr>
      <t>MISSABLE</t>
    </r>
  </si>
  <si>
    <r>
      <rPr>
        <u/>
        <sz val="10"/>
        <color rgb="FF000000"/>
        <rFont val="Arial"/>
      </rPr>
      <t xml:space="preserve">SPOILER***           _       </t>
    </r>
    <r>
      <rPr>
        <u/>
        <sz val="6"/>
        <color rgb="FF000000"/>
        <rFont val="Arial"/>
      </rPr>
      <t>Provoke all Iris von Everec's Nightmares into fighting you at the same time and defeat them.</t>
    </r>
  </si>
  <si>
    <t>Wild Rose Dethorned</t>
  </si>
  <si>
    <t>Destroy all the fallen knights of the Order of the Flaming Rose's campsites.</t>
  </si>
  <si>
    <t>BLOOD AND WINE TROPHIES</t>
  </si>
  <si>
    <r>
      <rPr>
        <u/>
        <sz val="10"/>
        <color rgb="FF000000"/>
        <rFont val="Arial"/>
      </rPr>
      <t>A Knight to Remember</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</si>
  <si>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Obtain a flawless victory in all the competitions during the knights' tourney.</t>
    </r>
  </si>
  <si>
    <r>
      <rPr>
        <u/>
        <sz val="10"/>
        <color rgb="FF000000"/>
        <rFont val="Arial"/>
      </rPr>
      <t>David and Golyat</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</si>
  <si>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Kill Golyat with a crossbow bolt to his eye.</t>
    </r>
  </si>
  <si>
    <t>Dressed to Kill</t>
  </si>
  <si>
    <t>Unlock the bonus for equipping all the witcher gear elements from one School.</t>
  </si>
  <si>
    <r>
      <rPr>
        <u/>
        <sz val="10"/>
        <color rgb="FF000000"/>
        <rFont val="Arial"/>
      </rPr>
      <t>Embodiment of the Five Virtues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</si>
  <si>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given Aerondight by the Lady of the Lake.</t>
    </r>
  </si>
  <si>
    <t>Hasta la Vista™</t>
  </si>
  <si>
    <t>Kill a frozen opponent with a crossbow bolt.</t>
  </si>
  <si>
    <t>I Have a Gwent Problem</t>
  </si>
  <si>
    <t>Collect all the cards in the Skellige deck.</t>
  </si>
  <si>
    <r>
      <rPr>
        <u/>
        <sz val="10"/>
        <color rgb="FF000000"/>
        <rFont val="Arial"/>
      </rPr>
      <t>Kling of the Clink</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</si>
  <si>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Serve time in Toussaint.</t>
    </r>
  </si>
  <si>
    <r>
      <rPr>
        <u/>
        <sz val="10"/>
        <color rgb="FF000000"/>
        <rFont val="Arial"/>
      </rPr>
      <t>Last Action Hero</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</si>
  <si>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decorated with the Order of Vitis Vinifera.</t>
    </r>
  </si>
  <si>
    <t>Playing House</t>
  </si>
  <si>
    <r>
      <rPr>
        <u/>
        <sz val="10"/>
        <color rgb="FF000000"/>
        <rFont val="Arial"/>
      </rPr>
      <t xml:space="preserve">SPOILER***                    </t>
    </r>
    <r>
      <rPr>
        <u/>
        <sz val="6"/>
        <color rgb="FF000000"/>
        <rFont val="Arial"/>
      </rPr>
      <t>Use all available options for developing Corvo Bianco.</t>
    </r>
  </si>
  <si>
    <r>
      <rPr>
        <u/>
        <sz val="10"/>
        <color rgb="FF000000"/>
        <rFont val="Arial"/>
      </rPr>
      <t>The Grapes of Wrath Stomped</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</si>
  <si>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</si>
  <si>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</si>
  <si>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</si>
  <si>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</si>
  <si>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</si>
  <si>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</si>
  <si>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</si>
  <si>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</si>
  <si>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</si>
  <si>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</si>
  <si>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</si>
  <si>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</si>
  <si>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</si>
  <si>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</si>
  <si>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</si>
  <si>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</si>
  <si>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</si>
  <si>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</si>
  <si>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</si>
  <si>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</si>
  <si>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</si>
  <si>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</si>
  <si>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</si>
  <si>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</si>
  <si>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</si>
  <si>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</si>
  <si>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</si>
  <si>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</si>
  <si>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</si>
  <si>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</si>
  <si>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</si>
  <si>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</si>
  <si>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</si>
  <si>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</si>
  <si>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</si>
  <si>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</si>
  <si>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</si>
  <si>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</si>
  <si>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</si>
  <si>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</si>
  <si>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</si>
  <si>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</si>
  <si>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</si>
  <si>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</si>
  <si>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</si>
  <si>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</si>
  <si>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</si>
  <si>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</si>
  <si>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</si>
  <si>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</si>
  <si>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</si>
  <si>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</si>
  <si>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</si>
  <si>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</si>
  <si>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</si>
  <si>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</si>
  <si>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</si>
  <si>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</si>
  <si>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</si>
  <si>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</si>
  <si>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</si>
  <si>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</si>
  <si>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</si>
  <si>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</si>
  <si>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</si>
  <si>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</si>
  <si>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</si>
  <si>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</si>
  <si>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</si>
  <si>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</si>
  <si>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</si>
  <si>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</si>
  <si>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</si>
  <si>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</si>
  <si>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</si>
  <si>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</si>
  <si>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</si>
  <si>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</si>
  <si>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</si>
  <si>
    <t>location</t>
  </si>
  <si>
    <t>quest</t>
  </si>
  <si>
    <t>quest-completed</t>
  </si>
  <si>
    <t>extra-details</t>
  </si>
  <si>
    <t>extra-detail-completed</t>
  </si>
  <si>
    <t>-Here is a list of many of the Easter Eggs that can be found in the game.</t>
  </si>
  <si>
    <t>-Here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t>
  </si>
  <si>
    <t>-Find a portal with hounds of the wild hunt in Skellige after Ciri's quest in Skellige. North of the wolven superior
steel sword diagrams.")</t>
  </si>
  <si>
    <t>-All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t>
  </si>
  <si>
    <t>-'Lord of Undvik', optimal order guide to follow.</t>
  </si>
  <si>
    <t>-The attached video shows the unique dialogue from the Countess, who is Vesemir's old lover, during 'Open 
Sesame'. This dialogue is only available if you do 'Open Sesame' before starting 'The Isle of Mists' and before 
'The Battle of Kaer Morhen'.</t>
  </si>
  <si>
    <t>VELEN/NOVIGRAD/SKELLIGE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</si>
</sst>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0" x14ac:knownFonts="1">
    <font>
      <sz val="10"/>
      <color rgb="FF000000"/>
      <name val="Arial"/>
      <scheme val="minor"/>
    </font>
    <font>
      <sz val="36"/>
      <color rgb="FFFFFFFF"/>
      <name val="Arial"/>
      <scheme val="minor"/>
    </font>
    <font>
      <sz val="10"/>
      <name val="Arial"/>
    </font>
    <font>
      <b/>
      <sz val="21"/>
      <color rgb="FF000000"/>
      <name val="Arial"/>
    </font>
    <font>
      <sz val="10"/>
      <color theme="1"/>
      <name val="Arial"/>
      <scheme val="minor"/>
    </font>
    <font>
      <sz val="10"/>
      <color rgb="FF000000"/>
      <name val="Arial"/>
      <scheme val="minor"/>
    </font>
    <font>
      <b/>
      <sz val="10"/>
      <color theme="1"/>
      <name val="Arial"/>
      <scheme val="minor"/>
    </font>
    <font>
      <sz val="12"/>
      <color rgb="FF999999"/>
      <name val="Arial"/>
      <scheme val="minor"/>
    </font>
    <font>
      <sz val="36"/>
      <color theme="1"/>
      <name val="Arial"/>
      <scheme val="minor"/>
    </font>
    <font>
      <sz val="12"/>
      <color theme="1"/>
      <name val="Arial"/>
      <scheme val="minor"/>
    </font>
    <font>
      <u/>
      <sz val="10"/>
      <color rgb="FFFFFFFF"/>
      <name val="Arial"/>
    </font>
    <font>
      <u/>
      <sz val="10"/>
      <color rgb="FFFFFFFF"/>
      <name val="Arial"/>
    </font>
    <font>
      <u/>
      <sz val="10"/>
      <color rgb="FF9FC5E8"/>
      <name val="Arial"/>
    </font>
    <font>
      <u/>
      <sz val="10"/>
      <color rgb="FF9FC5E8"/>
      <name val="Arial"/>
    </font>
    <font>
      <u/>
      <sz val="10"/>
      <color rgb="FFFFFFFF"/>
      <name val="Arial"/>
    </font>
    <font>
      <u/>
      <sz val="10"/>
      <color theme="0"/>
      <name val="Arial"/>
    </font>
    <font>
      <u/>
      <sz val="10"/>
      <color rgb="FF9FC5E8"/>
      <name val="Arial"/>
    </font>
    <font>
      <u/>
      <sz val="10"/>
      <color theme="0"/>
      <name val="Arial"/>
    </font>
    <font>
      <u/>
      <sz val="10"/>
      <color theme="0"/>
      <name val="Arial"/>
      <scheme val="minor"/>
    </font>
    <font>
      <sz val="10"/>
      <color rgb="FFFFFFFF"/>
      <name val="Arial"/>
      <scheme val="minor"/>
    </font>
    <font>
      <b/>
      <sz val="13"/>
      <color rgb="FFFFFFFF"/>
      <name val="Arial"/>
      <scheme val="minor"/>
    </font>
    <font>
      <b/>
      <sz val="13"/>
      <color rgb="FF000000"/>
      <name val="Arial"/>
      <scheme val="minor"/>
    </font>
    <font>
      <b/>
      <sz val="18"/>
      <color rgb="FFFFFFFF"/>
      <name val="Arial"/>
      <scheme val="minor"/>
    </font>
    <font>
      <b/>
      <sz val="24"/>
      <color theme="1"/>
      <name val="Arial"/>
      <scheme val="minor"/>
    </font>
    <font>
      <b/>
      <sz val="16"/>
      <color theme="1"/>
      <name val="Arial"/>
      <scheme val="minor"/>
    </font>
    <font>
      <b/>
      <sz val="16"/>
      <color rgb="FF000000"/>
      <name val="Arial"/>
      <scheme val="minor"/>
    </font>
    <font>
      <sz val="16"/>
      <color theme="1"/>
      <name val="Arial"/>
      <scheme val="minor"/>
    </font>
    <font>
      <u/>
      <sz val="10"/>
      <color rgb="FF000000"/>
      <name val="Arial"/>
    </font>
    <font>
      <b/>
      <sz val="10"/>
      <color rgb="FF4C1130"/>
      <name val="Arial"/>
      <scheme val="minor"/>
    </font>
    <font>
      <u/>
      <sz val="10"/>
      <color rgb="FF000000"/>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00"/>
      <name val="Arial"/>
    </font>
    <font>
      <b/>
      <sz val="14"/>
      <color theme="1"/>
      <name val="Arial"/>
      <scheme val="minor"/>
    </font>
    <font>
      <sz val="10"/>
      <color rgb="FF000000"/>
      <name val="Arial"/>
    </font>
    <font>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1"/>
      <color rgb="FF000000"/>
      <name val="Arial"/>
    </font>
    <font>
      <u/>
      <sz val="10"/>
      <color rgb="FF000000"/>
      <name val="Arial"/>
    </font>
    <font>
      <u/>
      <sz val="10"/>
      <color rgb="FF000000"/>
      <name val="Arial"/>
    </font>
    <font>
      <b/>
      <sz val="10"/>
      <color rgb="FF741B47"/>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b/>
      <sz val="10"/>
      <color rgb="FF741B47"/>
      <name val="Arial"/>
      <scheme val="minor"/>
    </font>
    <font>
      <u/>
      <sz val="10"/>
      <color rgb="FF1155CC"/>
      <name val="Arial"/>
      <scheme val="minor"/>
    </font>
    <font>
      <u/>
      <sz val="10"/>
      <color rgb="FF1155CC"/>
      <name val="Arial"/>
      <scheme val="minor"/>
    </font>
    <font>
      <u/>
      <sz val="10"/>
      <color rgb="FF000000"/>
      <name val="Arial"/>
    </font>
    <font>
      <u/>
      <sz val="10"/>
      <color rgb="FF000000"/>
      <name val="Arial"/>
    </font>
    <font>
      <sz val="10"/>
      <color theme="1"/>
      <name val="Arial"/>
      <scheme val="minor"/>
    </font>
    <font>
      <u/>
      <sz val="10"/>
      <color rgb="FF000000"/>
      <name val="Arial"/>
    </font>
    <font>
      <u/>
      <sz val="10"/>
      <color rgb="FF000000"/>
      <name val="Arial"/>
    </font>
    <font>
      <b/>
      <sz val="10"/>
      <color rgb="FF000000"/>
      <name val="Arial"/>
      <scheme val="minor"/>
    </font>
    <font>
      <b/>
      <sz val="18"/>
      <color theme="1"/>
      <name val="Arial"/>
      <scheme val="minor"/>
    </font>
    <font>
      <b/>
      <sz val="12"/>
      <color theme="1"/>
      <name val="Arial"/>
      <scheme val="minor"/>
    </font>
    <font>
      <b/>
      <sz val="9"/>
      <color rgb="FFFF0000"/>
      <name val="Arial"/>
      <scheme val="minor"/>
    </font>
    <font>
      <u/>
      <sz val="10"/>
      <color theme="1"/>
      <name val="Arial"/>
    </font>
    <font>
      <u/>
      <sz val="10"/>
      <color rgb="FF000000"/>
      <name val="Arial"/>
    </font>
    <font>
      <u/>
      <sz val="10"/>
      <color rgb="FF000000"/>
      <name val="Arial"/>
    </font>
    <font>
      <b/>
      <sz val="9"/>
      <color rgb="FFFFFF00"/>
      <name val="Arial"/>
      <scheme val="minor"/>
    </font>
    <font>
      <u/>
      <sz val="10"/>
      <color theme="1"/>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rgb="FF000000"/>
      <name val="Arial"/>
    </font>
    <font>
      <u/>
      <sz val="10"/>
      <color rgb="FF000000"/>
      <name val="Arial"/>
      <scheme val="minor"/>
    </font>
    <font>
      <u/>
      <sz val="10"/>
      <color rgb="FF000000"/>
      <name val="Arial"/>
    </font>
    <font>
      <u/>
      <sz val="10"/>
      <color theme="1"/>
      <name val="Arial"/>
    </font>
    <font>
      <u/>
      <sz val="10"/>
      <color theme="1"/>
      <name val="Arial"/>
    </font>
    <font>
      <u/>
      <sz val="10"/>
      <color theme="1"/>
      <name val="Arial"/>
    </font>
    <font>
      <b/>
      <sz val="9"/>
      <color rgb="FFFF9900"/>
      <name val="Arial"/>
      <scheme val="minor"/>
    </font>
    <font>
      <b/>
      <sz val="9"/>
      <color rgb="FF00FF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rgb="FF000000"/>
      <name val="Arial"/>
    </font>
    <font>
      <u/>
      <sz val="10"/>
      <color theme="1"/>
      <name val="Arial"/>
    </font>
    <font>
      <b/>
      <sz val="9"/>
      <color rgb="FF0000FF"/>
      <name val="Arial"/>
      <scheme val="minor"/>
    </font>
    <font>
      <u/>
      <sz val="10"/>
      <color rgb="FF000000"/>
      <name val="Arial"/>
    </font>
    <font>
      <u/>
      <sz val="10"/>
      <color theme="1"/>
      <name val="Arial"/>
    </font>
    <font>
      <b/>
      <sz val="9"/>
      <color rgb="FF00FFFF"/>
      <name val="Arial"/>
      <scheme val="minor"/>
    </font>
    <font>
      <u/>
      <sz val="10"/>
      <color rgb="FF0000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b/>
      <sz val="9"/>
      <color rgb="FF00FF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sz val="10"/>
      <color rgb="FF434343"/>
      <name val="Arial"/>
      <scheme val="minor"/>
    </font>
    <font>
      <sz val="10"/>
      <color rgb="FF741B47"/>
      <name val="Arial"/>
      <scheme val="minor"/>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b/>
      <sz val="9"/>
      <color rgb="FF9900FF"/>
      <name val="Arial"/>
      <scheme val="minor"/>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b/>
      <sz val="9"/>
      <color rgb="FFFF00FF"/>
      <name val="Arial"/>
      <scheme val="minor"/>
    </font>
    <font>
      <u/>
      <sz val="10"/>
      <color rgb="FF000000"/>
      <name val="Arial"/>
    </font>
    <font>
      <u/>
      <sz val="10"/>
      <color rgb="FF000000"/>
      <name val="Arial"/>
      <scheme val="minor"/>
    </font>
    <font>
      <u/>
      <sz val="10"/>
      <color theme="1"/>
      <name val="Arial"/>
    </font>
    <font>
      <u/>
      <sz val="10"/>
      <color rgb="FF000000"/>
      <name val="Arial"/>
    </font>
    <font>
      <b/>
      <sz val="9"/>
      <color rgb="FFFF00FF"/>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theme="1"/>
      <name val="Arial"/>
    </font>
    <font>
      <u/>
      <sz val="10"/>
      <color rgb="FF000000"/>
      <name val="Arial"/>
    </font>
    <font>
      <b/>
      <sz val="34"/>
      <color rgb="FFFFFFFF"/>
      <name val="Arial"/>
      <scheme val="minor"/>
    </font>
    <font>
      <b/>
      <sz val="18"/>
      <color rgb="FF000000"/>
      <name val="Arial"/>
      <scheme val="minor"/>
    </font>
    <font>
      <b/>
      <sz val="18"/>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1155CC"/>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b/>
      <sz val="10"/>
      <color rgb="FFF3F3F3"/>
      <name val="Arial"/>
    </font>
    <font>
      <b/>
      <sz val="24"/>
      <color rgb="FFF3F3F3"/>
      <name val="Arial"/>
    </font>
    <font>
      <b/>
      <sz val="10"/>
      <color theme="0"/>
      <name val="Arial"/>
    </font>
    <font>
      <b/>
      <sz val="10"/>
      <color theme="1"/>
      <name val="Arial"/>
    </font>
    <font>
      <b/>
      <sz val="12"/>
      <color rgb="FFF3F3F3"/>
      <name val="Arial"/>
    </font>
    <font>
      <b/>
      <sz val="12"/>
      <color theme="0"/>
      <name val="Arial"/>
    </font>
    <font>
      <sz val="12"/>
      <color theme="0"/>
      <name val="Arial"/>
      <scheme val="minor"/>
    </font>
    <font>
      <b/>
      <sz val="10"/>
      <color rgb="FFFFFFFF"/>
      <name val="Arial"/>
    </font>
    <font>
      <sz val="10"/>
      <color theme="0"/>
      <name val="Arial"/>
    </font>
    <font>
      <b/>
      <sz val="24"/>
      <color rgb="FFFFFFFF"/>
      <name val="Arial"/>
    </font>
    <font>
      <b/>
      <sz val="12"/>
      <color rgb="FFFFFFFF"/>
      <name val="Arial"/>
    </font>
    <font>
      <sz val="12"/>
      <color theme="0"/>
      <name val="Arial"/>
    </font>
    <font>
      <b/>
      <sz val="15"/>
      <color theme="1"/>
      <name val="Arial"/>
      <scheme val="minor"/>
    </font>
    <font>
      <sz val="15"/>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b/>
      <sz val="15"/>
      <color rgb="FF000000"/>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b/>
      <sz val="24"/>
      <color rgb="FFFFFFFF"/>
      <name val="Arial"/>
      <scheme val="minor"/>
    </font>
    <font>
      <b/>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24"/>
      <color rgb="FF000000"/>
      <name val="Arial"/>
    </font>
    <font>
      <b/>
      <sz val="14"/>
      <color rgb="FF000000"/>
      <name val="Arial"/>
      <scheme val="minor"/>
    </font>
    <font>
      <u/>
      <sz val="10"/>
      <color rgb="FF000000"/>
      <name val="Arial"/>
    </font>
    <font>
      <u/>
      <sz val="10"/>
      <color rgb="FF000000"/>
      <name val="Arial"/>
    </font>
    <font>
      <u/>
      <sz val="10"/>
      <color rgb="FF000000"/>
      <name val="Arial"/>
    </font>
    <font>
      <u/>
      <sz val="10"/>
      <color rgb="FF000000"/>
      <name val="Arial"/>
    </font>
    <font>
      <sz val="6"/>
      <color rgb="FF6AA84F"/>
      <name val="Arial"/>
    </font>
    <font>
      <u/>
      <sz val="7"/>
      <color rgb="FF000000"/>
      <name val="Arial"/>
    </font>
    <font>
      <u/>
      <sz val="10"/>
      <color rgb="FF000000"/>
      <name val="Arial"/>
    </font>
    <font>
      <b/>
      <u/>
      <sz val="24"/>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6"/>
      <color rgb="FF3D85C6"/>
      <name val="Arial"/>
    </font>
    <font>
      <u/>
      <sz val="6"/>
      <color rgb="FF3D85C6"/>
      <name val="Arial"/>
    </font>
    <font>
      <sz val="6"/>
      <color rgb="FF0B5394"/>
      <name val="Arial"/>
    </font>
    <font>
      <u/>
      <sz val="10"/>
      <color rgb="FF000000"/>
      <name val="Arial"/>
    </font>
    <font>
      <u/>
      <sz val="10"/>
      <color rgb="FF000000"/>
      <name val="Arial"/>
    </font>
    <font>
      <b/>
      <u/>
      <sz val="24"/>
      <color rgb="FF000000"/>
      <name val="Arial"/>
    </font>
    <font>
      <u/>
      <sz val="10"/>
      <color rgb="FF000000"/>
      <name val="Arial"/>
    </font>
    <font>
      <u/>
      <sz val="10"/>
      <color rgb="FF000000"/>
      <name val="Arial"/>
    </font>
    <font>
      <sz val="6"/>
      <color rgb="FF99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24"/>
      <color theme="1"/>
      <name val="Arial"/>
      <scheme val="minor"/>
    </font>
    <font>
      <b/>
      <sz val="8"/>
      <color theme="1"/>
      <name val="Arial"/>
      <scheme val="minor"/>
    </font>
    <font>
      <sz val="12"/>
      <color theme="1"/>
      <name val="Arial"/>
    </font>
    <font>
      <sz val="12"/>
      <color rgb="FF0000FF"/>
      <name val="Arial"/>
    </font>
    <font>
      <b/>
      <sz val="12"/>
      <color theme="1"/>
      <name val="Arial"/>
    </font>
    <font>
      <u/>
      <sz val="10"/>
      <name val="Arial"/>
    </font>
    <font>
      <b/>
      <u/>
      <sz val="10"/>
      <color theme="1"/>
      <name val="Arial"/>
    </font>
    <font>
      <sz val="24"/>
      <color rgb="FFFFFFFF"/>
      <name val="Arial"/>
    </font>
    <font>
      <sz val="10"/>
      <color rgb="FFFFFFFF"/>
      <name val="Arial"/>
    </font>
    <font>
      <u/>
      <sz val="6"/>
      <color rgb="FF000000"/>
      <name val="Arial"/>
    </font>
    <font>
      <b/>
      <sz val="10"/>
      <color rgb="FFFF0000"/>
      <name val="Arial"/>
    </font>
    <font>
      <sz val="6"/>
      <color rgb="FF000000"/>
      <name val="Arial"/>
    </font>
    <font>
      <b/>
      <sz val="10"/>
      <color rgb="FF000000"/>
      <name val="Arial"/>
    </font>
    <font>
      <u/>
      <sz val="10"/>
      <color theme="10"/>
      <name val="Arial"/>
      <scheme val="minor"/>
    </font>
    <font>
      <u/>
      <sz val="10"/>
      <color rgb="FF000000"/>
      <name val="Arial"/>
      <family val="2"/>
    </font>
    <font>
      <b/>
      <sz val="9"/>
      <color rgb="FF00FF00"/>
      <name val="Arial"/>
      <family val="2"/>
      <scheme val="minor"/>
    </font>
    <font>
      <b/>
      <sz val="9"/>
      <color theme="0"/>
      <name val="Arial"/>
      <family val="2"/>
      <scheme val="minor"/>
    </font>
  </fonts>
  <fills count="49">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rgb="FFD5A6BD"/>
        <bgColor rgb="FFD5A6BD"/>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n">
        <color rgb="FF000000"/>
      </top>
      <bottom/>
      <diagonal/>
    </border>
    <border>
      <left/>
      <right/>
      <top style="thin">
        <color rgb="FF000000"/>
      </top>
      <bottom/>
      <diagonal/>
    </border>
    <border>
      <left style="thick">
        <color rgb="FF000000"/>
      </left>
      <right style="thick">
        <color rgb="FF000000"/>
      </right>
      <top style="thin">
        <color rgb="FF000000"/>
      </top>
      <bottom/>
      <diagonal/>
    </border>
    <border>
      <left style="thick">
        <color rgb="FF000000"/>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right/>
      <top/>
      <bottom style="thin">
        <color rgb="FF000000"/>
      </bottom>
      <diagonal/>
    </border>
    <border>
      <left style="thick">
        <color rgb="FF000000"/>
      </left>
      <right style="thick">
        <color rgb="FF000000"/>
      </right>
      <top/>
      <bottom style="thin">
        <color rgb="FF000000"/>
      </bottom>
      <diagonal/>
    </border>
    <border>
      <left/>
      <right style="thick">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2">
    <xf numFmtId="0" fontId="0" fillId="0" borderId="0"/>
    <xf numFmtId="0" fontId="486" fillId="0" borderId="0" applyNumberFormat="0" applyFill="0" applyBorder="0" applyAlignment="0" applyProtection="0"/>
  </cellStyleXfs>
  <cellXfs count="1436">
    <xf numFmtId="0" fontId="0" fillId="0" borderId="0" xfId="0"/>
    <xf numFmtId="0" fontId="1" fillId="4"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4" borderId="0" xfId="0" applyFont="1" applyFill="1" applyAlignment="1">
      <alignment vertical="center"/>
    </xf>
    <xf numFmtId="0" fontId="4" fillId="0" borderId="0" xfId="0" applyFont="1"/>
    <xf numFmtId="0" fontId="26" fillId="0" borderId="0" xfId="0" applyFont="1"/>
    <xf numFmtId="0" fontId="4" fillId="20" borderId="7" xfId="0" applyFont="1" applyFill="1" applyBorder="1" applyAlignment="1">
      <alignment horizontal="center" vertical="center"/>
    </xf>
    <xf numFmtId="0" fontId="4" fillId="20" borderId="6" xfId="0" applyFont="1" applyFill="1" applyBorder="1" applyAlignment="1">
      <alignment horizontal="center" vertical="center"/>
    </xf>
    <xf numFmtId="0" fontId="4" fillId="21" borderId="0" xfId="0" applyFont="1" applyFill="1" applyAlignment="1">
      <alignment horizontal="center" vertical="center"/>
    </xf>
    <xf numFmtId="0" fontId="4" fillId="21" borderId="6" xfId="0" applyFont="1" applyFill="1" applyBorder="1" applyAlignment="1">
      <alignment horizontal="center" vertical="center"/>
    </xf>
    <xf numFmtId="0" fontId="4" fillId="22" borderId="0" xfId="0" applyFont="1" applyFill="1" applyAlignment="1">
      <alignment horizontal="center" vertical="center"/>
    </xf>
    <xf numFmtId="0" fontId="4" fillId="22" borderId="6" xfId="0" applyFont="1" applyFill="1" applyBorder="1" applyAlignment="1">
      <alignment horizontal="center" vertical="center"/>
    </xf>
    <xf numFmtId="0" fontId="4" fillId="23" borderId="0" xfId="0" applyFont="1" applyFill="1" applyAlignment="1">
      <alignment horizontal="center" vertical="center"/>
    </xf>
    <xf numFmtId="0" fontId="4" fillId="10" borderId="9" xfId="0" applyFont="1" applyFill="1" applyBorder="1" applyAlignment="1">
      <alignment horizontal="center" vertical="center"/>
    </xf>
    <xf numFmtId="0" fontId="4" fillId="10" borderId="3" xfId="0" applyFont="1" applyFill="1" applyBorder="1" applyAlignment="1">
      <alignment horizontal="center" vertical="center"/>
    </xf>
    <xf numFmtId="0" fontId="4" fillId="24" borderId="0" xfId="0" applyFont="1" applyFill="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5" fillId="25" borderId="0" xfId="0" applyFont="1" applyFill="1" applyAlignment="1">
      <alignment horizontal="center" vertical="center"/>
    </xf>
    <xf numFmtId="0" fontId="6" fillId="25" borderId="6" xfId="0" applyFont="1" applyFill="1" applyBorder="1" applyAlignment="1">
      <alignment horizontal="center" vertical="center"/>
    </xf>
    <xf numFmtId="0" fontId="27" fillId="25" borderId="7" xfId="0" applyFont="1" applyFill="1" applyBorder="1" applyAlignment="1">
      <alignment horizontal="center" vertical="center"/>
    </xf>
    <xf numFmtId="0" fontId="28" fillId="25" borderId="8" xfId="0" applyFont="1" applyFill="1" applyBorder="1" applyAlignment="1">
      <alignment horizontal="center" vertical="center"/>
    </xf>
    <xf numFmtId="0" fontId="4" fillId="26" borderId="7" xfId="0" applyFont="1" applyFill="1" applyBorder="1" applyAlignment="1">
      <alignment horizontal="center" vertical="center"/>
    </xf>
    <xf numFmtId="0" fontId="4" fillId="26" borderId="8" xfId="0" applyFont="1" applyFill="1" applyBorder="1" applyAlignment="1">
      <alignment horizontal="center" vertical="center"/>
    </xf>
    <xf numFmtId="0" fontId="4" fillId="27" borderId="0" xfId="0" applyFont="1" applyFill="1" applyAlignment="1">
      <alignment horizontal="center" vertical="center"/>
    </xf>
    <xf numFmtId="0" fontId="4" fillId="27"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28" borderId="0" xfId="0" applyFont="1" applyFill="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29" borderId="0" xfId="0" applyFont="1" applyFill="1" applyAlignment="1">
      <alignment horizontal="center" vertical="center"/>
    </xf>
    <xf numFmtId="0" fontId="4" fillId="29" borderId="10" xfId="0" applyFont="1" applyFill="1" applyBorder="1" applyAlignment="1">
      <alignment horizontal="center" vertical="center"/>
    </xf>
    <xf numFmtId="0" fontId="4" fillId="4" borderId="8" xfId="0" applyFont="1" applyFill="1" applyBorder="1" applyAlignment="1">
      <alignment horizontal="center" vertical="center"/>
    </xf>
    <xf numFmtId="0" fontId="5" fillId="30" borderId="0" xfId="0" applyFont="1" applyFill="1" applyAlignment="1">
      <alignment horizontal="center" vertical="center"/>
    </xf>
    <xf numFmtId="0" fontId="6" fillId="30" borderId="8" xfId="0" applyFont="1" applyFill="1" applyBorder="1" applyAlignment="1">
      <alignment horizontal="center" vertical="center"/>
    </xf>
    <xf numFmtId="0" fontId="29" fillId="30" borderId="7" xfId="0" applyFont="1" applyFill="1" applyBorder="1" applyAlignment="1">
      <alignment horizontal="center" vertical="center"/>
    </xf>
    <xf numFmtId="0" fontId="28" fillId="30" borderId="8" xfId="0" applyFont="1" applyFill="1" applyBorder="1" applyAlignment="1">
      <alignment horizontal="center" vertical="center"/>
    </xf>
    <xf numFmtId="0" fontId="4" fillId="20" borderId="8" xfId="0" applyFont="1" applyFill="1" applyBorder="1" applyAlignment="1">
      <alignment horizontal="center" vertical="center"/>
    </xf>
    <xf numFmtId="0" fontId="4" fillId="21" borderId="8" xfId="0" applyFont="1" applyFill="1" applyBorder="1" applyAlignment="1">
      <alignment horizontal="center" vertical="center"/>
    </xf>
    <xf numFmtId="0" fontId="4" fillId="4" borderId="0" xfId="0" applyFont="1" applyFill="1" applyAlignment="1">
      <alignment horizontal="center" vertical="center"/>
    </xf>
    <xf numFmtId="0" fontId="4" fillId="23" borderId="10" xfId="0" applyFont="1" applyFill="1" applyBorder="1" applyAlignment="1">
      <alignment horizontal="center" vertical="center"/>
    </xf>
    <xf numFmtId="0" fontId="6" fillId="25" borderId="8" xfId="0" applyFont="1" applyFill="1" applyBorder="1" applyAlignment="1">
      <alignment horizontal="center" vertical="center"/>
    </xf>
    <xf numFmtId="0" fontId="5" fillId="25" borderId="7" xfId="0" applyFont="1" applyFill="1" applyBorder="1" applyAlignment="1">
      <alignment horizontal="center" vertical="center"/>
    </xf>
    <xf numFmtId="0" fontId="30" fillId="30" borderId="7" xfId="0" applyFont="1" applyFill="1" applyBorder="1" applyAlignment="1">
      <alignment horizontal="center"/>
    </xf>
    <xf numFmtId="0" fontId="4" fillId="20" borderId="9" xfId="0" applyFont="1" applyFill="1" applyBorder="1" applyAlignment="1">
      <alignment horizontal="center" vertical="center"/>
    </xf>
    <xf numFmtId="0" fontId="4" fillId="20" borderId="11" xfId="0" applyFont="1" applyFill="1" applyBorder="1" applyAlignment="1">
      <alignment horizontal="center" vertical="center"/>
    </xf>
    <xf numFmtId="0" fontId="31" fillId="25" borderId="0" xfId="0" applyFont="1" applyFill="1" applyAlignment="1">
      <alignment horizontal="center" vertical="center"/>
    </xf>
    <xf numFmtId="0" fontId="5" fillId="25" borderId="7" xfId="0" applyFont="1" applyFill="1" applyBorder="1" applyAlignment="1">
      <alignment horizontal="center"/>
    </xf>
    <xf numFmtId="0" fontId="4" fillId="27" borderId="7" xfId="0" applyFont="1" applyFill="1" applyBorder="1" applyAlignment="1">
      <alignment horizontal="center" vertical="center"/>
    </xf>
    <xf numFmtId="0" fontId="4" fillId="27" borderId="11" xfId="0" applyFont="1" applyFill="1" applyBorder="1" applyAlignment="1">
      <alignment horizontal="center" vertical="center"/>
    </xf>
    <xf numFmtId="0" fontId="5" fillId="30" borderId="7" xfId="0" applyFont="1" applyFill="1" applyBorder="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left"/>
    </xf>
    <xf numFmtId="0" fontId="32" fillId="25" borderId="7" xfId="0" applyFont="1" applyFill="1" applyBorder="1" applyAlignment="1">
      <alignment horizontal="center"/>
    </xf>
    <xf numFmtId="0" fontId="33" fillId="25" borderId="7" xfId="0" applyFont="1" applyFill="1" applyBorder="1" applyAlignment="1">
      <alignment horizontal="center"/>
    </xf>
    <xf numFmtId="0" fontId="5" fillId="30" borderId="7" xfId="0" applyFont="1" applyFill="1" applyBorder="1" applyAlignment="1">
      <alignment horizontal="center"/>
    </xf>
    <xf numFmtId="0" fontId="5" fillId="25" borderId="9" xfId="0" applyFont="1" applyFill="1" applyBorder="1" applyAlignment="1">
      <alignment horizontal="center"/>
    </xf>
    <xf numFmtId="0" fontId="6" fillId="25" borderId="10" xfId="0" applyFont="1" applyFill="1" applyBorder="1" applyAlignment="1">
      <alignment horizontal="center" vertical="center"/>
    </xf>
    <xf numFmtId="0" fontId="34" fillId="25" borderId="9" xfId="0" applyFont="1" applyFill="1" applyBorder="1" applyAlignment="1">
      <alignment horizontal="center" vertical="center"/>
    </xf>
    <xf numFmtId="0" fontId="6" fillId="25" borderId="11" xfId="0" applyFont="1" applyFill="1" applyBorder="1" applyAlignment="1">
      <alignment horizontal="center" vertical="center"/>
    </xf>
    <xf numFmtId="4" fontId="22" fillId="8" borderId="0" xfId="0" applyNumberFormat="1" applyFont="1" applyFill="1" applyAlignment="1">
      <alignment horizontal="left" vertical="center"/>
    </xf>
    <xf numFmtId="0" fontId="4" fillId="8" borderId="0" xfId="0"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xf numFmtId="0" fontId="5" fillId="0" borderId="0" xfId="0" applyFont="1" applyAlignment="1">
      <alignment horizontal="center" vertical="center"/>
    </xf>
    <xf numFmtId="0" fontId="6" fillId="0" borderId="0" xfId="0" applyFont="1" applyAlignment="1">
      <alignment horizontal="center" vertical="center"/>
    </xf>
    <xf numFmtId="0" fontId="24" fillId="14" borderId="4" xfId="0" applyFont="1" applyFill="1" applyBorder="1" applyAlignment="1">
      <alignment horizontal="center" vertical="center"/>
    </xf>
    <xf numFmtId="0" fontId="4" fillId="20" borderId="4"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3"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4" xfId="0" applyFont="1" applyFill="1" applyBorder="1" applyAlignment="1">
      <alignment horizontal="center" vertical="center"/>
    </xf>
    <xf numFmtId="0" fontId="35" fillId="25" borderId="5" xfId="0" applyFont="1" applyFill="1" applyBorder="1" applyAlignment="1">
      <alignment horizontal="center" vertical="center"/>
    </xf>
    <xf numFmtId="0" fontId="4" fillId="26" borderId="9" xfId="0" applyFont="1" applyFill="1" applyBorder="1" applyAlignment="1">
      <alignment horizontal="center" vertical="center"/>
    </xf>
    <xf numFmtId="0" fontId="4" fillId="26" borderId="11" xfId="0" applyFont="1" applyFill="1" applyBorder="1" applyAlignment="1">
      <alignment horizontal="center" vertical="center"/>
    </xf>
    <xf numFmtId="0" fontId="36" fillId="8" borderId="5" xfId="0" applyFont="1" applyFill="1" applyBorder="1" applyAlignment="1">
      <alignment horizontal="left" vertical="center"/>
    </xf>
    <xf numFmtId="0" fontId="36" fillId="8" borderId="0" xfId="0" applyFont="1" applyFill="1" applyAlignment="1">
      <alignment horizontal="left" vertical="center"/>
    </xf>
    <xf numFmtId="0" fontId="5" fillId="30" borderId="9" xfId="0" applyFont="1" applyFill="1" applyBorder="1" applyAlignment="1">
      <alignment horizontal="center" vertical="center"/>
    </xf>
    <xf numFmtId="0" fontId="6" fillId="30" borderId="11" xfId="0" applyFont="1" applyFill="1" applyBorder="1" applyAlignment="1">
      <alignment horizontal="center" vertical="center"/>
    </xf>
    <xf numFmtId="0" fontId="22" fillId="8" borderId="0" xfId="0" applyFont="1" applyFill="1" applyAlignment="1">
      <alignment horizontal="left" vertical="center"/>
    </xf>
    <xf numFmtId="0" fontId="4" fillId="22"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24" borderId="6" xfId="0" applyFont="1" applyFill="1" applyBorder="1" applyAlignment="1">
      <alignment horizontal="center" vertical="center"/>
    </xf>
    <xf numFmtId="0" fontId="4" fillId="32" borderId="5" xfId="0" applyFont="1" applyFill="1" applyBorder="1" applyAlignment="1">
      <alignment horizontal="center" vertical="center"/>
    </xf>
    <xf numFmtId="0" fontId="4" fillId="32" borderId="6" xfId="0" applyFont="1" applyFill="1" applyBorder="1" applyAlignment="1">
      <alignment horizontal="center" vertical="center"/>
    </xf>
    <xf numFmtId="0" fontId="5" fillId="25" borderId="5" xfId="0" applyFont="1" applyFill="1" applyBorder="1" applyAlignment="1">
      <alignment horizontal="center" vertical="center"/>
    </xf>
    <xf numFmtId="0" fontId="4" fillId="33" borderId="7" xfId="0" applyFont="1" applyFill="1" applyBorder="1" applyAlignment="1">
      <alignment horizontal="center" vertical="center"/>
    </xf>
    <xf numFmtId="0" fontId="4" fillId="33" borderId="8" xfId="0" applyFont="1" applyFill="1" applyBorder="1" applyAlignment="1">
      <alignment horizontal="center" vertical="center"/>
    </xf>
    <xf numFmtId="0" fontId="4" fillId="34" borderId="7" xfId="0" applyFont="1" applyFill="1" applyBorder="1" applyAlignment="1">
      <alignment horizontal="center" vertical="center"/>
    </xf>
    <xf numFmtId="0" fontId="4" fillId="34" borderId="8" xfId="0" applyFont="1" applyFill="1" applyBorder="1" applyAlignment="1">
      <alignment horizontal="center" vertical="center"/>
    </xf>
    <xf numFmtId="0" fontId="4" fillId="29" borderId="8" xfId="0" applyFont="1" applyFill="1" applyBorder="1" applyAlignment="1">
      <alignment horizontal="center" vertical="center"/>
    </xf>
    <xf numFmtId="0" fontId="4" fillId="35" borderId="0" xfId="0" applyFont="1" applyFill="1" applyAlignment="1">
      <alignment horizontal="center" vertical="center"/>
    </xf>
    <xf numFmtId="0" fontId="4" fillId="35" borderId="8"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8"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24" borderId="8" xfId="0" applyFont="1" applyFill="1" applyBorder="1" applyAlignment="1">
      <alignment horizontal="center" vertical="center"/>
    </xf>
    <xf numFmtId="0" fontId="4" fillId="32" borderId="0" xfId="0" applyFont="1" applyFill="1" applyAlignment="1">
      <alignment horizontal="center" vertical="center"/>
    </xf>
    <xf numFmtId="0" fontId="4" fillId="32" borderId="8" xfId="0" applyFont="1" applyFill="1" applyBorder="1" applyAlignment="1">
      <alignment horizontal="center" vertical="center"/>
    </xf>
    <xf numFmtId="0" fontId="4" fillId="34" borderId="9" xfId="0" applyFont="1" applyFill="1" applyBorder="1" applyAlignment="1">
      <alignment horizontal="center" vertical="center"/>
    </xf>
    <xf numFmtId="0" fontId="4" fillId="34" borderId="11" xfId="0" applyFont="1" applyFill="1" applyBorder="1" applyAlignment="1">
      <alignment horizontal="center" vertical="center"/>
    </xf>
    <xf numFmtId="0" fontId="4" fillId="0" borderId="7" xfId="0" applyFont="1" applyBorder="1"/>
    <xf numFmtId="0" fontId="4" fillId="0" borderId="5" xfId="0" applyFont="1" applyBorder="1"/>
    <xf numFmtId="0" fontId="4" fillId="0" borderId="6" xfId="0" applyFont="1" applyBorder="1"/>
    <xf numFmtId="0" fontId="4" fillId="0" borderId="8" xfId="0" applyFont="1" applyBorder="1"/>
    <xf numFmtId="0" fontId="37" fillId="25" borderId="7" xfId="0" applyFont="1" applyFill="1" applyBorder="1" applyAlignment="1">
      <alignment horizontal="center"/>
    </xf>
    <xf numFmtId="0" fontId="38" fillId="25" borderId="8" xfId="0" applyFont="1" applyFill="1" applyBorder="1"/>
    <xf numFmtId="0" fontId="39" fillId="30" borderId="0" xfId="0" applyFont="1" applyFill="1" applyAlignment="1">
      <alignment horizontal="center" vertical="center"/>
    </xf>
    <xf numFmtId="0" fontId="40" fillId="30" borderId="7" xfId="0" applyFont="1" applyFill="1" applyBorder="1" applyAlignment="1">
      <alignment horizontal="center"/>
    </xf>
    <xf numFmtId="0" fontId="38" fillId="30" borderId="8" xfId="0" applyFont="1" applyFill="1" applyBorder="1"/>
    <xf numFmtId="0" fontId="4" fillId="22" borderId="9" xfId="0" applyFont="1" applyFill="1" applyBorder="1" applyAlignment="1">
      <alignment horizontal="center" vertical="center"/>
    </xf>
    <xf numFmtId="0" fontId="41" fillId="25" borderId="7" xfId="0" applyFont="1" applyFill="1" applyBorder="1" applyAlignment="1">
      <alignment horizontal="center"/>
    </xf>
    <xf numFmtId="0" fontId="4" fillId="35" borderId="7" xfId="0" applyFont="1" applyFill="1" applyBorder="1" applyAlignment="1">
      <alignment horizontal="center" vertical="center"/>
    </xf>
    <xf numFmtId="0" fontId="4" fillId="32" borderId="7" xfId="0" applyFont="1" applyFill="1" applyBorder="1" applyAlignment="1">
      <alignment horizontal="center" vertical="center"/>
    </xf>
    <xf numFmtId="0" fontId="4" fillId="35" borderId="9" xfId="0" applyFont="1" applyFill="1" applyBorder="1" applyAlignment="1">
      <alignment horizontal="center" vertical="center"/>
    </xf>
    <xf numFmtId="0" fontId="37" fillId="25" borderId="7" xfId="0" applyFont="1" applyFill="1" applyBorder="1" applyAlignment="1">
      <alignment horizontal="center" vertical="center"/>
    </xf>
    <xf numFmtId="0" fontId="42" fillId="30" borderId="7" xfId="0" applyFont="1" applyFill="1" applyBorder="1" applyAlignment="1">
      <alignment horizontal="center" vertical="center"/>
    </xf>
    <xf numFmtId="0" fontId="37" fillId="30" borderId="7" xfId="0" applyFont="1" applyFill="1" applyBorder="1" applyAlignment="1">
      <alignment horizontal="center" vertical="center"/>
    </xf>
    <xf numFmtId="0" fontId="43" fillId="30" borderId="7" xfId="0" applyFont="1" applyFill="1" applyBorder="1" applyAlignment="1">
      <alignment horizontal="center"/>
    </xf>
    <xf numFmtId="0" fontId="44" fillId="25" borderId="7" xfId="0" applyFont="1" applyFill="1" applyBorder="1" applyAlignment="1">
      <alignment horizontal="center" vertical="center"/>
    </xf>
    <xf numFmtId="0" fontId="4" fillId="21" borderId="7" xfId="0" applyFont="1" applyFill="1" applyBorder="1" applyAlignment="1">
      <alignment horizontal="center" vertical="center"/>
    </xf>
    <xf numFmtId="0" fontId="37" fillId="8" borderId="0" xfId="0" applyFont="1" applyFill="1" applyAlignment="1">
      <alignment horizontal="center"/>
    </xf>
    <xf numFmtId="0" fontId="45" fillId="25" borderId="7" xfId="0" applyFont="1" applyFill="1" applyBorder="1" applyAlignment="1">
      <alignment horizontal="center" vertical="center"/>
    </xf>
    <xf numFmtId="0" fontId="4" fillId="27" borderId="9" xfId="0" applyFont="1" applyFill="1" applyBorder="1" applyAlignment="1">
      <alignment horizontal="center" vertical="center"/>
    </xf>
    <xf numFmtId="0" fontId="6" fillId="30" borderId="0" xfId="0" applyFont="1" applyFill="1" applyAlignment="1">
      <alignment horizontal="center" vertical="center"/>
    </xf>
    <xf numFmtId="0" fontId="6" fillId="25" borderId="0" xfId="0" applyFont="1" applyFill="1" applyAlignment="1">
      <alignment horizontal="center" vertical="center"/>
    </xf>
    <xf numFmtId="0" fontId="38" fillId="25" borderId="11" xfId="0" applyFont="1" applyFill="1" applyBorder="1"/>
    <xf numFmtId="0" fontId="46" fillId="30" borderId="9" xfId="0" applyFont="1" applyFill="1" applyBorder="1" applyAlignment="1">
      <alignment horizontal="center" vertical="center"/>
    </xf>
    <xf numFmtId="0" fontId="4" fillId="22" borderId="5" xfId="0" applyFont="1" applyFill="1" applyBorder="1" applyAlignment="1">
      <alignment horizontal="center" vertical="center"/>
    </xf>
    <xf numFmtId="0" fontId="4" fillId="23" borderId="4" xfId="0" applyFont="1" applyFill="1" applyBorder="1" applyAlignment="1">
      <alignment horizontal="center" vertical="center"/>
    </xf>
    <xf numFmtId="0" fontId="4" fillId="23" borderId="6" xfId="0" applyFont="1" applyFill="1" applyBorder="1" applyAlignment="1">
      <alignment horizontal="center" vertical="center"/>
    </xf>
    <xf numFmtId="0" fontId="4" fillId="10"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32" borderId="4" xfId="0" applyFont="1" applyFill="1" applyBorder="1" applyAlignment="1">
      <alignment horizontal="center" vertical="center"/>
    </xf>
    <xf numFmtId="0" fontId="4" fillId="33" borderId="0" xfId="0" applyFont="1" applyFill="1" applyAlignment="1">
      <alignment horizontal="center" vertical="center"/>
    </xf>
    <xf numFmtId="0" fontId="4" fillId="28" borderId="7" xfId="0" applyFont="1" applyFill="1" applyBorder="1" applyAlignment="1">
      <alignment horizontal="center" vertical="center"/>
    </xf>
    <xf numFmtId="0" fontId="4" fillId="28" borderId="8" xfId="0" applyFont="1" applyFill="1" applyBorder="1" applyAlignment="1">
      <alignment horizontal="center" vertical="center"/>
    </xf>
    <xf numFmtId="0" fontId="4" fillId="34" borderId="0" xfId="0" applyFont="1" applyFill="1" applyAlignment="1">
      <alignment horizontal="center" vertical="center"/>
    </xf>
    <xf numFmtId="0" fontId="4" fillId="10" borderId="0" xfId="0" applyFont="1" applyFill="1" applyAlignment="1">
      <alignment horizontal="center" vertical="center"/>
    </xf>
    <xf numFmtId="0" fontId="47" fillId="25" borderId="0" xfId="0" applyFont="1" applyFill="1" applyAlignment="1">
      <alignment horizontal="center" vertical="center"/>
    </xf>
    <xf numFmtId="0" fontId="37" fillId="10" borderId="0" xfId="0" applyFont="1" applyFill="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33" borderId="10" xfId="0" applyFont="1" applyFill="1" applyBorder="1" applyAlignment="1">
      <alignment horizontal="center" vertical="center"/>
    </xf>
    <xf numFmtId="0" fontId="4" fillId="20" borderId="0" xfId="0" applyFont="1" applyFill="1" applyAlignment="1">
      <alignment horizontal="center" vertical="center"/>
    </xf>
    <xf numFmtId="0" fontId="37" fillId="35" borderId="7" xfId="0" applyFont="1" applyFill="1" applyBorder="1" applyAlignment="1">
      <alignment horizontal="center"/>
    </xf>
    <xf numFmtId="0" fontId="0" fillId="30" borderId="7" xfId="0" applyFill="1" applyBorder="1" applyAlignment="1">
      <alignment horizontal="center"/>
    </xf>
    <xf numFmtId="0" fontId="0" fillId="25" borderId="7" xfId="0" applyFill="1" applyBorder="1" applyAlignment="1">
      <alignment horizontal="center"/>
    </xf>
    <xf numFmtId="0" fontId="4" fillId="32" borderId="9" xfId="0" applyFont="1" applyFill="1" applyBorder="1" applyAlignment="1">
      <alignment horizontal="center" vertical="center"/>
    </xf>
    <xf numFmtId="0" fontId="4" fillId="32" borderId="11" xfId="0" applyFont="1" applyFill="1" applyBorder="1" applyAlignment="1">
      <alignment horizontal="center" vertical="center"/>
    </xf>
    <xf numFmtId="0" fontId="4" fillId="0" borderId="8" xfId="0" applyFont="1" applyBorder="1" applyAlignment="1">
      <alignment vertical="center"/>
    </xf>
    <xf numFmtId="0" fontId="48" fillId="30" borderId="7" xfId="0" applyFont="1" applyFill="1" applyBorder="1" applyAlignment="1">
      <alignment horizontal="center" vertical="center" wrapText="1"/>
    </xf>
    <xf numFmtId="0" fontId="49" fillId="25" borderId="7" xfId="0" applyFont="1" applyFill="1" applyBorder="1" applyAlignment="1">
      <alignment horizontal="center" vertical="center"/>
    </xf>
    <xf numFmtId="0" fontId="50" fillId="30" borderId="8" xfId="0" applyFont="1" applyFill="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4" fillId="23" borderId="5" xfId="0" applyFont="1" applyFill="1" applyBorder="1" applyAlignment="1">
      <alignment horizontal="center" vertical="center"/>
    </xf>
    <xf numFmtId="0" fontId="4" fillId="23" borderId="8" xfId="0" applyFont="1" applyFill="1" applyBorder="1" applyAlignment="1">
      <alignment horizontal="center" vertical="center"/>
    </xf>
    <xf numFmtId="0" fontId="37" fillId="34" borderId="0" xfId="0" applyFont="1" applyFill="1" applyAlignment="1">
      <alignment horizontal="center" vertical="center"/>
    </xf>
    <xf numFmtId="0" fontId="4" fillId="24" borderId="10" xfId="0" applyFont="1" applyFill="1" applyBorder="1" applyAlignment="1">
      <alignment horizontal="center" vertical="center"/>
    </xf>
    <xf numFmtId="0" fontId="4" fillId="24" borderId="11" xfId="0" applyFont="1" applyFill="1" applyBorder="1" applyAlignment="1">
      <alignment horizontal="center" vertical="center"/>
    </xf>
    <xf numFmtId="0" fontId="37" fillId="4" borderId="5" xfId="0" applyFont="1" applyFill="1" applyBorder="1" applyAlignment="1">
      <alignment horizontal="center" vertical="center"/>
    </xf>
    <xf numFmtId="0" fontId="37" fillId="4" borderId="0" xfId="0" applyFont="1" applyFill="1" applyAlignment="1">
      <alignment horizontal="center" vertical="center"/>
    </xf>
    <xf numFmtId="0" fontId="51" fillId="30" borderId="7" xfId="0" applyFont="1" applyFill="1" applyBorder="1" applyAlignment="1">
      <alignment horizontal="center" vertical="center"/>
    </xf>
    <xf numFmtId="0" fontId="4" fillId="23" borderId="11" xfId="0" applyFont="1" applyFill="1" applyBorder="1" applyAlignment="1">
      <alignment horizontal="center" vertical="center"/>
    </xf>
    <xf numFmtId="0" fontId="52" fillId="30" borderId="7" xfId="0" applyFont="1" applyFill="1" applyBorder="1" applyAlignment="1">
      <alignment horizontal="center" vertical="center"/>
    </xf>
    <xf numFmtId="0" fontId="4" fillId="27" borderId="10" xfId="0" applyFont="1" applyFill="1" applyBorder="1" applyAlignment="1">
      <alignment horizontal="center" vertical="center"/>
    </xf>
    <xf numFmtId="0" fontId="4" fillId="24" borderId="4" xfId="0" applyFont="1" applyFill="1" applyBorder="1" applyAlignment="1">
      <alignment horizontal="center" vertical="center"/>
    </xf>
    <xf numFmtId="0" fontId="4" fillId="24" borderId="7" xfId="0" applyFont="1" applyFill="1" applyBorder="1" applyAlignment="1">
      <alignment horizontal="center" vertical="center"/>
    </xf>
    <xf numFmtId="0" fontId="4" fillId="29" borderId="7" xfId="0" applyFont="1" applyFill="1" applyBorder="1" applyAlignment="1">
      <alignment horizontal="center" vertical="center"/>
    </xf>
    <xf numFmtId="0" fontId="4" fillId="21" borderId="11" xfId="0" applyFont="1" applyFill="1" applyBorder="1" applyAlignment="1">
      <alignment horizontal="center" vertical="center"/>
    </xf>
    <xf numFmtId="0" fontId="4" fillId="29" borderId="9" xfId="0" applyFont="1" applyFill="1" applyBorder="1" applyAlignment="1">
      <alignment horizontal="center" vertical="center"/>
    </xf>
    <xf numFmtId="0" fontId="4" fillId="29" borderId="11" xfId="0" applyFont="1" applyFill="1" applyBorder="1" applyAlignment="1">
      <alignment horizontal="center" vertical="center"/>
    </xf>
    <xf numFmtId="0" fontId="53" fillId="25" borderId="7" xfId="0" applyFont="1" applyFill="1" applyBorder="1" applyAlignment="1">
      <alignment horizontal="center"/>
    </xf>
    <xf numFmtId="0" fontId="54" fillId="30" borderId="7" xfId="0" applyFont="1" applyFill="1" applyBorder="1" applyAlignment="1">
      <alignment horizontal="center"/>
    </xf>
    <xf numFmtId="0" fontId="55" fillId="25" borderId="7" xfId="0" applyFont="1" applyFill="1" applyBorder="1" applyAlignment="1">
      <alignment horizontal="center"/>
    </xf>
    <xf numFmtId="0" fontId="56" fillId="25" borderId="7" xfId="0" applyFont="1" applyFill="1" applyBorder="1" applyAlignment="1">
      <alignment horizontal="center"/>
    </xf>
    <xf numFmtId="0" fontId="57" fillId="30" borderId="9" xfId="0" applyFont="1" applyFill="1" applyBorder="1" applyAlignment="1">
      <alignment horizontal="center"/>
    </xf>
    <xf numFmtId="0" fontId="5" fillId="25" borderId="9" xfId="0" applyFont="1" applyFill="1" applyBorder="1" applyAlignment="1">
      <alignment horizontal="center" vertical="center"/>
    </xf>
    <xf numFmtId="0" fontId="24" fillId="14" borderId="6" xfId="0" applyFont="1" applyFill="1" applyBorder="1" applyAlignment="1">
      <alignment horizontal="center" vertical="center"/>
    </xf>
    <xf numFmtId="0" fontId="58" fillId="29" borderId="0" xfId="0" applyFont="1" applyFill="1" applyAlignment="1">
      <alignment horizontal="center" vertical="center"/>
    </xf>
    <xf numFmtId="0" fontId="59" fillId="25" borderId="7" xfId="0" applyFont="1" applyFill="1" applyBorder="1" applyAlignment="1">
      <alignment horizontal="center"/>
    </xf>
    <xf numFmtId="0" fontId="60" fillId="30" borderId="7" xfId="0" applyFont="1" applyFill="1" applyBorder="1" applyAlignment="1">
      <alignment horizontal="center"/>
    </xf>
    <xf numFmtId="0" fontId="61" fillId="25" borderId="7" xfId="0" applyFont="1" applyFill="1" applyBorder="1" applyAlignment="1">
      <alignment horizontal="center"/>
    </xf>
    <xf numFmtId="0" fontId="50" fillId="25" borderId="10" xfId="0" applyFont="1" applyFill="1" applyBorder="1" applyAlignment="1">
      <alignment horizontal="center" vertical="center"/>
    </xf>
    <xf numFmtId="0" fontId="62" fillId="25" borderId="6" xfId="0" applyFont="1" applyFill="1" applyBorder="1" applyAlignment="1">
      <alignment horizontal="center" vertical="center"/>
    </xf>
    <xf numFmtId="0" fontId="62" fillId="25" borderId="8" xfId="0" applyFont="1" applyFill="1" applyBorder="1" applyAlignment="1">
      <alignment horizontal="center" vertical="center"/>
    </xf>
    <xf numFmtId="0" fontId="62" fillId="30" borderId="8" xfId="0" applyFont="1" applyFill="1" applyBorder="1" applyAlignment="1">
      <alignment horizontal="center" vertical="center"/>
    </xf>
    <xf numFmtId="0" fontId="63" fillId="4" borderId="5" xfId="0" applyFont="1" applyFill="1" applyBorder="1" applyAlignment="1">
      <alignment horizontal="center" vertical="center"/>
    </xf>
    <xf numFmtId="0" fontId="64" fillId="4" borderId="0" xfId="0" applyFont="1" applyFill="1" applyAlignment="1">
      <alignment horizontal="center" vertical="center"/>
    </xf>
    <xf numFmtId="0" fontId="37" fillId="22" borderId="0" xfId="0" applyFont="1" applyFill="1" applyAlignment="1">
      <alignment horizontal="center" vertical="center"/>
    </xf>
    <xf numFmtId="0" fontId="0" fillId="25" borderId="0" xfId="0" applyFill="1" applyAlignment="1">
      <alignment horizontal="center" vertical="center"/>
    </xf>
    <xf numFmtId="0" fontId="0" fillId="30" borderId="0" xfId="0" applyFill="1" applyAlignment="1">
      <alignment horizontal="center" vertical="center"/>
    </xf>
    <xf numFmtId="0" fontId="6" fillId="20" borderId="7" xfId="0" applyFont="1" applyFill="1" applyBorder="1" applyAlignment="1">
      <alignment horizontal="center" vertical="center"/>
    </xf>
    <xf numFmtId="0" fontId="6" fillId="20" borderId="8" xfId="0" applyFont="1" applyFill="1" applyBorder="1" applyAlignment="1">
      <alignment horizontal="center" vertical="center"/>
    </xf>
    <xf numFmtId="0" fontId="4" fillId="0" borderId="6" xfId="0" applyFont="1" applyBorder="1" applyAlignment="1">
      <alignment vertical="center"/>
    </xf>
    <xf numFmtId="0" fontId="65" fillId="25" borderId="7" xfId="0" applyFont="1" applyFill="1" applyBorder="1" applyAlignment="1">
      <alignment horizontal="center"/>
    </xf>
    <xf numFmtId="0" fontId="6" fillId="26" borderId="7" xfId="0" applyFont="1" applyFill="1" applyBorder="1" applyAlignment="1">
      <alignment horizontal="center" vertical="center"/>
    </xf>
    <xf numFmtId="0" fontId="6" fillId="26" borderId="8" xfId="0" applyFont="1" applyFill="1" applyBorder="1" applyAlignment="1">
      <alignment horizontal="center" vertical="center"/>
    </xf>
    <xf numFmtId="0" fontId="66" fillId="25" borderId="7" xfId="0" applyFont="1" applyFill="1" applyBorder="1" applyAlignment="1">
      <alignment horizontal="center" vertical="center"/>
    </xf>
    <xf numFmtId="0" fontId="67" fillId="27" borderId="0" xfId="0" applyFont="1" applyFill="1" applyAlignment="1">
      <alignment horizontal="center" vertical="center"/>
    </xf>
    <xf numFmtId="0" fontId="67" fillId="27" borderId="8" xfId="0" applyFont="1" applyFill="1" applyBorder="1" applyAlignment="1">
      <alignment horizontal="center" vertical="center"/>
    </xf>
    <xf numFmtId="0" fontId="0" fillId="25" borderId="7" xfId="0" applyFill="1" applyBorder="1" applyAlignment="1">
      <alignment horizontal="center" vertical="center"/>
    </xf>
    <xf numFmtId="0" fontId="4" fillId="21" borderId="9" xfId="0" applyFont="1" applyFill="1" applyBorder="1" applyAlignment="1">
      <alignment horizontal="center" vertical="center"/>
    </xf>
    <xf numFmtId="0" fontId="68" fillId="25" borderId="7" xfId="0" applyFont="1" applyFill="1" applyBorder="1" applyAlignment="1">
      <alignment horizontal="center"/>
    </xf>
    <xf numFmtId="0" fontId="69" fillId="25" borderId="7" xfId="0" applyFont="1" applyFill="1" applyBorder="1" applyAlignment="1">
      <alignment horizontal="center"/>
    </xf>
    <xf numFmtId="0" fontId="62" fillId="25" borderId="0" xfId="0" applyFont="1" applyFill="1" applyAlignment="1">
      <alignment horizontal="center" vertical="center"/>
    </xf>
    <xf numFmtId="0" fontId="62" fillId="30" borderId="0" xfId="0" applyFont="1" applyFill="1" applyAlignment="1">
      <alignment horizontal="center" vertical="center"/>
    </xf>
    <xf numFmtId="0" fontId="62" fillId="30" borderId="11" xfId="0" applyFont="1" applyFill="1" applyBorder="1" applyAlignment="1">
      <alignment horizontal="center" vertical="center"/>
    </xf>
    <xf numFmtId="0" fontId="62" fillId="25" borderId="11" xfId="0" applyFont="1" applyFill="1" applyBorder="1" applyAlignment="1">
      <alignment horizontal="center" vertical="center"/>
    </xf>
    <xf numFmtId="0" fontId="74" fillId="20" borderId="14" xfId="0" applyFont="1" applyFill="1" applyBorder="1" applyAlignment="1">
      <alignment horizontal="center" vertical="center"/>
    </xf>
    <xf numFmtId="0" fontId="4" fillId="20" borderId="14" xfId="0" applyFont="1" applyFill="1" applyBorder="1" applyAlignment="1">
      <alignment horizontal="center" vertical="center"/>
    </xf>
    <xf numFmtId="0" fontId="4" fillId="25" borderId="16" xfId="0" applyFont="1" applyFill="1" applyBorder="1" applyAlignment="1">
      <alignment horizontal="center" vertical="center"/>
    </xf>
    <xf numFmtId="0" fontId="4" fillId="30" borderId="17" xfId="0" applyFont="1" applyFill="1" applyBorder="1" applyAlignment="1">
      <alignment horizontal="center" vertical="center"/>
    </xf>
    <xf numFmtId="0" fontId="4" fillId="25" borderId="17" xfId="0" applyFont="1" applyFill="1" applyBorder="1" applyAlignment="1">
      <alignment horizontal="center" vertical="center"/>
    </xf>
    <xf numFmtId="0" fontId="4" fillId="30" borderId="8" xfId="0" applyFont="1" applyFill="1" applyBorder="1" applyAlignment="1">
      <alignment horizontal="center" vertical="center"/>
    </xf>
    <xf numFmtId="0" fontId="4" fillId="25" borderId="8" xfId="0" applyFont="1" applyFill="1" applyBorder="1" applyAlignment="1">
      <alignment horizontal="center" vertical="center"/>
    </xf>
    <xf numFmtId="0" fontId="4" fillId="25" borderId="19" xfId="0" applyFont="1" applyFill="1" applyBorder="1" applyAlignment="1">
      <alignment horizontal="center" vertical="center"/>
    </xf>
    <xf numFmtId="0" fontId="77" fillId="2" borderId="7" xfId="0" applyFont="1" applyFill="1" applyBorder="1" applyAlignment="1">
      <alignment horizontal="center" vertical="center"/>
    </xf>
    <xf numFmtId="0" fontId="78" fillId="20" borderId="7" xfId="0" applyFont="1" applyFill="1" applyBorder="1" applyAlignment="1">
      <alignment horizontal="center" vertical="center"/>
    </xf>
    <xf numFmtId="0" fontId="38" fillId="25" borderId="8" xfId="0" applyFont="1" applyFill="1" applyBorder="1" applyAlignment="1">
      <alignment vertical="center"/>
    </xf>
    <xf numFmtId="0" fontId="38" fillId="30" borderId="8" xfId="0" applyFont="1" applyFill="1" applyBorder="1" applyAlignment="1">
      <alignment vertical="center"/>
    </xf>
    <xf numFmtId="0" fontId="4" fillId="30" borderId="19" xfId="0" applyFont="1" applyFill="1" applyBorder="1" applyAlignment="1">
      <alignment horizontal="center" vertical="center"/>
    </xf>
    <xf numFmtId="0" fontId="82" fillId="21" borderId="7" xfId="0" applyFont="1" applyFill="1" applyBorder="1" applyAlignment="1">
      <alignment horizontal="center" vertical="center"/>
    </xf>
    <xf numFmtId="0" fontId="38" fillId="21" borderId="7" xfId="0" applyFont="1" applyFill="1" applyBorder="1" applyAlignment="1">
      <alignment horizontal="center" vertical="center"/>
    </xf>
    <xf numFmtId="0" fontId="83" fillId="22" borderId="7" xfId="0" applyFont="1" applyFill="1" applyBorder="1" applyAlignment="1">
      <alignment horizontal="center" vertical="center"/>
    </xf>
    <xf numFmtId="0" fontId="4" fillId="25" borderId="21" xfId="0" applyFont="1" applyFill="1" applyBorder="1" applyAlignment="1">
      <alignment horizontal="center" vertical="center"/>
    </xf>
    <xf numFmtId="0" fontId="87"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88" fillId="9" borderId="7" xfId="0" applyFont="1" applyFill="1" applyBorder="1" applyAlignment="1">
      <alignment horizontal="center" vertical="center"/>
    </xf>
    <xf numFmtId="0" fontId="4" fillId="9" borderId="7" xfId="0" applyFont="1" applyFill="1" applyBorder="1" applyAlignment="1">
      <alignment horizontal="center" vertical="center"/>
    </xf>
    <xf numFmtId="0" fontId="89" fillId="10" borderId="7" xfId="0" applyFont="1" applyFill="1" applyBorder="1" applyAlignment="1">
      <alignment horizontal="center" vertical="center"/>
    </xf>
    <xf numFmtId="0" fontId="90" fillId="2" borderId="7" xfId="0" applyFont="1" applyFill="1" applyBorder="1" applyAlignment="1">
      <alignment horizontal="center" vertical="center"/>
    </xf>
    <xf numFmtId="0" fontId="91" fillId="2" borderId="7" xfId="0" applyFont="1" applyFill="1" applyBorder="1" applyAlignment="1">
      <alignment horizontal="center" vertical="center"/>
    </xf>
    <xf numFmtId="0" fontId="4" fillId="30" borderId="16" xfId="0" applyFont="1" applyFill="1" applyBorder="1" applyAlignment="1">
      <alignment horizontal="center" vertical="center"/>
    </xf>
    <xf numFmtId="0" fontId="4" fillId="30" borderId="21" xfId="0" applyFont="1" applyFill="1" applyBorder="1" applyAlignment="1">
      <alignment horizontal="center" vertical="center"/>
    </xf>
    <xf numFmtId="0" fontId="93" fillId="32" borderId="7" xfId="0" applyFont="1" applyFill="1" applyBorder="1" applyAlignment="1">
      <alignment horizontal="center" vertical="center"/>
    </xf>
    <xf numFmtId="0" fontId="96" fillId="32" borderId="18" xfId="0" applyFont="1" applyFill="1" applyBorder="1" applyAlignment="1">
      <alignment horizontal="center" vertical="center"/>
    </xf>
    <xf numFmtId="0" fontId="4" fillId="32" borderId="18" xfId="0" applyFont="1" applyFill="1" applyBorder="1" applyAlignment="1">
      <alignment horizontal="center" vertical="center"/>
    </xf>
    <xf numFmtId="0" fontId="91" fillId="2" borderId="11" xfId="0" applyFont="1" applyFill="1" applyBorder="1" applyAlignment="1">
      <alignment horizontal="center" vertical="center"/>
    </xf>
    <xf numFmtId="0" fontId="100" fillId="21" borderId="0" xfId="0" applyFont="1" applyFill="1" applyAlignment="1">
      <alignment horizontal="center" vertical="center"/>
    </xf>
    <xf numFmtId="0" fontId="101" fillId="2" borderId="7" xfId="0" applyFont="1" applyFill="1" applyBorder="1" applyAlignment="1">
      <alignment horizontal="center" vertical="center"/>
    </xf>
    <xf numFmtId="0" fontId="102" fillId="21" borderId="7" xfId="0" applyFont="1" applyFill="1" applyBorder="1" applyAlignment="1">
      <alignment horizontal="center" vertical="center"/>
    </xf>
    <xf numFmtId="0" fontId="103" fillId="21" borderId="7" xfId="0" applyFont="1" applyFill="1" applyBorder="1" applyAlignment="1">
      <alignment horizontal="center" vertical="center"/>
    </xf>
    <xf numFmtId="0" fontId="104" fillId="2" borderId="7" xfId="0" applyFont="1" applyFill="1" applyBorder="1" applyAlignment="1">
      <alignment horizontal="center" vertical="center"/>
    </xf>
    <xf numFmtId="0" fontId="106" fillId="21" borderId="14" xfId="0" applyFont="1" applyFill="1" applyBorder="1" applyAlignment="1">
      <alignment horizontal="center" vertical="center"/>
    </xf>
    <xf numFmtId="0" fontId="4" fillId="21" borderId="14" xfId="0" applyFont="1" applyFill="1" applyBorder="1" applyAlignment="1">
      <alignment horizontal="center" vertical="center"/>
    </xf>
    <xf numFmtId="0" fontId="4" fillId="30" borderId="22" xfId="0" applyFont="1" applyFill="1" applyBorder="1" applyAlignment="1">
      <alignment horizontal="center" vertical="center"/>
    </xf>
    <xf numFmtId="0" fontId="38" fillId="30" borderId="16" xfId="0" applyFont="1" applyFill="1" applyBorder="1" applyAlignment="1">
      <alignment vertical="center"/>
    </xf>
    <xf numFmtId="0" fontId="38" fillId="25" borderId="17" xfId="0" applyFont="1" applyFill="1" applyBorder="1" applyAlignment="1">
      <alignment vertical="center"/>
    </xf>
    <xf numFmtId="0" fontId="38" fillId="30" borderId="17" xfId="0" applyFont="1" applyFill="1" applyBorder="1" applyAlignment="1">
      <alignment vertical="center"/>
    </xf>
    <xf numFmtId="0" fontId="38" fillId="25" borderId="19" xfId="0" applyFont="1" applyFill="1" applyBorder="1" applyAlignment="1">
      <alignment vertical="center"/>
    </xf>
    <xf numFmtId="0" fontId="115" fillId="20" borderId="18" xfId="0" applyFont="1" applyFill="1" applyBorder="1" applyAlignment="1">
      <alignment horizontal="center" vertical="center"/>
    </xf>
    <xf numFmtId="0" fontId="4" fillId="20" borderId="21" xfId="0" applyFont="1" applyFill="1" applyBorder="1" applyAlignment="1">
      <alignment horizontal="center" vertical="center"/>
    </xf>
    <xf numFmtId="0" fontId="4" fillId="25" borderId="22" xfId="0" applyFont="1" applyFill="1" applyBorder="1" applyAlignment="1">
      <alignment horizontal="center" vertical="center"/>
    </xf>
    <xf numFmtId="0" fontId="111" fillId="2" borderId="17" xfId="0" applyFont="1" applyFill="1" applyBorder="1" applyAlignment="1">
      <alignment horizontal="center"/>
    </xf>
    <xf numFmtId="0" fontId="117" fillId="21" borderId="8" xfId="0" applyFont="1" applyFill="1" applyBorder="1" applyAlignment="1">
      <alignment horizontal="center" vertical="center"/>
    </xf>
    <xf numFmtId="0" fontId="38" fillId="21" borderId="8" xfId="0" applyFont="1" applyFill="1" applyBorder="1"/>
    <xf numFmtId="0" fontId="111" fillId="2" borderId="4" xfId="0" applyFont="1" applyFill="1" applyBorder="1" applyAlignment="1">
      <alignment horizontal="center"/>
    </xf>
    <xf numFmtId="0" fontId="118" fillId="21" borderId="14" xfId="0" applyFont="1" applyFill="1" applyBorder="1" applyAlignment="1">
      <alignment horizontal="center" vertical="center"/>
    </xf>
    <xf numFmtId="0" fontId="38" fillId="21" borderId="16" xfId="0" applyFont="1" applyFill="1" applyBorder="1"/>
    <xf numFmtId="0" fontId="4" fillId="22" borderId="17" xfId="0" applyFont="1" applyFill="1" applyBorder="1" applyAlignment="1">
      <alignment horizontal="center" vertical="center"/>
    </xf>
    <xf numFmtId="0" fontId="119" fillId="22" borderId="18" xfId="0" applyFont="1" applyFill="1" applyBorder="1" applyAlignment="1">
      <alignment horizontal="center" vertical="center"/>
    </xf>
    <xf numFmtId="0" fontId="4" fillId="22" borderId="21" xfId="0" applyFont="1" applyFill="1" applyBorder="1" applyAlignment="1">
      <alignment horizontal="center" vertical="center"/>
    </xf>
    <xf numFmtId="0" fontId="4" fillId="21" borderId="17" xfId="0" applyFont="1" applyFill="1" applyBorder="1" applyAlignment="1">
      <alignment horizontal="center" vertical="center"/>
    </xf>
    <xf numFmtId="0" fontId="121" fillId="22" borderId="14" xfId="0" applyFont="1" applyFill="1" applyBorder="1" applyAlignment="1">
      <alignment horizontal="center" vertical="center"/>
    </xf>
    <xf numFmtId="0" fontId="4" fillId="22" borderId="16" xfId="0" applyFont="1" applyFill="1" applyBorder="1" applyAlignment="1">
      <alignment horizontal="center" vertical="center"/>
    </xf>
    <xf numFmtId="0" fontId="123" fillId="22" borderId="18" xfId="0" applyFont="1" applyFill="1" applyBorder="1" applyAlignment="1">
      <alignment horizontal="center" vertical="center"/>
    </xf>
    <xf numFmtId="0" fontId="4" fillId="22" borderId="18" xfId="0" applyFont="1" applyFill="1" applyBorder="1" applyAlignment="1">
      <alignment horizontal="center" vertical="center"/>
    </xf>
    <xf numFmtId="0" fontId="127" fillId="23" borderId="18" xfId="0" applyFont="1" applyFill="1" applyBorder="1" applyAlignment="1">
      <alignment horizontal="center" vertical="center"/>
    </xf>
    <xf numFmtId="0" fontId="4" fillId="23" borderId="18" xfId="0" applyFont="1" applyFill="1" applyBorder="1" applyAlignment="1">
      <alignment horizontal="center" vertical="center"/>
    </xf>
    <xf numFmtId="0" fontId="128" fillId="9" borderId="17" xfId="0" applyFont="1" applyFill="1" applyBorder="1" applyAlignment="1">
      <alignment horizontal="center" vertical="center"/>
    </xf>
    <xf numFmtId="0" fontId="4" fillId="9" borderId="0" xfId="0" applyFont="1" applyFill="1" applyAlignment="1">
      <alignment horizontal="center" vertical="center"/>
    </xf>
    <xf numFmtId="0" fontId="129" fillId="10" borderId="7" xfId="0" applyFont="1" applyFill="1" applyBorder="1" applyAlignment="1">
      <alignment horizontal="center" vertical="center"/>
    </xf>
    <xf numFmtId="0" fontId="131" fillId="32" borderId="7" xfId="0" applyFont="1" applyFill="1" applyBorder="1" applyAlignment="1">
      <alignment horizontal="center" vertical="center"/>
    </xf>
    <xf numFmtId="0" fontId="133" fillId="20" borderId="25" xfId="0" applyFont="1" applyFill="1" applyBorder="1" applyAlignment="1">
      <alignment horizontal="center" vertical="center"/>
    </xf>
    <xf numFmtId="0" fontId="4" fillId="20" borderId="25" xfId="0" applyFont="1" applyFill="1" applyBorder="1" applyAlignment="1">
      <alignment horizontal="center" vertical="center"/>
    </xf>
    <xf numFmtId="0" fontId="4" fillId="30" borderId="26" xfId="0" applyFont="1" applyFill="1" applyBorder="1" applyAlignment="1">
      <alignment horizontal="center" vertical="center"/>
    </xf>
    <xf numFmtId="0" fontId="135" fillId="20" borderId="7" xfId="0" applyFont="1" applyFill="1" applyBorder="1" applyAlignment="1">
      <alignment horizontal="center" vertical="center"/>
    </xf>
    <xf numFmtId="0" fontId="4" fillId="20" borderId="17" xfId="0" applyFont="1" applyFill="1" applyBorder="1" applyAlignment="1">
      <alignment horizontal="center" vertical="center"/>
    </xf>
    <xf numFmtId="0" fontId="4" fillId="25" borderId="27" xfId="0" applyFont="1" applyFill="1" applyBorder="1" applyAlignment="1">
      <alignment horizontal="center" vertical="center"/>
    </xf>
    <xf numFmtId="0" fontId="4" fillId="32" borderId="25" xfId="0" applyFont="1" applyFill="1" applyBorder="1" applyAlignment="1">
      <alignment horizontal="center" vertical="center"/>
    </xf>
    <xf numFmtId="0" fontId="138" fillId="25" borderId="21" xfId="0" applyFont="1" applyFill="1" applyBorder="1" applyAlignment="1">
      <alignment horizontal="center" vertical="center"/>
    </xf>
    <xf numFmtId="0" fontId="139" fillId="30" borderId="17" xfId="0" applyFont="1" applyFill="1" applyBorder="1" applyAlignment="1">
      <alignment horizontal="center" vertical="center"/>
    </xf>
    <xf numFmtId="0" fontId="141" fillId="10" borderId="7" xfId="0" applyFont="1" applyFill="1" applyBorder="1" applyAlignment="1">
      <alignment horizontal="center" vertical="center"/>
    </xf>
    <xf numFmtId="0" fontId="142" fillId="20" borderId="17" xfId="0" applyFont="1" applyFill="1" applyBorder="1" applyAlignment="1">
      <alignment horizontal="center" vertical="center"/>
    </xf>
    <xf numFmtId="0" fontId="144" fillId="32" borderId="21" xfId="0" applyFont="1" applyFill="1" applyBorder="1" applyAlignment="1">
      <alignment horizontal="center" vertical="center"/>
    </xf>
    <xf numFmtId="0" fontId="4" fillId="32" borderId="20" xfId="0" applyFont="1" applyFill="1" applyBorder="1" applyAlignment="1">
      <alignment horizontal="center" vertical="center"/>
    </xf>
    <xf numFmtId="0" fontId="146" fillId="21" borderId="18" xfId="0" applyFont="1" applyFill="1" applyBorder="1" applyAlignment="1">
      <alignment horizontal="center" vertical="center"/>
    </xf>
    <xf numFmtId="0" fontId="4" fillId="21" borderId="18" xfId="0" applyFont="1" applyFill="1" applyBorder="1" applyAlignment="1">
      <alignment horizontal="center" vertical="center"/>
    </xf>
    <xf numFmtId="0" fontId="147" fillId="9" borderId="7" xfId="0" applyFont="1" applyFill="1" applyBorder="1" applyAlignment="1">
      <alignment horizontal="center" vertical="center"/>
    </xf>
    <xf numFmtId="0" fontId="73" fillId="2" borderId="7" xfId="0" applyFont="1" applyFill="1" applyBorder="1" applyAlignment="1">
      <alignment horizontal="center" vertical="center"/>
    </xf>
    <xf numFmtId="0" fontId="4" fillId="30" borderId="12" xfId="0" applyFont="1" applyFill="1" applyBorder="1" applyAlignment="1">
      <alignment horizontal="center" vertical="center"/>
    </xf>
    <xf numFmtId="0" fontId="152" fillId="9" borderId="17" xfId="0" applyFont="1" applyFill="1" applyBorder="1" applyAlignment="1">
      <alignment horizontal="center" vertical="center"/>
    </xf>
    <xf numFmtId="0" fontId="156" fillId="20" borderId="18" xfId="0" applyFont="1" applyFill="1" applyBorder="1" applyAlignment="1">
      <alignment horizontal="center" vertical="center"/>
    </xf>
    <xf numFmtId="0" fontId="4" fillId="20" borderId="18" xfId="0" applyFont="1" applyFill="1" applyBorder="1" applyAlignment="1">
      <alignment horizontal="center" vertical="center"/>
    </xf>
    <xf numFmtId="0" fontId="158" fillId="2" borderId="7" xfId="0" applyFont="1" applyFill="1" applyBorder="1" applyAlignment="1">
      <alignment horizontal="center" vertical="center"/>
    </xf>
    <xf numFmtId="0" fontId="159" fillId="21" borderId="21" xfId="0" applyFont="1" applyFill="1" applyBorder="1" applyAlignment="1">
      <alignment horizontal="center" vertical="center"/>
    </xf>
    <xf numFmtId="0" fontId="4" fillId="21" borderId="20" xfId="0" applyFont="1" applyFill="1" applyBorder="1" applyAlignment="1">
      <alignment horizontal="center" vertical="center"/>
    </xf>
    <xf numFmtId="0" fontId="166" fillId="2" borderId="7" xfId="0" applyFont="1" applyFill="1" applyBorder="1" applyAlignment="1">
      <alignment horizontal="center" vertical="center"/>
    </xf>
    <xf numFmtId="0" fontId="38" fillId="25" borderId="22" xfId="0" applyFont="1" applyFill="1" applyBorder="1" applyAlignment="1">
      <alignment horizontal="center" vertical="center"/>
    </xf>
    <xf numFmtId="0" fontId="38" fillId="30" borderId="8" xfId="0" applyFont="1" applyFill="1" applyBorder="1" applyAlignment="1">
      <alignment horizontal="center" vertical="center"/>
    </xf>
    <xf numFmtId="0" fontId="38" fillId="25" borderId="8" xfId="0" applyFont="1" applyFill="1" applyBorder="1" applyAlignment="1">
      <alignment horizontal="center" vertical="center"/>
    </xf>
    <xf numFmtId="0" fontId="38" fillId="30" borderId="19" xfId="0" applyFont="1" applyFill="1" applyBorder="1" applyAlignment="1">
      <alignment horizontal="center" vertical="center"/>
    </xf>
    <xf numFmtId="0" fontId="175" fillId="32" borderId="18" xfId="0" applyFont="1" applyFill="1" applyBorder="1" applyAlignment="1">
      <alignment horizontal="center" vertical="center"/>
    </xf>
    <xf numFmtId="0" fontId="177" fillId="21" borderId="18" xfId="0" applyFont="1" applyFill="1" applyBorder="1" applyAlignment="1">
      <alignment horizontal="center" vertical="center"/>
    </xf>
    <xf numFmtId="0" fontId="178" fillId="22" borderId="7" xfId="0" applyFont="1" applyFill="1" applyBorder="1" applyAlignment="1">
      <alignment horizontal="center" vertical="center"/>
    </xf>
    <xf numFmtId="0" fontId="180" fillId="9" borderId="18" xfId="0" applyFont="1" applyFill="1" applyBorder="1" applyAlignment="1">
      <alignment horizontal="center" vertical="center"/>
    </xf>
    <xf numFmtId="0" fontId="4" fillId="9" borderId="18" xfId="0" applyFont="1" applyFill="1" applyBorder="1" applyAlignment="1">
      <alignment horizontal="center" vertical="center"/>
    </xf>
    <xf numFmtId="0" fontId="5" fillId="0" borderId="0" xfId="0" applyFont="1"/>
    <xf numFmtId="0" fontId="182" fillId="2" borderId="13" xfId="0" applyFont="1" applyFill="1" applyBorder="1" applyAlignment="1">
      <alignment horizontal="center" vertical="center"/>
    </xf>
    <xf numFmtId="0" fontId="183" fillId="8" borderId="0" xfId="0" applyFont="1" applyFill="1" applyAlignment="1">
      <alignment horizontal="center" vertical="center"/>
    </xf>
    <xf numFmtId="0" fontId="71" fillId="12" borderId="28" xfId="0" applyFont="1" applyFill="1" applyBorder="1" applyAlignment="1">
      <alignment horizontal="center" vertical="center"/>
    </xf>
    <xf numFmtId="0" fontId="184" fillId="13" borderId="2" xfId="0" applyFont="1" applyFill="1" applyBorder="1" applyAlignment="1">
      <alignment horizontal="center" vertical="center"/>
    </xf>
    <xf numFmtId="0" fontId="184" fillId="14" borderId="13" xfId="0" applyFont="1" applyFill="1" applyBorder="1" applyAlignment="1">
      <alignment horizontal="center" vertical="center"/>
    </xf>
    <xf numFmtId="0" fontId="184" fillId="15" borderId="13" xfId="0" applyFont="1" applyFill="1" applyBorder="1" applyAlignment="1">
      <alignment horizontal="center" vertical="center"/>
    </xf>
    <xf numFmtId="0" fontId="184" fillId="17" borderId="13" xfId="0" applyFont="1" applyFill="1" applyBorder="1" applyAlignment="1">
      <alignment horizontal="center" vertical="center"/>
    </xf>
    <xf numFmtId="0" fontId="184" fillId="18" borderId="13" xfId="0" applyFont="1" applyFill="1" applyBorder="1" applyAlignment="1">
      <alignment horizontal="center" vertical="center"/>
    </xf>
    <xf numFmtId="0" fontId="184" fillId="19" borderId="13" xfId="0" applyFont="1" applyFill="1" applyBorder="1" applyAlignment="1">
      <alignment horizontal="center" vertical="center"/>
    </xf>
    <xf numFmtId="0" fontId="4" fillId="20" borderId="12" xfId="0" applyFont="1" applyFill="1" applyBorder="1" applyAlignment="1">
      <alignment horizontal="left" vertical="center"/>
    </xf>
    <xf numFmtId="0" fontId="38" fillId="21" borderId="17" xfId="0" applyFont="1" applyFill="1" applyBorder="1" applyAlignment="1">
      <alignment vertical="center"/>
    </xf>
    <xf numFmtId="0" fontId="38" fillId="22" borderId="17" xfId="0" applyFont="1" applyFill="1" applyBorder="1" applyAlignment="1">
      <alignment vertical="center"/>
    </xf>
    <xf numFmtId="0" fontId="4" fillId="23" borderId="0" xfId="0" applyFont="1" applyFill="1" applyAlignment="1">
      <alignment horizontal="left" vertical="center"/>
    </xf>
    <xf numFmtId="0" fontId="4" fillId="24" borderId="12" xfId="0" applyFont="1" applyFill="1" applyBorder="1" applyAlignment="1">
      <alignment horizontal="left" vertical="center"/>
    </xf>
    <xf numFmtId="0" fontId="4" fillId="32" borderId="12" xfId="0" applyFont="1" applyFill="1" applyBorder="1" applyAlignment="1">
      <alignment horizontal="left" vertical="center"/>
    </xf>
    <xf numFmtId="0" fontId="185" fillId="25" borderId="12" xfId="0" applyFont="1" applyFill="1" applyBorder="1" applyAlignment="1">
      <alignment horizontal="left" vertical="center"/>
    </xf>
    <xf numFmtId="0" fontId="4" fillId="26" borderId="17" xfId="0" applyFont="1" applyFill="1" applyBorder="1" applyAlignment="1">
      <alignment horizontal="left" vertical="center"/>
    </xf>
    <xf numFmtId="0" fontId="38" fillId="27" borderId="17" xfId="0" applyFont="1" applyFill="1" applyBorder="1" applyAlignment="1">
      <alignment vertical="center"/>
    </xf>
    <xf numFmtId="0" fontId="38" fillId="33" borderId="17" xfId="0" applyFont="1" applyFill="1" applyBorder="1" applyAlignment="1">
      <alignment vertical="center"/>
    </xf>
    <xf numFmtId="0" fontId="4" fillId="28" borderId="0" xfId="0" applyFont="1" applyFill="1" applyAlignment="1">
      <alignment horizontal="left" vertical="center"/>
    </xf>
    <xf numFmtId="0" fontId="4" fillId="29" borderId="17" xfId="0" applyFont="1" applyFill="1" applyBorder="1" applyAlignment="1">
      <alignment horizontal="left" vertical="center"/>
    </xf>
    <xf numFmtId="0" fontId="4" fillId="35" borderId="17" xfId="0" applyFont="1" applyFill="1" applyBorder="1" applyAlignment="1">
      <alignment horizontal="left" vertical="center"/>
    </xf>
    <xf numFmtId="0" fontId="186" fillId="30" borderId="17" xfId="0" applyFont="1" applyFill="1" applyBorder="1" applyAlignment="1">
      <alignment horizontal="left" vertical="center"/>
    </xf>
    <xf numFmtId="0" fontId="4" fillId="20" borderId="17" xfId="0" applyFont="1" applyFill="1" applyBorder="1" applyAlignment="1">
      <alignment horizontal="left" vertical="center"/>
    </xf>
    <xf numFmtId="0" fontId="4" fillId="24" borderId="17" xfId="0" applyFont="1" applyFill="1" applyBorder="1" applyAlignment="1">
      <alignment horizontal="left" vertical="center"/>
    </xf>
    <xf numFmtId="0" fontId="4" fillId="32" borderId="17" xfId="0" applyFont="1" applyFill="1" applyBorder="1" applyAlignment="1">
      <alignment horizontal="left" vertical="center"/>
    </xf>
    <xf numFmtId="0" fontId="187" fillId="25" borderId="17" xfId="0" applyFont="1" applyFill="1" applyBorder="1" applyAlignment="1">
      <alignment horizontal="left" vertical="center"/>
    </xf>
    <xf numFmtId="0" fontId="4" fillId="20" borderId="17" xfId="0" applyFont="1" applyFill="1" applyBorder="1" applyAlignment="1">
      <alignment horizontal="left" vertical="center" wrapText="1"/>
    </xf>
    <xf numFmtId="0" fontId="5" fillId="25" borderId="17" xfId="0" applyFont="1" applyFill="1" applyBorder="1" applyAlignment="1">
      <alignment horizontal="left" vertical="center"/>
    </xf>
    <xf numFmtId="0" fontId="4" fillId="20" borderId="7" xfId="0" applyFont="1" applyFill="1" applyBorder="1" applyAlignment="1">
      <alignment horizontal="left" vertical="center"/>
    </xf>
    <xf numFmtId="0" fontId="5" fillId="28" borderId="0" xfId="0" applyFont="1" applyFill="1" applyAlignment="1">
      <alignment horizontal="left" vertical="center"/>
    </xf>
    <xf numFmtId="0" fontId="4" fillId="35" borderId="7" xfId="0" applyFont="1" applyFill="1" applyBorder="1" applyAlignment="1">
      <alignment horizontal="left" vertical="center"/>
    </xf>
    <xf numFmtId="0" fontId="4" fillId="26" borderId="7" xfId="0" applyFont="1" applyFill="1" applyBorder="1" applyAlignment="1">
      <alignment horizontal="left" vertical="center"/>
    </xf>
    <xf numFmtId="0" fontId="38" fillId="27" borderId="7" xfId="0" applyFont="1" applyFill="1" applyBorder="1" applyAlignment="1">
      <alignment vertical="center"/>
    </xf>
    <xf numFmtId="0" fontId="38" fillId="33" borderId="28" xfId="0" applyFont="1" applyFill="1" applyBorder="1" applyAlignment="1">
      <alignment vertical="center"/>
    </xf>
    <xf numFmtId="0" fontId="38" fillId="8" borderId="0" xfId="0" applyFont="1" applyFill="1"/>
    <xf numFmtId="0" fontId="38" fillId="21" borderId="7" xfId="0" applyFont="1" applyFill="1" applyBorder="1" applyAlignment="1">
      <alignment vertical="center"/>
    </xf>
    <xf numFmtId="0" fontId="38" fillId="8" borderId="7" xfId="0" applyFont="1" applyFill="1" applyBorder="1" applyAlignment="1">
      <alignment vertical="center"/>
    </xf>
    <xf numFmtId="0" fontId="4" fillId="23" borderId="17" xfId="0" applyFont="1" applyFill="1" applyBorder="1" applyAlignment="1">
      <alignment horizontal="left" vertical="center"/>
    </xf>
    <xf numFmtId="0" fontId="4" fillId="24" borderId="7" xfId="0" applyFont="1" applyFill="1" applyBorder="1" applyAlignment="1">
      <alignment horizontal="left" vertical="center"/>
    </xf>
    <xf numFmtId="0" fontId="4" fillId="28" borderId="17" xfId="0" applyFont="1" applyFill="1" applyBorder="1" applyAlignment="1">
      <alignment horizontal="left" vertical="center"/>
    </xf>
    <xf numFmtId="0" fontId="4" fillId="29" borderId="7" xfId="0" applyFont="1" applyFill="1" applyBorder="1" applyAlignment="1">
      <alignment horizontal="left" vertical="center"/>
    </xf>
    <xf numFmtId="0" fontId="4" fillId="29" borderId="9" xfId="0" applyFont="1" applyFill="1" applyBorder="1" applyAlignment="1">
      <alignment horizontal="left" vertical="center"/>
    </xf>
    <xf numFmtId="0" fontId="4" fillId="28" borderId="7" xfId="0" applyFont="1" applyFill="1" applyBorder="1" applyAlignment="1">
      <alignment horizontal="left" vertical="center"/>
    </xf>
    <xf numFmtId="0" fontId="4" fillId="8" borderId="7" xfId="0" applyFont="1" applyFill="1" applyBorder="1" applyAlignment="1">
      <alignment horizontal="left" vertical="center"/>
    </xf>
    <xf numFmtId="0" fontId="4" fillId="23" borderId="7" xfId="0" applyFont="1" applyFill="1" applyBorder="1" applyAlignment="1">
      <alignment horizontal="left" vertical="center"/>
    </xf>
    <xf numFmtId="0" fontId="4" fillId="8" borderId="4" xfId="0" applyFont="1" applyFill="1" applyBorder="1" applyAlignment="1">
      <alignment horizontal="left" vertical="center"/>
    </xf>
    <xf numFmtId="0" fontId="4" fillId="32" borderId="7" xfId="0" applyFont="1" applyFill="1" applyBorder="1" applyAlignment="1">
      <alignment horizontal="left" vertical="center"/>
    </xf>
    <xf numFmtId="0" fontId="5" fillId="21" borderId="17" xfId="0" applyFont="1" applyFill="1" applyBorder="1" applyAlignment="1">
      <alignment vertical="center"/>
    </xf>
    <xf numFmtId="0" fontId="5" fillId="27" borderId="17" xfId="0" applyFont="1" applyFill="1" applyBorder="1" applyAlignment="1">
      <alignment vertical="center"/>
    </xf>
    <xf numFmtId="0" fontId="4" fillId="21" borderId="17" xfId="0" applyFont="1" applyFill="1" applyBorder="1" applyAlignment="1">
      <alignment vertical="center"/>
    </xf>
    <xf numFmtId="0" fontId="4" fillId="27" borderId="17" xfId="0" applyFont="1" applyFill="1" applyBorder="1" applyAlignment="1">
      <alignment vertical="center"/>
    </xf>
    <xf numFmtId="0" fontId="4" fillId="8" borderId="5" xfId="0" applyFont="1" applyFill="1" applyBorder="1" applyAlignment="1">
      <alignment horizontal="left" vertical="center"/>
    </xf>
    <xf numFmtId="0" fontId="188" fillId="20" borderId="17" xfId="0" applyFont="1" applyFill="1" applyBorder="1" applyAlignment="1">
      <alignment vertical="center"/>
    </xf>
    <xf numFmtId="0" fontId="38" fillId="0" borderId="0" xfId="0" applyFont="1"/>
    <xf numFmtId="0" fontId="189" fillId="26" borderId="17" xfId="0" applyFont="1" applyFill="1" applyBorder="1" applyAlignment="1">
      <alignment vertical="center"/>
    </xf>
    <xf numFmtId="0" fontId="190" fillId="0" borderId="0" xfId="0" applyFont="1"/>
    <xf numFmtId="0" fontId="191" fillId="26" borderId="17" xfId="0" applyFont="1" applyFill="1" applyBorder="1" applyAlignment="1">
      <alignment vertical="center"/>
    </xf>
    <xf numFmtId="0" fontId="5" fillId="26" borderId="17" xfId="0" applyFont="1" applyFill="1" applyBorder="1" applyAlignment="1">
      <alignment vertical="center"/>
    </xf>
    <xf numFmtId="0" fontId="5" fillId="20" borderId="17" xfId="0" applyFont="1" applyFill="1" applyBorder="1" applyAlignment="1">
      <alignment horizontal="left" vertical="center"/>
    </xf>
    <xf numFmtId="0" fontId="5" fillId="26" borderId="17" xfId="0" applyFont="1" applyFill="1" applyBorder="1" applyAlignment="1">
      <alignment horizontal="left" vertical="center"/>
    </xf>
    <xf numFmtId="0" fontId="5" fillId="20" borderId="17" xfId="0" applyFont="1" applyFill="1" applyBorder="1" applyAlignment="1">
      <alignment vertical="center"/>
    </xf>
    <xf numFmtId="0" fontId="38" fillId="26" borderId="17" xfId="0" applyFont="1" applyFill="1" applyBorder="1" applyAlignment="1">
      <alignment vertical="center"/>
    </xf>
    <xf numFmtId="0" fontId="38" fillId="20" borderId="17" xfId="0" applyFont="1" applyFill="1" applyBorder="1" applyAlignment="1">
      <alignment vertical="center"/>
    </xf>
    <xf numFmtId="0" fontId="192" fillId="20" borderId="17" xfId="0" applyFont="1" applyFill="1" applyBorder="1" applyAlignment="1">
      <alignment horizontal="left" vertical="center"/>
    </xf>
    <xf numFmtId="0" fontId="0" fillId="26" borderId="17" xfId="0" applyFill="1" applyBorder="1" applyAlignment="1">
      <alignment horizontal="left" vertical="center"/>
    </xf>
    <xf numFmtId="0" fontId="4" fillId="32" borderId="9" xfId="0" applyFont="1" applyFill="1" applyBorder="1" applyAlignment="1">
      <alignment horizontal="left" vertical="center"/>
    </xf>
    <xf numFmtId="0" fontId="4" fillId="8" borderId="0" xfId="0" applyFont="1" applyFill="1" applyAlignment="1">
      <alignment horizontal="left" vertical="center"/>
    </xf>
    <xf numFmtId="0" fontId="193" fillId="26" borderId="7" xfId="0" applyFont="1" applyFill="1" applyBorder="1" applyAlignment="1">
      <alignment vertical="center"/>
    </xf>
    <xf numFmtId="0" fontId="38" fillId="8" borderId="4" xfId="0" applyFont="1" applyFill="1" applyBorder="1" applyAlignment="1">
      <alignment vertical="center"/>
    </xf>
    <xf numFmtId="0" fontId="194" fillId="26" borderId="17" xfId="0" applyFont="1" applyFill="1" applyBorder="1" applyAlignment="1">
      <alignment horizontal="left" vertical="center"/>
    </xf>
    <xf numFmtId="0" fontId="195" fillId="20" borderId="17" xfId="0" applyFont="1" applyFill="1" applyBorder="1" applyAlignment="1">
      <alignment horizontal="left" vertical="center"/>
    </xf>
    <xf numFmtId="0" fontId="196" fillId="20" borderId="17" xfId="0" applyFont="1" applyFill="1" applyBorder="1" applyAlignment="1">
      <alignment vertical="center"/>
    </xf>
    <xf numFmtId="0" fontId="197" fillId="26" borderId="17" xfId="0" applyFont="1" applyFill="1" applyBorder="1" applyAlignment="1">
      <alignment vertical="center" wrapText="1"/>
    </xf>
    <xf numFmtId="0" fontId="5" fillId="20" borderId="17" xfId="0" applyFont="1" applyFill="1" applyBorder="1" applyAlignment="1">
      <alignment vertical="center" wrapText="1"/>
    </xf>
    <xf numFmtId="0" fontId="198" fillId="20" borderId="17" xfId="0" applyFont="1" applyFill="1" applyBorder="1" applyAlignment="1">
      <alignment horizontal="left" vertical="center"/>
    </xf>
    <xf numFmtId="0" fontId="199" fillId="8" borderId="0" xfId="0" applyFont="1" applyFill="1" applyAlignment="1">
      <alignment horizontal="left" vertical="center"/>
    </xf>
    <xf numFmtId="0" fontId="5" fillId="20" borderId="28" xfId="0" applyFont="1" applyFill="1" applyBorder="1" applyAlignment="1">
      <alignment horizontal="left" vertical="center"/>
    </xf>
    <xf numFmtId="0" fontId="204" fillId="37" borderId="0" xfId="0" applyFont="1" applyFill="1" applyAlignment="1">
      <alignment horizontal="center"/>
    </xf>
    <xf numFmtId="0" fontId="205" fillId="37" borderId="34" xfId="0" applyFont="1" applyFill="1" applyBorder="1" applyAlignment="1">
      <alignment horizontal="center"/>
    </xf>
    <xf numFmtId="0" fontId="200" fillId="2" borderId="35" xfId="0" applyFont="1" applyFill="1" applyBorder="1" applyAlignment="1">
      <alignment horizontal="center"/>
    </xf>
    <xf numFmtId="0" fontId="200" fillId="2" borderId="20" xfId="0" applyFont="1" applyFill="1" applyBorder="1" applyAlignment="1">
      <alignment horizontal="center"/>
    </xf>
    <xf numFmtId="0" fontId="205" fillId="31" borderId="38" xfId="0" applyFont="1" applyFill="1" applyBorder="1" applyAlignment="1">
      <alignment horizontal="center"/>
    </xf>
    <xf numFmtId="0" fontId="206" fillId="38" borderId="34" xfId="0" applyFont="1" applyFill="1" applyBorder="1" applyAlignment="1">
      <alignment horizontal="center"/>
    </xf>
    <xf numFmtId="0" fontId="38" fillId="24" borderId="34" xfId="0" applyFont="1" applyFill="1" applyBorder="1"/>
    <xf numFmtId="0" fontId="38" fillId="37" borderId="0" xfId="0" applyFont="1" applyFill="1"/>
    <xf numFmtId="0" fontId="38" fillId="24" borderId="41" xfId="0" applyFont="1" applyFill="1" applyBorder="1" applyAlignment="1">
      <alignment wrapText="1"/>
    </xf>
    <xf numFmtId="0" fontId="38" fillId="2" borderId="23" xfId="0" applyFont="1" applyFill="1" applyBorder="1"/>
    <xf numFmtId="0" fontId="38" fillId="36" borderId="41" xfId="0" applyFont="1" applyFill="1" applyBorder="1" applyAlignment="1">
      <alignment horizontal="center" vertical="center"/>
    </xf>
    <xf numFmtId="0" fontId="38" fillId="36" borderId="41" xfId="0" applyFont="1" applyFill="1" applyBorder="1"/>
    <xf numFmtId="0" fontId="38" fillId="31" borderId="34" xfId="0" applyFont="1" applyFill="1" applyBorder="1"/>
    <xf numFmtId="0" fontId="38" fillId="23" borderId="40" xfId="0" applyFont="1" applyFill="1" applyBorder="1" applyAlignment="1">
      <alignment horizontal="center" vertical="center"/>
    </xf>
    <xf numFmtId="0" fontId="38" fillId="23" borderId="32" xfId="0" applyFont="1" applyFill="1" applyBorder="1"/>
    <xf numFmtId="0" fontId="203" fillId="23" borderId="41" xfId="0" applyFont="1" applyFill="1" applyBorder="1" applyAlignment="1">
      <alignment horizontal="center" wrapText="1"/>
    </xf>
    <xf numFmtId="0" fontId="38" fillId="29" borderId="34" xfId="0" applyFont="1" applyFill="1" applyBorder="1"/>
    <xf numFmtId="0" fontId="38" fillId="29" borderId="34" xfId="0" applyFont="1" applyFill="1" applyBorder="1" applyAlignment="1">
      <alignment wrapText="1"/>
    </xf>
    <xf numFmtId="0" fontId="38" fillId="2" borderId="33" xfId="0" applyFont="1" applyFill="1" applyBorder="1"/>
    <xf numFmtId="0" fontId="38" fillId="6" borderId="34" xfId="0" applyFont="1" applyFill="1" applyBorder="1"/>
    <xf numFmtId="0" fontId="38" fillId="6" borderId="34" xfId="0" applyFont="1" applyFill="1" applyBorder="1" applyAlignment="1">
      <alignment wrapText="1"/>
    </xf>
    <xf numFmtId="0" fontId="38" fillId="28" borderId="32" xfId="0" applyFont="1" applyFill="1" applyBorder="1"/>
    <xf numFmtId="0" fontId="203" fillId="28" borderId="34" xfId="0" applyFont="1" applyFill="1" applyBorder="1" applyAlignment="1">
      <alignment horizontal="center" wrapText="1"/>
    </xf>
    <xf numFmtId="0" fontId="38" fillId="24" borderId="34" xfId="0" applyFont="1" applyFill="1" applyBorder="1" applyAlignment="1">
      <alignment wrapText="1"/>
    </xf>
    <xf numFmtId="0" fontId="38" fillId="23" borderId="34" xfId="0" applyFont="1" applyFill="1" applyBorder="1"/>
    <xf numFmtId="0" fontId="38" fillId="36" borderId="34" xfId="0" applyFont="1" applyFill="1" applyBorder="1" applyAlignment="1">
      <alignment horizontal="center" vertical="center"/>
    </xf>
    <xf numFmtId="0" fontId="38" fillId="36" borderId="34" xfId="0" applyFont="1" applyFill="1" applyBorder="1"/>
    <xf numFmtId="0" fontId="38" fillId="28" borderId="40" xfId="0" applyFont="1" applyFill="1" applyBorder="1" applyAlignment="1">
      <alignment horizontal="center" vertical="center"/>
    </xf>
    <xf numFmtId="0" fontId="38" fillId="6" borderId="34" xfId="0" applyFont="1" applyFill="1" applyBorder="1" applyAlignment="1">
      <alignment horizontal="center" vertical="center"/>
    </xf>
    <xf numFmtId="0" fontId="203" fillId="23" borderId="34" xfId="0" applyFont="1" applyFill="1" applyBorder="1" applyAlignment="1">
      <alignment horizontal="center" wrapText="1"/>
    </xf>
    <xf numFmtId="0" fontId="38" fillId="36" borderId="34" xfId="0" applyFont="1" applyFill="1" applyBorder="1" applyAlignment="1">
      <alignment horizontal="center" vertical="center" wrapText="1"/>
    </xf>
    <xf numFmtId="0" fontId="203" fillId="36" borderId="34" xfId="0" applyFont="1" applyFill="1" applyBorder="1" applyAlignment="1">
      <alignment wrapText="1"/>
    </xf>
    <xf numFmtId="0" fontId="38" fillId="28" borderId="34" xfId="0" applyFont="1" applyFill="1" applyBorder="1"/>
    <xf numFmtId="0" fontId="38" fillId="6" borderId="34" xfId="0" applyFont="1" applyFill="1" applyBorder="1" applyAlignment="1">
      <alignment horizontal="center" vertical="center" wrapText="1"/>
    </xf>
    <xf numFmtId="0" fontId="38" fillId="23" borderId="34" xfId="0" applyFont="1" applyFill="1" applyBorder="1" applyAlignment="1">
      <alignment wrapText="1"/>
    </xf>
    <xf numFmtId="0" fontId="38" fillId="29" borderId="34" xfId="0" applyFont="1" applyFill="1" applyBorder="1" applyAlignment="1">
      <alignment horizontal="center" vertical="center"/>
    </xf>
    <xf numFmtId="0" fontId="38" fillId="24" borderId="34" xfId="0" applyFont="1" applyFill="1" applyBorder="1" applyAlignment="1">
      <alignment horizontal="center" vertical="center"/>
    </xf>
    <xf numFmtId="0" fontId="203" fillId="29" borderId="34" xfId="0" applyFont="1" applyFill="1" applyBorder="1" applyAlignment="1">
      <alignment wrapText="1"/>
    </xf>
    <xf numFmtId="0" fontId="38" fillId="36" borderId="40" xfId="0" applyFont="1" applyFill="1" applyBorder="1" applyAlignment="1">
      <alignment horizontal="center" vertical="center"/>
    </xf>
    <xf numFmtId="0" fontId="38" fillId="36" borderId="34" xfId="0" applyFont="1" applyFill="1" applyBorder="1" applyAlignment="1">
      <alignment wrapText="1"/>
    </xf>
    <xf numFmtId="0" fontId="38" fillId="28" borderId="34" xfId="0" applyFont="1" applyFill="1" applyBorder="1" applyAlignment="1">
      <alignment horizontal="center" vertical="center"/>
    </xf>
    <xf numFmtId="0" fontId="38" fillId="23" borderId="34" xfId="0" applyFont="1" applyFill="1" applyBorder="1" applyAlignment="1">
      <alignment horizontal="center" vertical="center"/>
    </xf>
    <xf numFmtId="0" fontId="203" fillId="28" borderId="34" xfId="0" applyFont="1" applyFill="1" applyBorder="1"/>
    <xf numFmtId="0" fontId="203" fillId="28" borderId="34" xfId="0" applyFont="1" applyFill="1" applyBorder="1" applyAlignment="1">
      <alignment horizontal="left" wrapText="1"/>
    </xf>
    <xf numFmtId="0" fontId="38" fillId="29" borderId="32" xfId="0" applyFont="1" applyFill="1" applyBorder="1"/>
    <xf numFmtId="0" fontId="38" fillId="37" borderId="39" xfId="0" applyFont="1" applyFill="1" applyBorder="1"/>
    <xf numFmtId="0" fontId="203" fillId="29" borderId="33" xfId="0" applyFont="1" applyFill="1" applyBorder="1" applyAlignment="1">
      <alignment horizontal="center"/>
    </xf>
    <xf numFmtId="0" fontId="203" fillId="23" borderId="34" xfId="0" applyFont="1" applyFill="1" applyBorder="1" applyAlignment="1">
      <alignment horizontal="left" wrapText="1"/>
    </xf>
    <xf numFmtId="0" fontId="203" fillId="24" borderId="34" xfId="0" applyFont="1" applyFill="1" applyBorder="1" applyAlignment="1">
      <alignment horizontal="center"/>
    </xf>
    <xf numFmtId="0" fontId="38" fillId="28" borderId="34" xfId="0" applyFont="1" applyFill="1" applyBorder="1" applyAlignment="1">
      <alignment wrapText="1"/>
    </xf>
    <xf numFmtId="0" fontId="38" fillId="31" borderId="0" xfId="0" applyFont="1" applyFill="1"/>
    <xf numFmtId="0" fontId="203" fillId="36" borderId="34" xfId="0" applyFont="1" applyFill="1" applyBorder="1" applyAlignment="1">
      <alignment horizontal="center" wrapText="1"/>
    </xf>
    <xf numFmtId="0" fontId="203" fillId="6" borderId="34" xfId="0" applyFont="1" applyFill="1" applyBorder="1" applyAlignment="1">
      <alignment horizontal="center" wrapText="1"/>
    </xf>
    <xf numFmtId="0" fontId="38" fillId="2" borderId="34" xfId="0" applyFont="1" applyFill="1" applyBorder="1"/>
    <xf numFmtId="0" fontId="38" fillId="6" borderId="34" xfId="0" applyFont="1" applyFill="1" applyBorder="1" applyAlignment="1">
      <alignment horizontal="center"/>
    </xf>
    <xf numFmtId="0" fontId="38" fillId="28" borderId="32" xfId="0" applyFont="1" applyFill="1" applyBorder="1" applyAlignment="1">
      <alignment horizontal="center"/>
    </xf>
    <xf numFmtId="0" fontId="38" fillId="28" borderId="34" xfId="0" applyFont="1" applyFill="1" applyBorder="1" applyAlignment="1">
      <alignment horizontal="center"/>
    </xf>
    <xf numFmtId="0" fontId="210" fillId="39" borderId="34" xfId="0" applyFont="1" applyFill="1" applyBorder="1" applyAlignment="1">
      <alignment horizontal="center"/>
    </xf>
    <xf numFmtId="0" fontId="211" fillId="40" borderId="32" xfId="0" applyFont="1" applyFill="1" applyBorder="1" applyAlignment="1">
      <alignment horizontal="center" vertical="center"/>
    </xf>
    <xf numFmtId="0" fontId="210" fillId="41" borderId="34" xfId="0" applyFont="1" applyFill="1" applyBorder="1" applyAlignment="1">
      <alignment horizontal="center" vertical="center"/>
    </xf>
    <xf numFmtId="0" fontId="38" fillId="20" borderId="34" xfId="0" applyFont="1" applyFill="1" applyBorder="1"/>
    <xf numFmtId="0" fontId="203" fillId="20" borderId="34" xfId="0" applyFont="1" applyFill="1" applyBorder="1" applyAlignment="1">
      <alignment horizontal="center" vertical="center" wrapText="1"/>
    </xf>
    <xf numFmtId="0" fontId="38" fillId="32" borderId="34" xfId="0" applyFont="1" applyFill="1" applyBorder="1" applyAlignment="1">
      <alignment horizontal="center" vertical="center"/>
    </xf>
    <xf numFmtId="0" fontId="38" fillId="32" borderId="34" xfId="0" applyFont="1" applyFill="1" applyBorder="1"/>
    <xf numFmtId="0" fontId="38" fillId="32" borderId="32" xfId="0" applyFont="1" applyFill="1" applyBorder="1"/>
    <xf numFmtId="0" fontId="38" fillId="42" borderId="33" xfId="0" applyFont="1" applyFill="1" applyBorder="1" applyAlignment="1">
      <alignment horizontal="center" vertical="center"/>
    </xf>
    <xf numFmtId="0" fontId="38" fillId="42" borderId="34" xfId="0" applyFont="1" applyFill="1" applyBorder="1"/>
    <xf numFmtId="0" fontId="38" fillId="42" borderId="34" xfId="0" applyFont="1" applyFill="1" applyBorder="1" applyAlignment="1">
      <alignment vertical="center" wrapText="1"/>
    </xf>
    <xf numFmtId="0" fontId="38" fillId="26" borderId="34" xfId="0" applyFont="1" applyFill="1" applyBorder="1"/>
    <xf numFmtId="0" fontId="203" fillId="26" borderId="34" xfId="0" applyFont="1" applyFill="1" applyBorder="1" applyAlignment="1">
      <alignment horizontal="center" vertical="center" wrapText="1"/>
    </xf>
    <xf numFmtId="0" fontId="38" fillId="35" borderId="34" xfId="0" applyFont="1" applyFill="1" applyBorder="1"/>
    <xf numFmtId="0" fontId="38" fillId="35" borderId="34" xfId="0" applyFont="1" applyFill="1" applyBorder="1" applyAlignment="1">
      <alignment vertical="center"/>
    </xf>
    <xf numFmtId="0" fontId="38" fillId="43" borderId="34" xfId="0" applyFont="1" applyFill="1" applyBorder="1"/>
    <xf numFmtId="0" fontId="38" fillId="20" borderId="34" xfId="0" applyFont="1" applyFill="1" applyBorder="1" applyAlignment="1">
      <alignment vertical="center"/>
    </xf>
    <xf numFmtId="0" fontId="38" fillId="32" borderId="34" xfId="0" applyFont="1" applyFill="1" applyBorder="1" applyAlignment="1">
      <alignment wrapText="1"/>
    </xf>
    <xf numFmtId="0" fontId="38" fillId="35" borderId="34" xfId="0" applyFont="1" applyFill="1" applyBorder="1" applyAlignment="1">
      <alignment wrapText="1"/>
    </xf>
    <xf numFmtId="0" fontId="38" fillId="42" borderId="34" xfId="0" applyFont="1" applyFill="1" applyBorder="1" applyAlignment="1">
      <alignment horizontal="center"/>
    </xf>
    <xf numFmtId="0" fontId="38" fillId="42" borderId="34" xfId="0" applyFont="1" applyFill="1" applyBorder="1" applyAlignment="1">
      <alignment vertical="center"/>
    </xf>
    <xf numFmtId="0" fontId="38" fillId="26" borderId="34" xfId="0" applyFont="1" applyFill="1" applyBorder="1" applyAlignment="1">
      <alignment vertical="center"/>
    </xf>
    <xf numFmtId="0" fontId="38" fillId="43" borderId="34" xfId="0" applyFont="1" applyFill="1" applyBorder="1" applyAlignment="1">
      <alignment vertical="center" wrapText="1"/>
    </xf>
    <xf numFmtId="0" fontId="203" fillId="42" borderId="34" xfId="0" applyFont="1" applyFill="1" applyBorder="1" applyAlignment="1">
      <alignment vertical="center" wrapText="1"/>
    </xf>
    <xf numFmtId="0" fontId="203" fillId="43" borderId="34" xfId="0" applyFont="1" applyFill="1" applyBorder="1" applyAlignment="1">
      <alignment vertical="center" wrapText="1"/>
    </xf>
    <xf numFmtId="0" fontId="38" fillId="26" borderId="34" xfId="0" applyFont="1" applyFill="1" applyBorder="1" applyAlignment="1">
      <alignment horizontal="center" vertical="center"/>
    </xf>
    <xf numFmtId="0" fontId="38" fillId="35" borderId="34" xfId="0" applyFont="1" applyFill="1" applyBorder="1" applyAlignment="1">
      <alignment horizontal="center" vertical="center"/>
    </xf>
    <xf numFmtId="0" fontId="38" fillId="43" borderId="33" xfId="0" applyFont="1" applyFill="1" applyBorder="1" applyAlignment="1">
      <alignment horizontal="center" vertical="center"/>
    </xf>
    <xf numFmtId="0" fontId="38" fillId="43" borderId="34" xfId="0" applyFont="1" applyFill="1" applyBorder="1" applyAlignment="1">
      <alignment vertical="center"/>
    </xf>
    <xf numFmtId="0" fontId="38" fillId="20" borderId="34" xfId="0" applyFont="1" applyFill="1" applyBorder="1" applyAlignment="1">
      <alignment horizontal="center" vertical="center"/>
    </xf>
    <xf numFmtId="0" fontId="203" fillId="43" borderId="34" xfId="0" applyFont="1" applyFill="1" applyBorder="1" applyAlignment="1">
      <alignment horizontal="left" vertical="center" wrapText="1"/>
    </xf>
    <xf numFmtId="0" fontId="203" fillId="20" borderId="34" xfId="0" applyFont="1" applyFill="1" applyBorder="1" applyAlignment="1">
      <alignment vertical="center"/>
    </xf>
    <xf numFmtId="0" fontId="203" fillId="43" borderId="34" xfId="0" applyFont="1" applyFill="1" applyBorder="1" applyAlignment="1">
      <alignment vertical="center"/>
    </xf>
    <xf numFmtId="0" fontId="203" fillId="26" borderId="34" xfId="0" applyFont="1" applyFill="1" applyBorder="1" applyAlignment="1">
      <alignment vertical="center"/>
    </xf>
    <xf numFmtId="0" fontId="38" fillId="43" borderId="34" xfId="0" applyFont="1" applyFill="1" applyBorder="1" applyAlignment="1">
      <alignment horizontal="center"/>
    </xf>
    <xf numFmtId="0" fontId="203" fillId="42" borderId="34" xfId="0" applyFont="1" applyFill="1" applyBorder="1" applyAlignment="1">
      <alignment vertical="center"/>
    </xf>
    <xf numFmtId="0" fontId="203" fillId="42" borderId="34" xfId="0" applyFont="1" applyFill="1" applyBorder="1" applyAlignment="1">
      <alignment horizontal="center" vertical="center" wrapText="1"/>
    </xf>
    <xf numFmtId="0" fontId="203" fillId="43" borderId="34" xfId="0" applyFont="1" applyFill="1" applyBorder="1" applyAlignment="1">
      <alignment horizontal="center" vertical="center" wrapText="1"/>
    </xf>
    <xf numFmtId="0" fontId="203" fillId="26" borderId="34" xfId="0" applyFont="1" applyFill="1" applyBorder="1" applyAlignment="1">
      <alignment horizontal="center" wrapText="1"/>
    </xf>
    <xf numFmtId="0" fontId="203" fillId="20" borderId="34" xfId="0" applyFont="1" applyFill="1" applyBorder="1" applyAlignment="1">
      <alignment horizontal="center" wrapText="1"/>
    </xf>
    <xf numFmtId="0" fontId="203" fillId="42" borderId="34" xfId="0" applyFont="1" applyFill="1" applyBorder="1" applyAlignment="1">
      <alignment horizontal="left" vertical="center" wrapText="1"/>
    </xf>
    <xf numFmtId="0" fontId="38" fillId="43" borderId="34" xfId="0" applyFont="1" applyFill="1" applyBorder="1" applyAlignment="1">
      <alignment horizontal="center" vertical="center"/>
    </xf>
    <xf numFmtId="0" fontId="38" fillId="26" borderId="34" xfId="0" applyFont="1" applyFill="1" applyBorder="1" applyAlignment="1">
      <alignment horizontal="center"/>
    </xf>
    <xf numFmtId="0" fontId="38" fillId="39" borderId="0" xfId="0" applyFont="1" applyFill="1"/>
    <xf numFmtId="0" fontId="213" fillId="0" borderId="0" xfId="0" applyFont="1"/>
    <xf numFmtId="0" fontId="214" fillId="26" borderId="5" xfId="0" applyFont="1" applyFill="1" applyBorder="1" applyAlignment="1">
      <alignment horizontal="center" vertical="center"/>
    </xf>
    <xf numFmtId="0" fontId="215" fillId="20" borderId="5" xfId="0" applyFont="1" applyFill="1" applyBorder="1" applyAlignment="1">
      <alignment horizontal="center" vertical="center"/>
    </xf>
    <xf numFmtId="0" fontId="216" fillId="20" borderId="5" xfId="0" applyFont="1" applyFill="1" applyBorder="1" applyAlignment="1">
      <alignment horizontal="center" vertical="center"/>
    </xf>
    <xf numFmtId="0" fontId="217" fillId="20" borderId="6" xfId="0" applyFont="1" applyFill="1" applyBorder="1" applyAlignment="1">
      <alignment horizontal="center" vertical="center"/>
    </xf>
    <xf numFmtId="0" fontId="38" fillId="21" borderId="4" xfId="0" applyFont="1" applyFill="1" applyBorder="1" applyAlignment="1">
      <alignment horizontal="center" vertical="center"/>
    </xf>
    <xf numFmtId="0" fontId="218" fillId="21" borderId="5" xfId="0" applyFont="1" applyFill="1" applyBorder="1" applyAlignment="1">
      <alignment horizontal="center" vertical="center"/>
    </xf>
    <xf numFmtId="0" fontId="219" fillId="21" borderId="5" xfId="0" applyFont="1" applyFill="1" applyBorder="1" applyAlignment="1">
      <alignment horizontal="center" vertical="center"/>
    </xf>
    <xf numFmtId="0" fontId="220" fillId="21" borderId="4" xfId="0" applyFont="1" applyFill="1" applyBorder="1" applyAlignment="1">
      <alignment horizontal="center" vertical="center"/>
    </xf>
    <xf numFmtId="0" fontId="221" fillId="21" borderId="6" xfId="0" applyFont="1" applyFill="1" applyBorder="1" applyAlignment="1">
      <alignment horizontal="center" vertical="center"/>
    </xf>
    <xf numFmtId="0" fontId="222" fillId="22" borderId="5" xfId="0" applyFont="1" applyFill="1" applyBorder="1" applyAlignment="1">
      <alignment horizontal="center" vertical="center"/>
    </xf>
    <xf numFmtId="0" fontId="223" fillId="22" borderId="5" xfId="0" applyFont="1" applyFill="1" applyBorder="1" applyAlignment="1">
      <alignment horizontal="center" vertical="center"/>
    </xf>
    <xf numFmtId="0" fontId="224" fillId="22" borderId="4" xfId="0" applyFont="1" applyFill="1" applyBorder="1" applyAlignment="1">
      <alignment horizontal="center" vertical="center"/>
    </xf>
    <xf numFmtId="0" fontId="225" fillId="22" borderId="6" xfId="0" applyFont="1" applyFill="1" applyBorder="1" applyAlignment="1">
      <alignment horizontal="center" vertical="center"/>
    </xf>
    <xf numFmtId="0" fontId="226" fillId="26" borderId="0" xfId="0" applyFont="1" applyFill="1" applyAlignment="1">
      <alignment horizontal="center" vertical="center"/>
    </xf>
    <xf numFmtId="0" fontId="227" fillId="26" borderId="0" xfId="0" applyFont="1" applyFill="1" applyAlignment="1">
      <alignment horizontal="center" vertical="center"/>
    </xf>
    <xf numFmtId="0" fontId="228" fillId="26" borderId="8" xfId="0" applyFont="1" applyFill="1" applyBorder="1" applyAlignment="1">
      <alignment horizontal="center" vertical="center"/>
    </xf>
    <xf numFmtId="0" fontId="229" fillId="27" borderId="0" xfId="0" applyFont="1" applyFill="1" applyAlignment="1">
      <alignment horizontal="center" vertical="center"/>
    </xf>
    <xf numFmtId="0" fontId="230" fillId="27" borderId="0" xfId="0" applyFont="1" applyFill="1" applyAlignment="1">
      <alignment horizontal="center" vertical="center"/>
    </xf>
    <xf numFmtId="0" fontId="231" fillId="27" borderId="7" xfId="0" applyFont="1" applyFill="1" applyBorder="1" applyAlignment="1">
      <alignment horizontal="center" vertical="center"/>
    </xf>
    <xf numFmtId="0" fontId="232" fillId="27" borderId="8" xfId="0" applyFont="1" applyFill="1" applyBorder="1" applyAlignment="1">
      <alignment horizontal="center" vertical="center"/>
    </xf>
    <xf numFmtId="0" fontId="233" fillId="33" borderId="0" xfId="0" applyFont="1" applyFill="1" applyAlignment="1">
      <alignment horizontal="center" vertical="center"/>
    </xf>
    <xf numFmtId="0" fontId="234" fillId="33" borderId="0" xfId="0" applyFont="1" applyFill="1" applyAlignment="1">
      <alignment horizontal="center" vertical="center"/>
    </xf>
    <xf numFmtId="0" fontId="235" fillId="33" borderId="7" xfId="0" applyFont="1" applyFill="1" applyBorder="1" applyAlignment="1">
      <alignment horizontal="center" vertical="center"/>
    </xf>
    <xf numFmtId="0" fontId="236" fillId="33" borderId="8" xfId="0" applyFont="1" applyFill="1" applyBorder="1" applyAlignment="1">
      <alignment horizontal="center" vertical="center"/>
    </xf>
    <xf numFmtId="0" fontId="237" fillId="20" borderId="0" xfId="0" applyFont="1" applyFill="1" applyAlignment="1">
      <alignment horizontal="center" vertical="center"/>
    </xf>
    <xf numFmtId="0" fontId="238" fillId="20" borderId="0" xfId="0" applyFont="1" applyFill="1" applyAlignment="1">
      <alignment horizontal="center" vertical="center"/>
    </xf>
    <xf numFmtId="0" fontId="239" fillId="20" borderId="8" xfId="0" applyFont="1" applyFill="1" applyBorder="1" applyAlignment="1">
      <alignment horizontal="center" vertical="center"/>
    </xf>
    <xf numFmtId="0" fontId="240" fillId="21" borderId="0" xfId="0" applyFont="1" applyFill="1" applyAlignment="1">
      <alignment horizontal="center" vertical="center"/>
    </xf>
    <xf numFmtId="0" fontId="241" fillId="21" borderId="8" xfId="0" applyFont="1" applyFill="1" applyBorder="1" applyAlignment="1">
      <alignment horizontal="center" vertical="center"/>
    </xf>
    <xf numFmtId="0" fontId="242" fillId="22" borderId="0" xfId="0" applyFont="1" applyFill="1" applyAlignment="1">
      <alignment horizontal="center" vertical="center"/>
    </xf>
    <xf numFmtId="0" fontId="243" fillId="22" borderId="0" xfId="0" applyFont="1" applyFill="1" applyAlignment="1">
      <alignment horizontal="center" vertical="center"/>
    </xf>
    <xf numFmtId="0" fontId="244" fillId="22" borderId="7" xfId="0" applyFont="1" applyFill="1" applyBorder="1" applyAlignment="1">
      <alignment horizontal="center" vertical="center"/>
    </xf>
    <xf numFmtId="0" fontId="245" fillId="22" borderId="8" xfId="0" applyFont="1" applyFill="1" applyBorder="1" applyAlignment="1">
      <alignment horizontal="center" vertical="center"/>
    </xf>
    <xf numFmtId="0" fontId="246" fillId="26" borderId="4" xfId="0" applyFont="1" applyFill="1" applyBorder="1" applyAlignment="1">
      <alignment horizontal="center" vertical="center"/>
    </xf>
    <xf numFmtId="0" fontId="247" fillId="26" borderId="6" xfId="0" applyFont="1" applyFill="1" applyBorder="1" applyAlignment="1">
      <alignment horizontal="center" vertical="center"/>
    </xf>
    <xf numFmtId="0" fontId="248" fillId="26" borderId="11" xfId="0" applyFont="1" applyFill="1" applyBorder="1" applyAlignment="1">
      <alignment horizontal="center" vertical="center"/>
    </xf>
    <xf numFmtId="0" fontId="249" fillId="27" borderId="10" xfId="0" applyFont="1" applyFill="1" applyBorder="1" applyAlignment="1">
      <alignment horizontal="center" vertical="center"/>
    </xf>
    <xf numFmtId="0" fontId="250" fillId="27" borderId="11" xfId="0" applyFont="1" applyFill="1" applyBorder="1" applyAlignment="1">
      <alignment horizontal="center" vertical="center"/>
    </xf>
    <xf numFmtId="0" fontId="251" fillId="33" borderId="10" xfId="0" applyFont="1" applyFill="1" applyBorder="1" applyAlignment="1">
      <alignment horizontal="center" vertical="center"/>
    </xf>
    <xf numFmtId="0" fontId="252" fillId="33" borderId="11" xfId="0" applyFont="1" applyFill="1" applyBorder="1" applyAlignment="1">
      <alignment horizontal="center" vertical="center"/>
    </xf>
    <xf numFmtId="0" fontId="253" fillId="21" borderId="11" xfId="0" applyFont="1" applyFill="1" applyBorder="1" applyAlignment="1">
      <alignment horizontal="center" vertical="center"/>
    </xf>
    <xf numFmtId="0" fontId="254" fillId="22" borderId="11" xfId="0" applyFont="1" applyFill="1" applyBorder="1" applyAlignment="1">
      <alignment horizontal="center" vertical="center"/>
    </xf>
    <xf numFmtId="0" fontId="255" fillId="26" borderId="7" xfId="0" applyFont="1" applyFill="1" applyBorder="1" applyAlignment="1">
      <alignment horizontal="center" vertical="center"/>
    </xf>
    <xf numFmtId="0" fontId="256" fillId="26" borderId="5" xfId="0" applyFont="1" applyFill="1" applyBorder="1" applyAlignment="1">
      <alignment horizontal="center" vertical="center"/>
    </xf>
    <xf numFmtId="0" fontId="257" fillId="27" borderId="5" xfId="0" applyFont="1" applyFill="1" applyBorder="1" applyAlignment="1">
      <alignment horizontal="center" vertical="center"/>
    </xf>
    <xf numFmtId="0" fontId="258" fillId="27" borderId="5" xfId="0" applyFont="1" applyFill="1" applyBorder="1" applyAlignment="1">
      <alignment horizontal="center" vertical="center"/>
    </xf>
    <xf numFmtId="0" fontId="259" fillId="27" borderId="6" xfId="0" applyFont="1" applyFill="1" applyBorder="1" applyAlignment="1">
      <alignment horizontal="center" vertical="center"/>
    </xf>
    <xf numFmtId="0" fontId="260" fillId="22" borderId="4" xfId="0" applyFont="1" applyFill="1" applyBorder="1" applyAlignment="1">
      <alignment horizontal="center" vertical="center"/>
    </xf>
    <xf numFmtId="0" fontId="261" fillId="33" borderId="4" xfId="0" applyFont="1" applyFill="1" applyBorder="1" applyAlignment="1">
      <alignment horizontal="center" vertical="center"/>
    </xf>
    <xf numFmtId="0" fontId="262" fillId="33" borderId="5" xfId="0" applyFont="1" applyFill="1" applyBorder="1" applyAlignment="1">
      <alignment horizontal="center" vertical="center"/>
    </xf>
    <xf numFmtId="0" fontId="263" fillId="33" borderId="6" xfId="0" applyFont="1" applyFill="1" applyBorder="1" applyAlignment="1">
      <alignment horizontal="center" vertical="center"/>
    </xf>
    <xf numFmtId="0" fontId="264" fillId="33" borderId="5" xfId="0" applyFont="1" applyFill="1" applyBorder="1" applyAlignment="1">
      <alignment horizontal="center" vertical="center"/>
    </xf>
    <xf numFmtId="0" fontId="265" fillId="26" borderId="10" xfId="0" applyFont="1" applyFill="1" applyBorder="1" applyAlignment="1">
      <alignment horizontal="center" vertical="center"/>
    </xf>
    <xf numFmtId="0" fontId="266" fillId="22" borderId="0" xfId="0" applyFont="1" applyFill="1" applyAlignment="1">
      <alignment horizontal="center" vertical="center"/>
    </xf>
    <xf numFmtId="0" fontId="267" fillId="20" borderId="9" xfId="0" applyFont="1" applyFill="1" applyBorder="1" applyAlignment="1">
      <alignment horizontal="center" vertical="center"/>
    </xf>
    <xf numFmtId="0" fontId="268" fillId="20" borderId="10" xfId="0" applyFont="1" applyFill="1" applyBorder="1" applyAlignment="1">
      <alignment horizontal="center" vertical="center"/>
    </xf>
    <xf numFmtId="0" fontId="269" fillId="20" borderId="11" xfId="0" applyFont="1" applyFill="1" applyBorder="1" applyAlignment="1">
      <alignment horizontal="center" vertical="center"/>
    </xf>
    <xf numFmtId="0" fontId="270" fillId="21" borderId="10" xfId="0" applyFont="1" applyFill="1" applyBorder="1" applyAlignment="1">
      <alignment horizontal="center" vertical="center"/>
    </xf>
    <xf numFmtId="0" fontId="271" fillId="21" borderId="10" xfId="0" applyFont="1" applyFill="1" applyBorder="1" applyAlignment="1">
      <alignment horizontal="center" vertical="center"/>
    </xf>
    <xf numFmtId="0" fontId="272" fillId="33" borderId="0" xfId="0" applyFont="1" applyFill="1" applyAlignment="1">
      <alignment horizontal="center" vertical="center"/>
    </xf>
    <xf numFmtId="0" fontId="273" fillId="20" borderId="4" xfId="0" applyFont="1" applyFill="1" applyBorder="1" applyAlignment="1">
      <alignment horizontal="center" vertical="center"/>
    </xf>
    <xf numFmtId="0" fontId="274" fillId="27" borderId="10" xfId="0" applyFont="1" applyFill="1" applyBorder="1" applyAlignment="1">
      <alignment horizontal="center" vertical="center"/>
    </xf>
    <xf numFmtId="0" fontId="275" fillId="26" borderId="5" xfId="0" applyFont="1" applyFill="1" applyBorder="1" applyAlignment="1">
      <alignment horizontal="center" vertical="center"/>
    </xf>
    <xf numFmtId="0" fontId="276" fillId="33" borderId="7" xfId="0" applyFont="1" applyFill="1" applyBorder="1" applyAlignment="1">
      <alignment horizontal="center" vertical="center"/>
    </xf>
    <xf numFmtId="0" fontId="277" fillId="20" borderId="10" xfId="0" applyFont="1" applyFill="1" applyBorder="1" applyAlignment="1">
      <alignment horizontal="center" vertical="center"/>
    </xf>
    <xf numFmtId="0" fontId="279" fillId="23" borderId="0" xfId="0" applyFont="1" applyFill="1" applyAlignment="1">
      <alignment horizontal="center" vertical="center"/>
    </xf>
    <xf numFmtId="0" fontId="280" fillId="23" borderId="8" xfId="0" applyFont="1" applyFill="1" applyBorder="1" applyAlignment="1">
      <alignment horizontal="center" vertical="center"/>
    </xf>
    <xf numFmtId="0" fontId="281" fillId="24" borderId="5" xfId="0" applyFont="1" applyFill="1" applyBorder="1" applyAlignment="1">
      <alignment horizontal="center" vertical="center"/>
    </xf>
    <xf numFmtId="0" fontId="282" fillId="24" borderId="5" xfId="0" applyFont="1" applyFill="1" applyBorder="1" applyAlignment="1">
      <alignment horizontal="center" vertical="center"/>
    </xf>
    <xf numFmtId="0" fontId="283" fillId="24" borderId="6" xfId="0" applyFont="1" applyFill="1" applyBorder="1" applyAlignment="1">
      <alignment horizontal="center" vertical="center"/>
    </xf>
    <xf numFmtId="0" fontId="5" fillId="30" borderId="8" xfId="0" applyFont="1" applyFill="1" applyBorder="1" applyAlignment="1">
      <alignment horizontal="center" vertical="center"/>
    </xf>
    <xf numFmtId="0" fontId="284" fillId="29" borderId="0" xfId="0" applyFont="1" applyFill="1" applyAlignment="1">
      <alignment horizontal="center" vertical="center"/>
    </xf>
    <xf numFmtId="0" fontId="285" fillId="29" borderId="0" xfId="0" applyFont="1" applyFill="1" applyAlignment="1">
      <alignment horizontal="center" vertical="center"/>
    </xf>
    <xf numFmtId="0" fontId="286" fillId="29" borderId="8" xfId="0" applyFont="1" applyFill="1" applyBorder="1" applyAlignment="1">
      <alignment horizontal="center" vertical="center"/>
    </xf>
    <xf numFmtId="0" fontId="5" fillId="25" borderId="8" xfId="0" applyFont="1" applyFill="1" applyBorder="1" applyAlignment="1">
      <alignment horizontal="center" vertical="center"/>
    </xf>
    <xf numFmtId="0" fontId="288" fillId="28" borderId="0" xfId="0" applyFont="1" applyFill="1" applyAlignment="1">
      <alignment horizontal="center" vertical="center"/>
    </xf>
    <xf numFmtId="0" fontId="289" fillId="28" borderId="8" xfId="0" applyFont="1" applyFill="1" applyBorder="1" applyAlignment="1">
      <alignment horizontal="center" vertical="center"/>
    </xf>
    <xf numFmtId="0" fontId="290" fillId="24" borderId="0" xfId="0" applyFont="1" applyFill="1" applyAlignment="1">
      <alignment horizontal="center" vertical="center"/>
    </xf>
    <xf numFmtId="0" fontId="291" fillId="24" borderId="0" xfId="0" applyFont="1" applyFill="1" applyAlignment="1">
      <alignment horizontal="center" vertical="center"/>
    </xf>
    <xf numFmtId="0" fontId="292" fillId="24" borderId="8" xfId="0" applyFont="1" applyFill="1" applyBorder="1" applyAlignment="1">
      <alignment horizontal="center" vertical="center"/>
    </xf>
    <xf numFmtId="0" fontId="293" fillId="24" borderId="10" xfId="0" applyFont="1" applyFill="1" applyBorder="1" applyAlignment="1">
      <alignment horizontal="center" vertical="center"/>
    </xf>
    <xf numFmtId="0" fontId="294" fillId="24" borderId="11" xfId="0" applyFont="1" applyFill="1" applyBorder="1" applyAlignment="1">
      <alignment horizontal="center" vertical="center"/>
    </xf>
    <xf numFmtId="0" fontId="295" fillId="23" borderId="8" xfId="0" applyFont="1" applyFill="1" applyBorder="1" applyAlignment="1">
      <alignment horizontal="center" vertical="center"/>
    </xf>
    <xf numFmtId="0" fontId="296" fillId="29" borderId="10" xfId="0" applyFont="1" applyFill="1" applyBorder="1" applyAlignment="1">
      <alignment horizontal="center" vertical="center"/>
    </xf>
    <xf numFmtId="0" fontId="297" fillId="29" borderId="11" xfId="0" applyFont="1" applyFill="1" applyBorder="1" applyAlignment="1">
      <alignment horizontal="center" vertical="center"/>
    </xf>
    <xf numFmtId="0" fontId="298" fillId="28" borderId="8" xfId="0" applyFont="1" applyFill="1" applyBorder="1" applyAlignment="1">
      <alignment horizontal="center" vertical="center"/>
    </xf>
    <xf numFmtId="0" fontId="299" fillId="24" borderId="10" xfId="0" applyFont="1" applyFill="1" applyBorder="1" applyAlignment="1">
      <alignment horizontal="center" vertical="center"/>
    </xf>
    <xf numFmtId="0" fontId="300" fillId="35" borderId="4" xfId="0" applyFont="1" applyFill="1" applyBorder="1" applyAlignment="1">
      <alignment horizontal="center" vertical="center"/>
    </xf>
    <xf numFmtId="0" fontId="301" fillId="35" borderId="5" xfId="0" applyFont="1" applyFill="1" applyBorder="1" applyAlignment="1">
      <alignment horizontal="center" vertical="center"/>
    </xf>
    <xf numFmtId="0" fontId="302" fillId="35" borderId="8" xfId="0" applyFont="1" applyFill="1" applyBorder="1" applyAlignment="1">
      <alignment horizontal="center" vertical="center"/>
    </xf>
    <xf numFmtId="0" fontId="303" fillId="29" borderId="5" xfId="0" applyFont="1" applyFill="1" applyBorder="1" applyAlignment="1">
      <alignment horizontal="center" vertical="center"/>
    </xf>
    <xf numFmtId="0" fontId="304" fillId="29" borderId="5" xfId="0" applyFont="1" applyFill="1" applyBorder="1" applyAlignment="1">
      <alignment horizontal="center" vertical="center"/>
    </xf>
    <xf numFmtId="0" fontId="305" fillId="29" borderId="5" xfId="0" applyFont="1" applyFill="1" applyBorder="1" applyAlignment="1">
      <alignment horizontal="center" vertical="center"/>
    </xf>
    <xf numFmtId="0" fontId="306" fillId="32" borderId="0" xfId="0" applyFont="1" applyFill="1" applyAlignment="1">
      <alignment horizontal="center" vertical="center"/>
    </xf>
    <xf numFmtId="0" fontId="307" fillId="32" borderId="8" xfId="0" applyFont="1" applyFill="1" applyBorder="1" applyAlignment="1">
      <alignment horizontal="center" vertical="center"/>
    </xf>
    <xf numFmtId="0" fontId="309" fillId="35" borderId="7" xfId="0" applyFont="1" applyFill="1" applyBorder="1" applyAlignment="1">
      <alignment horizontal="center" vertical="center"/>
    </xf>
    <xf numFmtId="0" fontId="310" fillId="35" borderId="0" xfId="0" applyFont="1" applyFill="1" applyAlignment="1">
      <alignment horizontal="center" vertical="center"/>
    </xf>
    <xf numFmtId="0" fontId="311" fillId="29" borderId="7" xfId="0" applyFont="1" applyFill="1" applyBorder="1" applyAlignment="1">
      <alignment horizontal="center" vertical="center"/>
    </xf>
    <xf numFmtId="0" fontId="312" fillId="29" borderId="10" xfId="0" applyFont="1" applyFill="1" applyBorder="1" applyAlignment="1">
      <alignment horizontal="center" vertical="center"/>
    </xf>
    <xf numFmtId="0" fontId="313" fillId="29" borderId="4" xfId="0" applyFont="1" applyFill="1" applyBorder="1" applyAlignment="1">
      <alignment horizontal="center" vertical="center"/>
    </xf>
    <xf numFmtId="0" fontId="314" fillId="29" borderId="6" xfId="0" applyFont="1" applyFill="1" applyBorder="1" applyAlignment="1">
      <alignment horizontal="center" vertical="center"/>
    </xf>
    <xf numFmtId="0" fontId="315" fillId="24" borderId="7" xfId="0" applyFont="1" applyFill="1" applyBorder="1" applyAlignment="1">
      <alignment horizontal="center" vertical="center"/>
    </xf>
    <xf numFmtId="0" fontId="316" fillId="24" borderId="5" xfId="0" applyFont="1" applyFill="1" applyBorder="1" applyAlignment="1">
      <alignment horizontal="center" vertical="center"/>
    </xf>
    <xf numFmtId="0" fontId="317" fillId="32" borderId="9" xfId="0" applyFont="1" applyFill="1" applyBorder="1" applyAlignment="1">
      <alignment horizontal="center" vertical="center"/>
    </xf>
    <xf numFmtId="0" fontId="318" fillId="32" borderId="10" xfId="0" applyFont="1" applyFill="1" applyBorder="1" applyAlignment="1">
      <alignment horizontal="center" vertical="center"/>
    </xf>
    <xf numFmtId="0" fontId="319" fillId="32" borderId="11" xfId="0" applyFont="1" applyFill="1" applyBorder="1" applyAlignment="1">
      <alignment horizontal="center" vertical="center"/>
    </xf>
    <xf numFmtId="0" fontId="320" fillId="29" borderId="10" xfId="0" applyFont="1" applyFill="1" applyBorder="1" applyAlignment="1">
      <alignment horizontal="center" vertical="center"/>
    </xf>
    <xf numFmtId="0" fontId="5" fillId="25" borderId="10" xfId="0" applyFont="1" applyFill="1" applyBorder="1" applyAlignment="1">
      <alignment horizontal="center" vertical="center"/>
    </xf>
    <xf numFmtId="0" fontId="5" fillId="25" borderId="11" xfId="0" applyFont="1" applyFill="1" applyBorder="1" applyAlignment="1">
      <alignment horizontal="center" vertical="center"/>
    </xf>
    <xf numFmtId="0" fontId="321" fillId="8" borderId="0" xfId="0" applyFont="1" applyFill="1" applyAlignment="1">
      <alignment horizontal="center" vertical="center"/>
    </xf>
    <xf numFmtId="0" fontId="71" fillId="8" borderId="0" xfId="0" applyFont="1" applyFill="1" applyAlignment="1">
      <alignment horizontal="center" vertical="center"/>
    </xf>
    <xf numFmtId="0" fontId="72" fillId="12" borderId="12" xfId="0" applyFont="1" applyFill="1" applyBorder="1" applyAlignment="1">
      <alignment horizontal="center" vertical="center"/>
    </xf>
    <xf numFmtId="0" fontId="72" fillId="13" borderId="12" xfId="0" applyFont="1" applyFill="1" applyBorder="1" applyAlignment="1">
      <alignment horizontal="center" vertical="center"/>
    </xf>
    <xf numFmtId="0" fontId="72" fillId="13" borderId="13" xfId="0" applyFont="1" applyFill="1" applyBorder="1" applyAlignment="1">
      <alignment horizontal="center" vertical="center"/>
    </xf>
    <xf numFmtId="0" fontId="72" fillId="14" borderId="12" xfId="0" applyFont="1" applyFill="1" applyBorder="1" applyAlignment="1">
      <alignment horizontal="center" vertical="center"/>
    </xf>
    <xf numFmtId="0" fontId="72" fillId="14" borderId="13" xfId="0" applyFont="1" applyFill="1" applyBorder="1" applyAlignment="1">
      <alignment horizontal="center" vertical="center"/>
    </xf>
    <xf numFmtId="0" fontId="72" fillId="15" borderId="12" xfId="0" applyFont="1" applyFill="1" applyBorder="1" applyAlignment="1">
      <alignment horizontal="center" vertical="center"/>
    </xf>
    <xf numFmtId="0" fontId="72" fillId="15" borderId="13" xfId="0" applyFont="1" applyFill="1" applyBorder="1" applyAlignment="1">
      <alignment horizontal="center" vertical="center"/>
    </xf>
    <xf numFmtId="0" fontId="72" fillId="17" borderId="12" xfId="0" applyFont="1" applyFill="1" applyBorder="1" applyAlignment="1">
      <alignment horizontal="center" vertical="center"/>
    </xf>
    <xf numFmtId="0" fontId="72" fillId="18" borderId="12" xfId="0" applyFont="1" applyFill="1" applyBorder="1" applyAlignment="1">
      <alignment horizontal="center" vertical="center"/>
    </xf>
    <xf numFmtId="0" fontId="72" fillId="18" borderId="13" xfId="0" applyFont="1" applyFill="1" applyBorder="1" applyAlignment="1">
      <alignment horizontal="center" vertical="center"/>
    </xf>
    <xf numFmtId="0" fontId="9" fillId="0" borderId="0" xfId="0" applyFont="1"/>
    <xf numFmtId="0" fontId="72" fillId="8" borderId="0" xfId="0" applyFont="1" applyFill="1" applyAlignment="1">
      <alignment horizontal="center" vertical="center"/>
    </xf>
    <xf numFmtId="0" fontId="323" fillId="20" borderId="12" xfId="0" applyFont="1" applyFill="1" applyBorder="1" applyAlignment="1">
      <alignment horizontal="center" vertical="center"/>
    </xf>
    <xf numFmtId="0" fontId="325" fillId="21" borderId="12" xfId="0" applyFont="1" applyFill="1" applyBorder="1" applyAlignment="1">
      <alignment horizontal="center" vertical="center"/>
    </xf>
    <xf numFmtId="0" fontId="327" fillId="22" borderId="12" xfId="0" applyFont="1" applyFill="1" applyBorder="1" applyAlignment="1">
      <alignment horizontal="center" vertical="center"/>
    </xf>
    <xf numFmtId="0" fontId="329" fillId="23" borderId="12" xfId="0" applyFont="1" applyFill="1" applyBorder="1" applyAlignment="1">
      <alignment horizontal="center"/>
    </xf>
    <xf numFmtId="0" fontId="331" fillId="24" borderId="5" xfId="0" applyFont="1" applyFill="1" applyBorder="1" applyAlignment="1">
      <alignment horizontal="center" vertical="center"/>
    </xf>
    <xf numFmtId="0" fontId="334" fillId="32" borderId="12" xfId="0" applyFont="1" applyFill="1" applyBorder="1" applyAlignment="1">
      <alignment horizontal="center"/>
    </xf>
    <xf numFmtId="0" fontId="336" fillId="21" borderId="17" xfId="0" applyFont="1" applyFill="1" applyBorder="1" applyAlignment="1">
      <alignment horizontal="center" vertical="center"/>
    </xf>
    <xf numFmtId="0" fontId="337" fillId="22" borderId="17" xfId="0" applyFont="1" applyFill="1" applyBorder="1" applyAlignment="1">
      <alignment horizontal="center" vertical="center"/>
    </xf>
    <xf numFmtId="0" fontId="338" fillId="23" borderId="17" xfId="0" applyFont="1" applyFill="1" applyBorder="1" applyAlignment="1">
      <alignment horizontal="center"/>
    </xf>
    <xf numFmtId="0" fontId="339" fillId="24" borderId="0" xfId="0" applyFont="1" applyFill="1" applyAlignment="1">
      <alignment horizontal="center" vertical="center"/>
    </xf>
    <xf numFmtId="0" fontId="340" fillId="32" borderId="17" xfId="0" applyFont="1" applyFill="1" applyBorder="1" applyAlignment="1">
      <alignment horizontal="center"/>
    </xf>
    <xf numFmtId="0" fontId="5" fillId="21" borderId="17" xfId="0" applyFont="1" applyFill="1" applyBorder="1" applyAlignment="1">
      <alignment horizontal="center" vertical="center"/>
    </xf>
    <xf numFmtId="0" fontId="342" fillId="27" borderId="16" xfId="0" applyFont="1" applyFill="1" applyBorder="1" applyAlignment="1">
      <alignment horizontal="center" vertical="center"/>
    </xf>
    <xf numFmtId="0" fontId="344" fillId="22" borderId="28" xfId="0" applyFont="1" applyFill="1" applyBorder="1" applyAlignment="1">
      <alignment horizontal="center" vertical="center"/>
    </xf>
    <xf numFmtId="0" fontId="345" fillId="24" borderId="0" xfId="0" applyFont="1" applyFill="1" applyAlignment="1">
      <alignment horizontal="center" vertical="center"/>
    </xf>
    <xf numFmtId="0" fontId="346" fillId="32" borderId="28" xfId="0" applyFont="1" applyFill="1" applyBorder="1" applyAlignment="1">
      <alignment horizontal="center"/>
    </xf>
    <xf numFmtId="0" fontId="347" fillId="27" borderId="17" xfId="0" applyFont="1" applyFill="1" applyBorder="1" applyAlignment="1">
      <alignment horizontal="center" vertical="center"/>
    </xf>
    <xf numFmtId="0" fontId="348" fillId="33" borderId="17" xfId="0" applyFont="1" applyFill="1" applyBorder="1" applyAlignment="1">
      <alignment horizontal="center" vertical="center"/>
    </xf>
    <xf numFmtId="0" fontId="5" fillId="33" borderId="17" xfId="0" applyFont="1" applyFill="1" applyBorder="1" applyAlignment="1">
      <alignment horizontal="center" vertical="center"/>
    </xf>
    <xf numFmtId="0" fontId="5" fillId="23" borderId="17" xfId="0" applyFont="1" applyFill="1" applyBorder="1" applyAlignment="1">
      <alignment horizontal="center" vertical="center"/>
    </xf>
    <xf numFmtId="0" fontId="350" fillId="29" borderId="15" xfId="0" applyFont="1" applyFill="1" applyBorder="1" applyAlignment="1">
      <alignment horizontal="center" vertical="center"/>
    </xf>
    <xf numFmtId="0" fontId="353" fillId="35" borderId="12" xfId="0" applyFont="1" applyFill="1" applyBorder="1" applyAlignment="1">
      <alignment horizontal="center"/>
    </xf>
    <xf numFmtId="0" fontId="355" fillId="20" borderId="19" xfId="0" applyFont="1" applyFill="1" applyBorder="1" applyAlignment="1">
      <alignment horizontal="center" vertical="center"/>
    </xf>
    <xf numFmtId="0" fontId="357" fillId="28" borderId="12" xfId="0" applyFont="1" applyFill="1" applyBorder="1" applyAlignment="1">
      <alignment horizontal="center"/>
    </xf>
    <xf numFmtId="0" fontId="358" fillId="29" borderId="0" xfId="0" applyFont="1" applyFill="1" applyAlignment="1">
      <alignment horizontal="center" vertical="center"/>
    </xf>
    <xf numFmtId="0" fontId="359" fillId="35" borderId="28" xfId="0" applyFont="1" applyFill="1" applyBorder="1" applyAlignment="1">
      <alignment horizontal="center" wrapText="1"/>
    </xf>
    <xf numFmtId="0" fontId="361" fillId="26" borderId="17" xfId="0" applyFont="1" applyFill="1" applyBorder="1" applyAlignment="1">
      <alignment horizontal="center" vertical="center"/>
    </xf>
    <xf numFmtId="0" fontId="363" fillId="28" borderId="17" xfId="0" applyFont="1" applyFill="1" applyBorder="1" applyAlignment="1">
      <alignment horizontal="center"/>
    </xf>
    <xf numFmtId="0" fontId="5" fillId="33" borderId="21" xfId="0" applyFont="1" applyFill="1" applyBorder="1" applyAlignment="1">
      <alignment horizontal="center" vertical="center"/>
    </xf>
    <xf numFmtId="0" fontId="366" fillId="22" borderId="14" xfId="0" applyFont="1" applyFill="1" applyBorder="1" applyAlignment="1">
      <alignment horizontal="center" vertical="center"/>
    </xf>
    <xf numFmtId="0" fontId="5" fillId="22" borderId="17" xfId="0" applyFont="1" applyFill="1" applyBorder="1" applyAlignment="1">
      <alignment horizontal="center" vertical="center"/>
    </xf>
    <xf numFmtId="0" fontId="368" fillId="21" borderId="16" xfId="0" applyFont="1" applyFill="1" applyBorder="1" applyAlignment="1">
      <alignment horizontal="center" vertical="center"/>
    </xf>
    <xf numFmtId="0" fontId="5" fillId="23" borderId="12" xfId="0" applyFont="1" applyFill="1" applyBorder="1"/>
    <xf numFmtId="0" fontId="370" fillId="29" borderId="20" xfId="0" applyFont="1" applyFill="1" applyBorder="1" applyAlignment="1">
      <alignment horizontal="center" vertical="center"/>
    </xf>
    <xf numFmtId="0" fontId="371" fillId="35" borderId="17" xfId="0" applyFont="1" applyFill="1" applyBorder="1" applyAlignment="1">
      <alignment horizontal="center" wrapText="1"/>
    </xf>
    <xf numFmtId="0" fontId="375" fillId="20" borderId="16" xfId="0" applyFont="1" applyFill="1" applyBorder="1" applyAlignment="1">
      <alignment horizontal="center" vertical="center"/>
    </xf>
    <xf numFmtId="0" fontId="5" fillId="23" borderId="28" xfId="0" applyFont="1" applyFill="1" applyBorder="1" applyAlignment="1">
      <alignment horizontal="center" vertical="center"/>
    </xf>
    <xf numFmtId="0" fontId="379" fillId="21" borderId="28" xfId="0" applyFont="1" applyFill="1" applyBorder="1" applyAlignment="1">
      <alignment horizontal="center" vertical="center"/>
    </xf>
    <xf numFmtId="0" fontId="5" fillId="27" borderId="17" xfId="0" applyFont="1" applyFill="1" applyBorder="1" applyAlignment="1">
      <alignment horizontal="center" vertical="center"/>
    </xf>
    <xf numFmtId="0" fontId="382" fillId="20" borderId="21" xfId="0" applyFont="1" applyFill="1" applyBorder="1" applyAlignment="1">
      <alignment horizontal="center" vertical="center"/>
    </xf>
    <xf numFmtId="0" fontId="385" fillId="29" borderId="5" xfId="0" applyFont="1" applyFill="1" applyBorder="1" applyAlignment="1">
      <alignment horizontal="center" vertical="center"/>
    </xf>
    <xf numFmtId="0" fontId="387" fillId="35" borderId="17" xfId="0" applyFont="1" applyFill="1" applyBorder="1" applyAlignment="1">
      <alignment horizontal="center"/>
    </xf>
    <xf numFmtId="0" fontId="388" fillId="28" borderId="28" xfId="0" applyFont="1" applyFill="1" applyBorder="1" applyAlignment="1">
      <alignment horizontal="center"/>
    </xf>
    <xf numFmtId="0" fontId="389" fillId="29" borderId="0" xfId="0" applyFont="1" applyFill="1" applyAlignment="1">
      <alignment horizontal="center" vertical="center"/>
    </xf>
    <xf numFmtId="0" fontId="393" fillId="24" borderId="15" xfId="0" applyFont="1" applyFill="1" applyBorder="1" applyAlignment="1">
      <alignment horizontal="center" vertical="center"/>
    </xf>
    <xf numFmtId="0" fontId="5" fillId="22" borderId="21" xfId="0" applyFont="1" applyFill="1" applyBorder="1" applyAlignment="1">
      <alignment horizontal="center" vertical="center"/>
    </xf>
    <xf numFmtId="0" fontId="399" fillId="24" borderId="20" xfId="0" applyFont="1" applyFill="1" applyBorder="1" applyAlignment="1">
      <alignment horizontal="center" vertical="center"/>
    </xf>
    <xf numFmtId="0" fontId="400" fillId="33" borderId="18" xfId="0" applyFont="1" applyFill="1" applyBorder="1" applyAlignment="1">
      <alignment horizontal="center" vertical="center"/>
    </xf>
    <xf numFmtId="0" fontId="404" fillId="35" borderId="17" xfId="0" applyFont="1" applyFill="1" applyBorder="1" applyAlignment="1">
      <alignment horizontal="center" vertical="center"/>
    </xf>
    <xf numFmtId="0" fontId="405" fillId="23" borderId="28" xfId="0" applyFont="1" applyFill="1" applyBorder="1" applyAlignment="1">
      <alignment horizontal="center"/>
    </xf>
    <xf numFmtId="0" fontId="406" fillId="35" borderId="28" xfId="0" applyFont="1" applyFill="1" applyBorder="1" applyAlignment="1">
      <alignment horizontal="center" vertical="center"/>
    </xf>
    <xf numFmtId="0" fontId="407" fillId="27" borderId="28" xfId="0" applyFont="1" applyFill="1" applyBorder="1" applyAlignment="1">
      <alignment horizontal="center" vertical="center"/>
    </xf>
    <xf numFmtId="0" fontId="408" fillId="22" borderId="9" xfId="0" applyFont="1" applyFill="1" applyBorder="1" applyAlignment="1">
      <alignment horizontal="center" vertical="center"/>
    </xf>
    <xf numFmtId="0" fontId="409" fillId="24" borderId="5" xfId="0" applyFont="1" applyFill="1" applyBorder="1" applyAlignment="1">
      <alignment horizontal="center" vertical="center"/>
    </xf>
    <xf numFmtId="0" fontId="410" fillId="23" borderId="28" xfId="0" applyFont="1" applyFill="1" applyBorder="1" applyAlignment="1">
      <alignment horizontal="center" vertical="center"/>
    </xf>
    <xf numFmtId="0" fontId="412" fillId="28" borderId="28" xfId="0" applyFont="1" applyFill="1" applyBorder="1" applyAlignment="1">
      <alignment horizontal="center"/>
    </xf>
    <xf numFmtId="0" fontId="5" fillId="26" borderId="17" xfId="0" applyFont="1" applyFill="1" applyBorder="1" applyAlignment="1">
      <alignment horizontal="center" vertical="center"/>
    </xf>
    <xf numFmtId="0" fontId="5" fillId="33" borderId="18" xfId="0" applyFont="1" applyFill="1" applyBorder="1" applyAlignment="1">
      <alignment horizontal="center" vertical="center"/>
    </xf>
    <xf numFmtId="0" fontId="5" fillId="28" borderId="12" xfId="0" applyFont="1" applyFill="1" applyBorder="1"/>
    <xf numFmtId="0" fontId="5" fillId="20" borderId="17" xfId="0" applyFont="1" applyFill="1" applyBorder="1" applyAlignment="1">
      <alignment horizontal="center" vertical="center"/>
    </xf>
    <xf numFmtId="0" fontId="415" fillId="28" borderId="17" xfId="0" applyFont="1" applyFill="1" applyBorder="1" applyAlignment="1">
      <alignment horizontal="center"/>
    </xf>
    <xf numFmtId="0" fontId="417" fillId="28" borderId="12" xfId="0" applyFont="1" applyFill="1" applyBorder="1" applyAlignment="1">
      <alignment horizontal="center"/>
    </xf>
    <xf numFmtId="0" fontId="418" fillId="33" borderId="28" xfId="0" applyFont="1" applyFill="1" applyBorder="1" applyAlignment="1">
      <alignment horizontal="center" vertical="center"/>
    </xf>
    <xf numFmtId="0" fontId="419" fillId="26" borderId="21" xfId="0" applyFont="1" applyFill="1" applyBorder="1" applyAlignment="1">
      <alignment horizontal="center" vertical="center"/>
    </xf>
    <xf numFmtId="0" fontId="420" fillId="33" borderId="7" xfId="0" applyFont="1" applyFill="1" applyBorder="1" applyAlignment="1">
      <alignment horizontal="center"/>
    </xf>
    <xf numFmtId="0" fontId="421" fillId="33" borderId="18" xfId="0" applyFont="1" applyFill="1" applyBorder="1" applyAlignment="1">
      <alignment horizontal="center"/>
    </xf>
    <xf numFmtId="0" fontId="422" fillId="22" borderId="7" xfId="0" applyFont="1" applyFill="1" applyBorder="1" applyAlignment="1">
      <alignment horizontal="center"/>
    </xf>
    <xf numFmtId="0" fontId="423" fillId="22" borderId="9" xfId="0" applyFont="1" applyFill="1" applyBorder="1" applyAlignment="1">
      <alignment horizontal="center"/>
    </xf>
    <xf numFmtId="0" fontId="424" fillId="33" borderId="17" xfId="0" applyFont="1" applyFill="1" applyBorder="1" applyAlignment="1">
      <alignment horizontal="center"/>
    </xf>
    <xf numFmtId="0" fontId="425" fillId="33" borderId="28" xfId="0" applyFont="1" applyFill="1" applyBorder="1" applyAlignment="1">
      <alignment horizontal="center"/>
    </xf>
    <xf numFmtId="0" fontId="426" fillId="22" borderId="17" xfId="0" applyFont="1" applyFill="1" applyBorder="1" applyAlignment="1">
      <alignment horizontal="center"/>
    </xf>
    <xf numFmtId="0" fontId="427" fillId="22" borderId="21" xfId="0" applyFont="1" applyFill="1" applyBorder="1" applyAlignment="1">
      <alignment horizontal="center"/>
    </xf>
    <xf numFmtId="0" fontId="430" fillId="33" borderId="21" xfId="0" applyFont="1" applyFill="1" applyBorder="1" applyAlignment="1">
      <alignment horizontal="center"/>
    </xf>
    <xf numFmtId="0" fontId="431" fillId="24" borderId="10" xfId="0" applyFont="1" applyFill="1" applyBorder="1" applyAlignment="1">
      <alignment horizontal="center" vertical="center"/>
    </xf>
    <xf numFmtId="0" fontId="0" fillId="29" borderId="17" xfId="0" applyFill="1" applyBorder="1" applyAlignment="1">
      <alignment horizontal="center" vertical="center"/>
    </xf>
    <xf numFmtId="0" fontId="432" fillId="29" borderId="17" xfId="0" applyFont="1" applyFill="1" applyBorder="1" applyAlignment="1">
      <alignment horizontal="center" vertical="center"/>
    </xf>
    <xf numFmtId="0" fontId="434" fillId="22" borderId="28" xfId="0" applyFont="1" applyFill="1" applyBorder="1" applyAlignment="1">
      <alignment horizontal="center"/>
    </xf>
    <xf numFmtId="0" fontId="5" fillId="33" borderId="28" xfId="0" applyFont="1" applyFill="1" applyBorder="1" applyAlignment="1">
      <alignment horizontal="center" vertical="center"/>
    </xf>
    <xf numFmtId="0" fontId="436" fillId="23" borderId="12" xfId="0" applyFont="1" applyFill="1" applyBorder="1" applyAlignment="1">
      <alignment horizontal="center"/>
    </xf>
    <xf numFmtId="0" fontId="437" fillId="26" borderId="28" xfId="0" applyFont="1" applyFill="1" applyBorder="1" applyAlignment="1">
      <alignment horizontal="center" vertical="center"/>
    </xf>
    <xf numFmtId="0" fontId="441" fillId="22" borderId="16" xfId="0" applyFont="1" applyFill="1" applyBorder="1" applyAlignment="1">
      <alignment horizontal="center"/>
    </xf>
    <xf numFmtId="0" fontId="443" fillId="7" borderId="13" xfId="0" applyFont="1" applyFill="1" applyBorder="1" applyAlignment="1">
      <alignment horizontal="left"/>
    </xf>
    <xf numFmtId="0" fontId="4" fillId="7" borderId="13" xfId="0" applyFont="1" applyFill="1" applyBorder="1"/>
    <xf numFmtId="0" fontId="444" fillId="23" borderId="12" xfId="0" applyFont="1" applyFill="1" applyBorder="1"/>
    <xf numFmtId="0" fontId="445" fillId="23" borderId="12" xfId="0" applyFont="1" applyFill="1" applyBorder="1"/>
    <xf numFmtId="0" fontId="4" fillId="23" borderId="12" xfId="0" applyFont="1" applyFill="1" applyBorder="1"/>
    <xf numFmtId="0" fontId="446" fillId="28" borderId="17" xfId="0" applyFont="1" applyFill="1" applyBorder="1"/>
    <xf numFmtId="0" fontId="4" fillId="28" borderId="17" xfId="0" applyFont="1" applyFill="1" applyBorder="1"/>
    <xf numFmtId="0" fontId="447" fillId="23" borderId="17" xfId="0" applyFont="1" applyFill="1" applyBorder="1"/>
    <xf numFmtId="0" fontId="4" fillId="23" borderId="17" xfId="0" applyFont="1" applyFill="1" applyBorder="1"/>
    <xf numFmtId="0" fontId="448" fillId="8" borderId="0" xfId="0" applyFont="1" applyFill="1" applyAlignment="1">
      <alignment horizontal="left"/>
    </xf>
    <xf numFmtId="0" fontId="449" fillId="28" borderId="17" xfId="0" applyFont="1" applyFill="1" applyBorder="1"/>
    <xf numFmtId="0" fontId="450" fillId="23" borderId="28" xfId="0" applyFont="1" applyFill="1" applyBorder="1"/>
    <xf numFmtId="0" fontId="4" fillId="23" borderId="28" xfId="0" applyFont="1" applyFill="1" applyBorder="1"/>
    <xf numFmtId="0" fontId="452" fillId="24" borderId="4" xfId="0" applyFont="1" applyFill="1" applyBorder="1"/>
    <xf numFmtId="0" fontId="453" fillId="24" borderId="12" xfId="0" applyFont="1" applyFill="1" applyBorder="1"/>
    <xf numFmtId="0" fontId="4" fillId="24" borderId="6" xfId="0" applyFont="1" applyFill="1" applyBorder="1"/>
    <xf numFmtId="0" fontId="454" fillId="29" borderId="7" xfId="0" applyFont="1" applyFill="1" applyBorder="1"/>
    <xf numFmtId="0" fontId="455" fillId="29" borderId="17" xfId="0" applyFont="1" applyFill="1" applyBorder="1"/>
    <xf numFmtId="0" fontId="4" fillId="29" borderId="8" xfId="0" applyFont="1" applyFill="1" applyBorder="1"/>
    <xf numFmtId="0" fontId="456" fillId="24" borderId="7" xfId="0" applyFont="1" applyFill="1" applyBorder="1"/>
    <xf numFmtId="0" fontId="457" fillId="24" borderId="17" xfId="0" applyFont="1" applyFill="1" applyBorder="1"/>
    <xf numFmtId="0" fontId="4" fillId="24" borderId="8" xfId="0" applyFont="1" applyFill="1" applyBorder="1"/>
    <xf numFmtId="0" fontId="458" fillId="8" borderId="0" xfId="0" applyFont="1" applyFill="1" applyAlignment="1">
      <alignment horizontal="left"/>
    </xf>
    <xf numFmtId="0" fontId="459" fillId="0" borderId="0" xfId="0" applyFont="1" applyAlignment="1">
      <alignment horizontal="left"/>
    </xf>
    <xf numFmtId="0" fontId="460" fillId="8" borderId="0" xfId="0" applyFont="1" applyFill="1" applyAlignment="1">
      <alignment horizontal="left"/>
    </xf>
    <xf numFmtId="0" fontId="461" fillId="24" borderId="9" xfId="0" applyFont="1" applyFill="1" applyBorder="1"/>
    <xf numFmtId="0" fontId="462" fillId="24" borderId="28" xfId="0" applyFont="1" applyFill="1" applyBorder="1"/>
    <xf numFmtId="0" fontId="4" fillId="24" borderId="11" xfId="0" applyFont="1" applyFill="1" applyBorder="1"/>
    <xf numFmtId="0" fontId="464" fillId="20" borderId="4" xfId="0" applyFont="1" applyFill="1" applyBorder="1"/>
    <xf numFmtId="0" fontId="465" fillId="20" borderId="12" xfId="0" applyFont="1" applyFill="1" applyBorder="1"/>
    <xf numFmtId="0" fontId="4" fillId="20" borderId="6" xfId="0" applyFont="1" applyFill="1" applyBorder="1"/>
    <xf numFmtId="0" fontId="466" fillId="8" borderId="0" xfId="0" applyFont="1" applyFill="1" applyAlignment="1">
      <alignment horizontal="left"/>
    </xf>
    <xf numFmtId="0" fontId="467" fillId="26" borderId="7" xfId="0" applyFont="1" applyFill="1" applyBorder="1"/>
    <xf numFmtId="0" fontId="468" fillId="26" borderId="17" xfId="0" applyFont="1" applyFill="1" applyBorder="1"/>
    <xf numFmtId="0" fontId="4" fillId="26" borderId="8" xfId="0" applyFont="1" applyFill="1" applyBorder="1"/>
    <xf numFmtId="0" fontId="469" fillId="20" borderId="7" xfId="0" applyFont="1" applyFill="1" applyBorder="1"/>
    <xf numFmtId="0" fontId="470" fillId="20" borderId="17" xfId="0" applyFont="1" applyFill="1" applyBorder="1"/>
    <xf numFmtId="0" fontId="4" fillId="20" borderId="8" xfId="0" applyFont="1" applyFill="1" applyBorder="1"/>
    <xf numFmtId="0" fontId="471" fillId="20" borderId="9" xfId="0" applyFont="1" applyFill="1" applyBorder="1"/>
    <xf numFmtId="0" fontId="472" fillId="20" borderId="28" xfId="0" applyFont="1" applyFill="1" applyBorder="1"/>
    <xf numFmtId="0" fontId="4" fillId="20" borderId="11" xfId="0" applyFont="1" applyFill="1" applyBorder="1"/>
    <xf numFmtId="0" fontId="473" fillId="44" borderId="13" xfId="0" applyFont="1" applyFill="1" applyBorder="1" applyAlignment="1">
      <alignment horizontal="center"/>
    </xf>
    <xf numFmtId="0" fontId="473" fillId="13" borderId="13" xfId="0" applyFont="1" applyFill="1" applyBorder="1" applyAlignment="1">
      <alignment horizontal="center"/>
    </xf>
    <xf numFmtId="0" fontId="474" fillId="36" borderId="13" xfId="0" applyFont="1" applyFill="1" applyBorder="1" applyAlignment="1">
      <alignment horizontal="center"/>
    </xf>
    <xf numFmtId="0" fontId="473" fillId="0" borderId="0" xfId="0" applyFont="1" applyAlignment="1">
      <alignment horizontal="center"/>
    </xf>
    <xf numFmtId="0" fontId="4" fillId="27" borderId="17" xfId="0" applyFont="1" applyFill="1" applyBorder="1" applyAlignment="1">
      <alignment horizontal="left" vertical="center"/>
    </xf>
    <xf numFmtId="0" fontId="4" fillId="21" borderId="17" xfId="0" applyFont="1" applyFill="1" applyBorder="1" applyAlignment="1">
      <alignment horizontal="left" vertical="center"/>
    </xf>
    <xf numFmtId="0" fontId="4" fillId="20" borderId="7" xfId="0" applyFont="1" applyFill="1" applyBorder="1" applyAlignment="1">
      <alignment horizontal="center"/>
    </xf>
    <xf numFmtId="0" fontId="4" fillId="21" borderId="17" xfId="0" applyFont="1" applyFill="1" applyBorder="1" applyAlignment="1">
      <alignment horizontal="left"/>
    </xf>
    <xf numFmtId="0" fontId="4" fillId="26" borderId="7" xfId="0" applyFont="1" applyFill="1" applyBorder="1" applyAlignment="1">
      <alignment horizontal="center"/>
    </xf>
    <xf numFmtId="0" fontId="4" fillId="27" borderId="17" xfId="0" applyFont="1" applyFill="1" applyBorder="1" applyAlignment="1">
      <alignment horizontal="left"/>
    </xf>
    <xf numFmtId="0" fontId="4" fillId="27" borderId="28"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72" fillId="6" borderId="2" xfId="0" applyFont="1" applyFill="1" applyBorder="1" applyAlignment="1">
      <alignment vertical="center"/>
    </xf>
    <xf numFmtId="0" fontId="72" fillId="6" borderId="3" xfId="0" applyFont="1" applyFill="1" applyBorder="1" applyAlignment="1">
      <alignment vertical="center"/>
    </xf>
    <xf numFmtId="0" fontId="72" fillId="6" borderId="2" xfId="0" applyFont="1" applyFill="1" applyBorder="1" applyAlignment="1">
      <alignment horizontal="center" vertical="center"/>
    </xf>
    <xf numFmtId="0" fontId="477" fillId="6" borderId="1" xfId="0" applyFont="1" applyFill="1" applyBorder="1" applyAlignment="1">
      <alignment horizontal="center" vertical="center"/>
    </xf>
    <xf numFmtId="0" fontId="74" fillId="23" borderId="7" xfId="0" applyFont="1" applyFill="1" applyBorder="1" applyAlignment="1">
      <alignment horizontal="center" vertical="center"/>
    </xf>
    <xf numFmtId="0" fontId="24" fillId="15" borderId="4" xfId="0" applyFont="1" applyFill="1" applyBorder="1" applyAlignment="1">
      <alignment horizontal="center" vertical="center"/>
    </xf>
    <xf numFmtId="0" fontId="2" fillId="0" borderId="6" xfId="0" applyFont="1" applyBorder="1"/>
    <xf numFmtId="0" fontId="24" fillId="16" borderId="1" xfId="0" applyFont="1" applyFill="1" applyBorder="1" applyAlignment="1">
      <alignment horizontal="center" vertical="center"/>
    </xf>
    <xf numFmtId="0" fontId="2" fillId="0" borderId="3" xfId="0" applyFont="1" applyBorder="1"/>
    <xf numFmtId="0" fontId="24" fillId="17" borderId="9" xfId="0" applyFont="1" applyFill="1" applyBorder="1" applyAlignment="1">
      <alignment horizontal="center" vertical="center"/>
    </xf>
    <xf numFmtId="0" fontId="2" fillId="0" borderId="11" xfId="0" applyFont="1" applyBorder="1"/>
    <xf numFmtId="0" fontId="24" fillId="18" borderId="9" xfId="0" applyFont="1" applyFill="1" applyBorder="1" applyAlignment="1">
      <alignment horizontal="center" vertical="center"/>
    </xf>
    <xf numFmtId="0" fontId="25" fillId="19" borderId="9" xfId="0" applyFont="1" applyFill="1" applyBorder="1" applyAlignment="1">
      <alignment horizontal="center" vertical="center"/>
    </xf>
    <xf numFmtId="0" fontId="24" fillId="16" borderId="2" xfId="0" applyFont="1" applyFill="1" applyBorder="1" applyAlignment="1">
      <alignment horizontal="center" vertical="center"/>
    </xf>
    <xf numFmtId="0" fontId="24" fillId="17" borderId="1" xfId="0" applyFont="1" applyFill="1" applyBorder="1" applyAlignment="1">
      <alignment horizontal="center" vertical="center"/>
    </xf>
    <xf numFmtId="0" fontId="22" fillId="2" borderId="1" xfId="0" applyFont="1" applyFill="1" applyBorder="1" applyAlignment="1">
      <alignment horizontal="left" vertical="center"/>
    </xf>
    <xf numFmtId="0" fontId="2" fillId="0" borderId="2" xfId="0" applyFont="1" applyBorder="1"/>
    <xf numFmtId="0" fontId="23" fillId="11" borderId="1" xfId="0" applyFont="1" applyFill="1" applyBorder="1" applyAlignment="1">
      <alignment horizontal="center" vertical="center"/>
    </xf>
    <xf numFmtId="0" fontId="24" fillId="12" borderId="9" xfId="0" applyFont="1" applyFill="1" applyBorder="1" applyAlignment="1">
      <alignment horizontal="center" vertical="center"/>
    </xf>
    <xf numFmtId="0" fontId="24" fillId="13" borderId="9" xfId="0" applyFont="1" applyFill="1" applyBorder="1" applyAlignment="1">
      <alignment horizontal="center" vertical="center"/>
    </xf>
    <xf numFmtId="0" fontId="24" fillId="14" borderId="9" xfId="0" applyFont="1" applyFill="1" applyBorder="1" applyAlignment="1">
      <alignment horizontal="center" vertical="center"/>
    </xf>
    <xf numFmtId="0" fontId="24" fillId="15" borderId="9" xfId="0" applyFont="1" applyFill="1" applyBorder="1" applyAlignment="1">
      <alignment horizontal="center" vertical="center"/>
    </xf>
    <xf numFmtId="0" fontId="24" fillId="16" borderId="9" xfId="0" applyFont="1" applyFill="1" applyBorder="1" applyAlignment="1">
      <alignment horizontal="center" vertical="center"/>
    </xf>
    <xf numFmtId="0" fontId="24" fillId="18" borderId="4" xfId="0" applyFont="1" applyFill="1" applyBorder="1" applyAlignment="1">
      <alignment horizontal="center" vertical="center"/>
    </xf>
    <xf numFmtId="0" fontId="25" fillId="19"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5" borderId="2" xfId="0" applyFont="1" applyFill="1" applyBorder="1" applyAlignment="1">
      <alignment horizontal="center" vertical="center"/>
    </xf>
    <xf numFmtId="0" fontId="24" fillId="17" borderId="4" xfId="0" applyFont="1" applyFill="1" applyBorder="1" applyAlignment="1">
      <alignment horizontal="center" vertical="center"/>
    </xf>
    <xf numFmtId="0" fontId="24" fillId="18"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4" borderId="4" xfId="0" applyFont="1" applyFill="1" applyBorder="1" applyAlignment="1">
      <alignment horizontal="center" vertical="center"/>
    </xf>
    <xf numFmtId="0" fontId="24" fillId="12" borderId="4" xfId="0" applyFont="1" applyFill="1" applyBorder="1" applyAlignment="1">
      <alignment horizontal="center" vertical="center"/>
    </xf>
    <xf numFmtId="0" fontId="24" fillId="14" borderId="1" xfId="0" applyFont="1" applyFill="1" applyBorder="1" applyAlignment="1">
      <alignment horizontal="center" vertical="center"/>
    </xf>
    <xf numFmtId="0" fontId="11" fillId="7" borderId="7" xfId="0" applyFont="1" applyFill="1" applyBorder="1" applyAlignment="1">
      <alignment vertical="center"/>
    </xf>
    <xf numFmtId="0" fontId="2" fillId="0" borderId="8" xfId="0" applyFont="1" applyBorder="1"/>
    <xf numFmtId="0" fontId="18" fillId="8" borderId="2" xfId="0" applyFont="1" applyFill="1" applyBorder="1" applyAlignment="1">
      <alignment vertical="center"/>
    </xf>
    <xf numFmtId="0" fontId="19" fillId="8" borderId="2" xfId="0" applyFont="1" applyFill="1" applyBorder="1" applyAlignment="1">
      <alignment vertical="center"/>
    </xf>
    <xf numFmtId="0" fontId="20" fillId="9" borderId="9" xfId="0" applyFont="1" applyFill="1" applyBorder="1" applyAlignment="1">
      <alignment horizontal="left"/>
    </xf>
    <xf numFmtId="0" fontId="2" fillId="0" borderId="10" xfId="0" applyFont="1" applyBorder="1"/>
    <xf numFmtId="0" fontId="21" fillId="10" borderId="1" xfId="0" applyFont="1" applyFill="1" applyBorder="1" applyAlignment="1">
      <alignment vertical="center"/>
    </xf>
    <xf numFmtId="0" fontId="22" fillId="2" borderId="1" xfId="0" applyFont="1" applyFill="1" applyBorder="1"/>
    <xf numFmtId="4" fontId="22" fillId="31" borderId="1" xfId="0" applyNumberFormat="1" applyFont="1" applyFill="1" applyBorder="1" applyAlignment="1">
      <alignment horizontal="left" vertical="center"/>
    </xf>
    <xf numFmtId="0" fontId="1" fillId="2" borderId="1" xfId="0" applyFont="1" applyFill="1" applyBorder="1" applyAlignment="1">
      <alignment vertical="center"/>
    </xf>
    <xf numFmtId="0" fontId="3" fillId="3" borderId="4" xfId="0" applyFont="1" applyFill="1" applyBorder="1" applyAlignment="1">
      <alignment horizontal="center" vertical="center"/>
    </xf>
    <xf numFmtId="0" fontId="2" fillId="0" borderId="5" xfId="0" applyFont="1" applyBorder="1"/>
    <xf numFmtId="0" fontId="2" fillId="0" borderId="7" xfId="0" applyFont="1" applyBorder="1"/>
    <xf numFmtId="0" fontId="0" fillId="0" borderId="0" xfId="0"/>
    <xf numFmtId="0" fontId="2" fillId="0" borderId="9" xfId="0" applyFont="1" applyBorder="1"/>
    <xf numFmtId="0" fontId="7" fillId="5" borderId="1" xfId="0" applyFont="1" applyFill="1" applyBorder="1" applyAlignment="1">
      <alignment vertical="center"/>
    </xf>
    <xf numFmtId="0" fontId="9" fillId="6" borderId="1" xfId="0" applyFont="1" applyFill="1" applyBorder="1" applyAlignment="1">
      <alignment vertical="center"/>
    </xf>
    <xf numFmtId="0" fontId="12" fillId="7" borderId="4" xfId="0" applyFont="1" applyFill="1" applyBorder="1" applyAlignment="1">
      <alignment vertical="center"/>
    </xf>
    <xf numFmtId="0" fontId="13" fillId="7" borderId="7" xfId="0" applyFont="1" applyFill="1" applyBorder="1" applyAlignment="1">
      <alignment vertical="center"/>
    </xf>
    <xf numFmtId="0" fontId="14" fillId="7" borderId="7" xfId="0" applyFont="1" applyFill="1" applyBorder="1" applyAlignment="1">
      <alignment vertical="center"/>
    </xf>
    <xf numFmtId="0" fontId="10" fillId="7" borderId="4" xfId="0" applyFont="1" applyFill="1" applyBorder="1" applyAlignment="1">
      <alignment vertical="center"/>
    </xf>
    <xf numFmtId="0" fontId="15" fillId="7" borderId="7" xfId="0" applyFont="1" applyFill="1" applyBorder="1" applyAlignment="1">
      <alignment vertical="center"/>
    </xf>
    <xf numFmtId="0" fontId="16" fillId="7" borderId="9" xfId="0" applyFont="1" applyFill="1" applyBorder="1" applyAlignment="1">
      <alignment vertical="center"/>
    </xf>
    <xf numFmtId="0" fontId="17" fillId="7" borderId="10" xfId="0" applyFont="1" applyFill="1" applyBorder="1" applyAlignment="1">
      <alignment vertical="center"/>
    </xf>
    <xf numFmtId="0" fontId="73" fillId="2" borderId="16" xfId="0" applyFont="1" applyFill="1" applyBorder="1" applyAlignment="1">
      <alignment horizontal="center" vertical="center"/>
    </xf>
    <xf numFmtId="0" fontId="73" fillId="2" borderId="17" xfId="0" applyFont="1" applyFill="1" applyBorder="1" applyAlignment="1">
      <alignment horizontal="center" vertical="center"/>
    </xf>
    <xf numFmtId="0" fontId="110" fillId="30" borderId="7" xfId="0" applyFont="1" applyFill="1" applyBorder="1"/>
    <xf numFmtId="0" fontId="110" fillId="30" borderId="8" xfId="0" applyFont="1" applyFill="1" applyBorder="1"/>
    <xf numFmtId="0" fontId="5" fillId="25" borderId="7" xfId="0" applyFont="1" applyFill="1" applyBorder="1" applyAlignment="1">
      <alignment horizontal="left" vertical="center"/>
    </xf>
    <xf numFmtId="0" fontId="5" fillId="25" borderId="8" xfId="0" applyFont="1" applyFill="1" applyBorder="1" applyAlignment="1">
      <alignment horizontal="left" vertical="center"/>
    </xf>
    <xf numFmtId="0" fontId="72" fillId="6" borderId="2" xfId="0" applyFont="1" applyFill="1" applyBorder="1" applyAlignment="1">
      <alignment horizontal="center" vertical="center"/>
    </xf>
    <xf numFmtId="0" fontId="150" fillId="25" borderId="7" xfId="0" applyFont="1" applyFill="1" applyBorder="1"/>
    <xf numFmtId="0" fontId="150" fillId="25" borderId="8" xfId="0" applyFont="1" applyFill="1" applyBorder="1"/>
    <xf numFmtId="0" fontId="5" fillId="30" borderId="14" xfId="0" applyFont="1" applyFill="1" applyBorder="1" applyAlignment="1">
      <alignment horizontal="left" vertical="center"/>
    </xf>
    <xf numFmtId="0" fontId="5" fillId="30" borderId="22" xfId="0" applyFont="1" applyFill="1" applyBorder="1" applyAlignment="1">
      <alignment horizontal="left" vertical="center"/>
    </xf>
    <xf numFmtId="0" fontId="5" fillId="30" borderId="7" xfId="0" applyFont="1" applyFill="1" applyBorder="1" applyAlignment="1">
      <alignment horizontal="left" vertical="center"/>
    </xf>
    <xf numFmtId="0" fontId="5" fillId="30" borderId="8" xfId="0" applyFont="1" applyFill="1" applyBorder="1" applyAlignment="1">
      <alignment horizontal="left" vertical="center"/>
    </xf>
    <xf numFmtId="0" fontId="75" fillId="25" borderId="18" xfId="0" applyFont="1" applyFill="1" applyBorder="1"/>
    <xf numFmtId="0" fontId="75" fillId="25" borderId="19" xfId="0" applyFont="1" applyFill="1" applyBorder="1"/>
    <xf numFmtId="0" fontId="74" fillId="20" borderId="16" xfId="0" applyFont="1" applyFill="1" applyBorder="1" applyAlignment="1">
      <alignment horizontal="center" vertical="center"/>
    </xf>
    <xf numFmtId="0" fontId="74" fillId="20" borderId="17" xfId="0" applyFont="1" applyFill="1" applyBorder="1" applyAlignment="1">
      <alignment horizontal="center" vertical="center"/>
    </xf>
    <xf numFmtId="0" fontId="74" fillId="20" borderId="21" xfId="0" applyFont="1" applyFill="1" applyBorder="1" applyAlignment="1">
      <alignment horizontal="center" vertical="center"/>
    </xf>
    <xf numFmtId="0" fontId="4" fillId="20" borderId="16" xfId="0" applyFont="1" applyFill="1" applyBorder="1" applyAlignment="1">
      <alignment horizontal="center" vertical="center"/>
    </xf>
    <xf numFmtId="0" fontId="4" fillId="20" borderId="17" xfId="0" applyFont="1" applyFill="1" applyBorder="1" applyAlignment="1">
      <alignment horizontal="center" vertical="center"/>
    </xf>
    <xf numFmtId="0" fontId="4" fillId="20" borderId="21" xfId="0" applyFont="1" applyFill="1" applyBorder="1" applyAlignment="1">
      <alignment horizontal="center" vertical="center"/>
    </xf>
    <xf numFmtId="0" fontId="125" fillId="30" borderId="14" xfId="0" applyFont="1" applyFill="1" applyBorder="1" applyAlignment="1">
      <alignment horizontal="left" vertical="center"/>
    </xf>
    <xf numFmtId="0" fontId="125" fillId="30" borderId="22" xfId="0" applyFont="1" applyFill="1" applyBorder="1" applyAlignment="1">
      <alignment horizontal="left" vertical="center"/>
    </xf>
    <xf numFmtId="0" fontId="151" fillId="25" borderId="18" xfId="0" applyFont="1" applyFill="1" applyBorder="1"/>
    <xf numFmtId="0" fontId="151" fillId="25" borderId="19" xfId="0" applyFont="1" applyFill="1" applyBorder="1"/>
    <xf numFmtId="0" fontId="75" fillId="25" borderId="7" xfId="0" applyFont="1" applyFill="1" applyBorder="1"/>
    <xf numFmtId="0" fontId="75" fillId="25" borderId="8" xfId="0" applyFont="1" applyFill="1" applyBorder="1"/>
    <xf numFmtId="0" fontId="148" fillId="30" borderId="7" xfId="0" applyFont="1" applyFill="1" applyBorder="1"/>
    <xf numFmtId="0" fontId="148" fillId="30" borderId="8" xfId="0" applyFont="1" applyFill="1" applyBorder="1"/>
    <xf numFmtId="0" fontId="149" fillId="30" borderId="7" xfId="0" applyFont="1" applyFill="1" applyBorder="1"/>
    <xf numFmtId="0" fontId="149" fillId="30" borderId="8" xfId="0" applyFont="1" applyFill="1" applyBorder="1"/>
    <xf numFmtId="0" fontId="76" fillId="30" borderId="7" xfId="0" applyFont="1" applyFill="1" applyBorder="1" applyAlignment="1">
      <alignment horizontal="left" vertical="center"/>
    </xf>
    <xf numFmtId="0" fontId="76" fillId="30" borderId="8" xfId="0" applyFont="1" applyFill="1" applyBorder="1" applyAlignment="1">
      <alignment horizontal="left" vertical="center"/>
    </xf>
    <xf numFmtId="0" fontId="81" fillId="25" borderId="7" xfId="0" applyFont="1" applyFill="1" applyBorder="1" applyAlignment="1">
      <alignment horizontal="left" vertical="center"/>
    </xf>
    <xf numFmtId="0" fontId="81" fillId="25" borderId="8" xfId="0" applyFont="1" applyFill="1" applyBorder="1" applyAlignment="1">
      <alignment horizontal="left" vertical="center"/>
    </xf>
    <xf numFmtId="0" fontId="95" fillId="30" borderId="7" xfId="0" applyFont="1" applyFill="1" applyBorder="1" applyAlignment="1">
      <alignment horizontal="left" vertical="center"/>
    </xf>
    <xf numFmtId="0" fontId="95" fillId="30" borderId="8" xfId="0" applyFont="1" applyFill="1" applyBorder="1" applyAlignment="1">
      <alignment horizontal="left" vertical="center"/>
    </xf>
    <xf numFmtId="0" fontId="103" fillId="21" borderId="16" xfId="0" applyFont="1" applyFill="1" applyBorder="1" applyAlignment="1">
      <alignment horizontal="center" vertical="center"/>
    </xf>
    <xf numFmtId="0" fontId="103" fillId="21" borderId="17" xfId="0" applyFont="1" applyFill="1" applyBorder="1" applyAlignment="1">
      <alignment horizontal="center" vertical="center"/>
    </xf>
    <xf numFmtId="0" fontId="103" fillId="21" borderId="21" xfId="0" applyFont="1" applyFill="1" applyBorder="1" applyAlignment="1">
      <alignment horizontal="center" vertical="center"/>
    </xf>
    <xf numFmtId="0" fontId="4" fillId="25" borderId="17" xfId="0" applyFont="1" applyFill="1" applyBorder="1" applyAlignment="1">
      <alignment horizontal="center" vertical="center"/>
    </xf>
    <xf numFmtId="0" fontId="5" fillId="30" borderId="18" xfId="0" applyFont="1" applyFill="1" applyBorder="1" applyAlignment="1">
      <alignment horizontal="left" vertical="center"/>
    </xf>
    <xf numFmtId="0" fontId="5" fillId="30" borderId="19" xfId="0" applyFont="1" applyFill="1" applyBorder="1" applyAlignment="1">
      <alignment horizontal="left" vertical="center"/>
    </xf>
    <xf numFmtId="0" fontId="143" fillId="25" borderId="25" xfId="0" applyFont="1" applyFill="1" applyBorder="1" applyAlignment="1">
      <alignment horizontal="left" vertical="center"/>
    </xf>
    <xf numFmtId="0" fontId="143" fillId="25" borderId="26" xfId="0" applyFont="1" applyFill="1" applyBorder="1" applyAlignment="1">
      <alignment horizontal="left" vertical="center"/>
    </xf>
    <xf numFmtId="0" fontId="5" fillId="25" borderId="18" xfId="0" applyFont="1" applyFill="1" applyBorder="1" applyAlignment="1">
      <alignment horizontal="left" vertical="center"/>
    </xf>
    <xf numFmtId="0" fontId="5" fillId="25" borderId="19" xfId="0" applyFont="1" applyFill="1" applyBorder="1" applyAlignment="1">
      <alignment horizontal="left" vertical="center"/>
    </xf>
    <xf numFmtId="0" fontId="84" fillId="30" borderId="18" xfId="0" applyFont="1" applyFill="1" applyBorder="1" applyAlignment="1">
      <alignment horizontal="left" vertical="center"/>
    </xf>
    <xf numFmtId="0" fontId="84" fillId="30" borderId="19" xfId="0" applyFont="1" applyFill="1" applyBorder="1" applyAlignment="1">
      <alignment horizontal="left" vertical="center"/>
    </xf>
    <xf numFmtId="0" fontId="5" fillId="25" borderId="14" xfId="0" applyFont="1" applyFill="1" applyBorder="1" applyAlignment="1">
      <alignment horizontal="left" vertical="center"/>
    </xf>
    <xf numFmtId="0" fontId="5" fillId="25" borderId="22" xfId="0" applyFont="1" applyFill="1" applyBorder="1" applyAlignment="1">
      <alignment horizontal="left" vertical="center"/>
    </xf>
    <xf numFmtId="0" fontId="104" fillId="2" borderId="17" xfId="0" applyFont="1" applyFill="1" applyBorder="1" applyAlignment="1">
      <alignment horizontal="center" vertical="center"/>
    </xf>
    <xf numFmtId="0" fontId="106" fillId="21" borderId="16" xfId="0" applyFont="1" applyFill="1" applyBorder="1" applyAlignment="1">
      <alignment horizontal="center" vertical="center"/>
    </xf>
    <xf numFmtId="0" fontId="106" fillId="21" borderId="17" xfId="0" applyFont="1" applyFill="1" applyBorder="1" applyAlignment="1">
      <alignment horizontal="center" vertical="center"/>
    </xf>
    <xf numFmtId="0" fontId="106" fillId="21" borderId="21" xfId="0" applyFont="1" applyFill="1" applyBorder="1" applyAlignment="1">
      <alignment horizontal="center" vertical="center"/>
    </xf>
    <xf numFmtId="0" fontId="4" fillId="21" borderId="16" xfId="0" applyFont="1" applyFill="1" applyBorder="1" applyAlignment="1">
      <alignment horizontal="center" vertical="center"/>
    </xf>
    <xf numFmtId="0" fontId="4" fillId="21" borderId="17" xfId="0" applyFont="1" applyFill="1" applyBorder="1" applyAlignment="1">
      <alignment horizontal="center" vertical="center"/>
    </xf>
    <xf numFmtId="0" fontId="4" fillId="21" borderId="21" xfId="0" applyFont="1" applyFill="1" applyBorder="1" applyAlignment="1">
      <alignment horizontal="center" vertical="center"/>
    </xf>
    <xf numFmtId="0" fontId="83" fillId="22" borderId="17" xfId="0" applyFont="1" applyFill="1" applyBorder="1" applyAlignment="1">
      <alignment horizontal="center" vertical="center"/>
    </xf>
    <xf numFmtId="0" fontId="4" fillId="22" borderId="17" xfId="0" applyFont="1" applyFill="1" applyBorder="1" applyAlignment="1">
      <alignment horizontal="center" vertical="center"/>
    </xf>
    <xf numFmtId="0" fontId="104" fillId="2" borderId="21" xfId="0" applyFont="1" applyFill="1" applyBorder="1" applyAlignment="1">
      <alignment horizontal="center" vertical="center"/>
    </xf>
    <xf numFmtId="0" fontId="104" fillId="2" borderId="16" xfId="0" applyFont="1" applyFill="1" applyBorder="1" applyAlignment="1">
      <alignment horizontal="center" vertical="center"/>
    </xf>
    <xf numFmtId="0" fontId="78" fillId="20" borderId="17" xfId="0" applyFont="1" applyFill="1" applyBorder="1" applyAlignment="1">
      <alignment horizontal="center" vertical="center"/>
    </xf>
    <xf numFmtId="0" fontId="78" fillId="20" borderId="21" xfId="0" applyFont="1" applyFill="1" applyBorder="1" applyAlignment="1">
      <alignment horizontal="center" vertical="center"/>
    </xf>
    <xf numFmtId="0" fontId="109" fillId="25" borderId="18" xfId="0" applyFont="1" applyFill="1" applyBorder="1" applyAlignment="1">
      <alignment horizontal="left" vertical="center"/>
    </xf>
    <xf numFmtId="0" fontId="109" fillId="25" borderId="19" xfId="0" applyFont="1" applyFill="1" applyBorder="1" applyAlignment="1">
      <alignment horizontal="left" vertical="center"/>
    </xf>
    <xf numFmtId="0" fontId="137" fillId="21" borderId="16" xfId="0" applyFont="1" applyFill="1" applyBorder="1" applyAlignment="1">
      <alignment horizontal="center" vertical="center"/>
    </xf>
    <xf numFmtId="0" fontId="137" fillId="21" borderId="17" xfId="0" applyFont="1" applyFill="1" applyBorder="1" applyAlignment="1">
      <alignment horizontal="center" vertical="center"/>
    </xf>
    <xf numFmtId="0" fontId="5" fillId="30" borderId="25" xfId="0" applyFont="1" applyFill="1" applyBorder="1" applyAlignment="1">
      <alignment horizontal="left" vertical="center"/>
    </xf>
    <xf numFmtId="0" fontId="5" fillId="30" borderId="26" xfId="0" applyFont="1" applyFill="1" applyBorder="1" applyAlignment="1">
      <alignment horizontal="left" vertical="center"/>
    </xf>
    <xf numFmtId="0" fontId="5" fillId="30" borderId="18" xfId="0" applyFont="1" applyFill="1" applyBorder="1" applyAlignment="1">
      <alignment horizontal="left" vertical="center" wrapText="1"/>
    </xf>
    <xf numFmtId="0" fontId="5" fillId="30" borderId="19" xfId="0" applyFont="1" applyFill="1" applyBorder="1" applyAlignment="1">
      <alignment horizontal="left" vertical="center" wrapText="1"/>
    </xf>
    <xf numFmtId="0" fontId="5" fillId="25" borderId="25" xfId="0" applyFont="1" applyFill="1" applyBorder="1" applyAlignment="1">
      <alignment horizontal="left" vertical="center"/>
    </xf>
    <xf numFmtId="0" fontId="5" fillId="25" borderId="26" xfId="0" applyFont="1" applyFill="1" applyBorder="1" applyAlignment="1">
      <alignment horizontal="left" vertical="center"/>
    </xf>
    <xf numFmtId="0" fontId="136" fillId="30" borderId="7" xfId="0" applyFont="1" applyFill="1" applyBorder="1" applyAlignment="1">
      <alignment horizontal="left" vertical="center"/>
    </xf>
    <xf numFmtId="0" fontId="136" fillId="30" borderId="8" xfId="0" applyFont="1" applyFill="1" applyBorder="1" applyAlignment="1">
      <alignment horizontal="left" vertical="center"/>
    </xf>
    <xf numFmtId="0" fontId="134" fillId="30" borderId="25" xfId="0" applyFont="1" applyFill="1" applyBorder="1" applyAlignment="1">
      <alignment horizontal="left" vertical="center"/>
    </xf>
    <xf numFmtId="0" fontId="134" fillId="30" borderId="26" xfId="0" applyFont="1" applyFill="1" applyBorder="1" applyAlignment="1">
      <alignment horizontal="left" vertical="center"/>
    </xf>
    <xf numFmtId="0" fontId="0" fillId="25" borderId="7" xfId="0" applyFill="1" applyBorder="1" applyAlignment="1">
      <alignment horizontal="left" vertical="center"/>
    </xf>
    <xf numFmtId="0" fontId="0" fillId="25" borderId="8" xfId="0" applyFill="1" applyBorder="1" applyAlignment="1">
      <alignment horizontal="left" vertical="center"/>
    </xf>
    <xf numFmtId="0" fontId="4" fillId="25" borderId="16" xfId="0" applyFont="1" applyFill="1" applyBorder="1" applyAlignment="1">
      <alignment horizontal="center" vertical="center"/>
    </xf>
    <xf numFmtId="0" fontId="4" fillId="25" borderId="21" xfId="0" applyFont="1" applyFill="1" applyBorder="1" applyAlignment="1">
      <alignment horizontal="center" vertical="center"/>
    </xf>
    <xf numFmtId="0" fontId="101" fillId="2" borderId="17" xfId="0" applyFont="1" applyFill="1" applyBorder="1" applyAlignment="1">
      <alignment horizontal="center" vertical="center"/>
    </xf>
    <xf numFmtId="0" fontId="98" fillId="30" borderId="7" xfId="0" applyFont="1" applyFill="1" applyBorder="1" applyAlignment="1">
      <alignment vertical="center"/>
    </xf>
    <xf numFmtId="0" fontId="98" fillId="30" borderId="8" xfId="0" applyFont="1" applyFill="1" applyBorder="1" applyAlignment="1">
      <alignment vertical="center"/>
    </xf>
    <xf numFmtId="0" fontId="5" fillId="25" borderId="7" xfId="0" applyFont="1" applyFill="1" applyBorder="1" applyAlignment="1">
      <alignment vertical="center"/>
    </xf>
    <xf numFmtId="0" fontId="5" fillId="25" borderId="8" xfId="0" applyFont="1" applyFill="1" applyBorder="1" applyAlignment="1">
      <alignment vertical="center"/>
    </xf>
    <xf numFmtId="0" fontId="5" fillId="25" borderId="7" xfId="0" applyFont="1" applyFill="1" applyBorder="1" applyAlignment="1">
      <alignment horizontal="left"/>
    </xf>
    <xf numFmtId="0" fontId="5" fillId="25" borderId="8" xfId="0" applyFont="1" applyFill="1" applyBorder="1" applyAlignment="1">
      <alignment horizontal="left"/>
    </xf>
    <xf numFmtId="0" fontId="126" fillId="25" borderId="18" xfId="0" applyFont="1" applyFill="1" applyBorder="1" applyAlignment="1">
      <alignment vertical="center"/>
    </xf>
    <xf numFmtId="0" fontId="126" fillId="25" borderId="19" xfId="0" applyFont="1" applyFill="1" applyBorder="1" applyAlignment="1">
      <alignment vertical="center"/>
    </xf>
    <xf numFmtId="0" fontId="132" fillId="25" borderId="7" xfId="0" applyFont="1" applyFill="1" applyBorder="1" applyAlignment="1">
      <alignment horizontal="left" vertical="center"/>
    </xf>
    <xf numFmtId="0" fontId="132" fillId="25" borderId="8" xfId="0" applyFont="1" applyFill="1" applyBorder="1" applyAlignment="1">
      <alignment horizontal="left" vertical="center"/>
    </xf>
    <xf numFmtId="0" fontId="116" fillId="25" borderId="14" xfId="0" applyFont="1" applyFill="1" applyBorder="1" applyAlignment="1">
      <alignment horizontal="left" vertical="center"/>
    </xf>
    <xf numFmtId="0" fontId="116" fillId="25" borderId="22" xfId="0" applyFont="1" applyFill="1" applyBorder="1" applyAlignment="1">
      <alignment horizontal="left" vertical="center"/>
    </xf>
    <xf numFmtId="0" fontId="132" fillId="25" borderId="14" xfId="0" applyFont="1" applyFill="1" applyBorder="1" applyAlignment="1">
      <alignment horizontal="left" vertical="center"/>
    </xf>
    <xf numFmtId="0" fontId="132" fillId="25" borderId="22" xfId="0" applyFont="1" applyFill="1" applyBorder="1" applyAlignment="1">
      <alignment horizontal="left" vertical="center"/>
    </xf>
    <xf numFmtId="0" fontId="140" fillId="25" borderId="18" xfId="0" applyFont="1" applyFill="1" applyBorder="1" applyAlignment="1">
      <alignment horizontal="left" vertical="center" wrapText="1"/>
    </xf>
    <xf numFmtId="0" fontId="140" fillId="25" borderId="19" xfId="0" applyFont="1" applyFill="1" applyBorder="1" applyAlignment="1">
      <alignment horizontal="left" vertical="center" wrapText="1"/>
    </xf>
    <xf numFmtId="0" fontId="93" fillId="32" borderId="17" xfId="0" applyFont="1" applyFill="1" applyBorder="1" applyAlignment="1">
      <alignment horizontal="center" vertical="center"/>
    </xf>
    <xf numFmtId="0" fontId="4" fillId="32" borderId="17" xfId="0" applyFont="1" applyFill="1" applyBorder="1" applyAlignment="1">
      <alignment horizontal="center" vertical="center"/>
    </xf>
    <xf numFmtId="0" fontId="83" fillId="22" borderId="21" xfId="0" applyFont="1" applyFill="1" applyBorder="1" applyAlignment="1">
      <alignment horizontal="center" vertical="center"/>
    </xf>
    <xf numFmtId="0" fontId="4" fillId="22" borderId="21" xfId="0" applyFont="1" applyFill="1" applyBorder="1" applyAlignment="1">
      <alignment horizontal="center" vertical="center"/>
    </xf>
    <xf numFmtId="0" fontId="4" fillId="30" borderId="17" xfId="0" applyFont="1" applyFill="1" applyBorder="1" applyAlignment="1">
      <alignment horizontal="center" vertical="center"/>
    </xf>
    <xf numFmtId="0" fontId="4" fillId="30" borderId="21" xfId="0" applyFont="1" applyFill="1" applyBorder="1" applyAlignment="1">
      <alignment horizontal="center" vertical="center"/>
    </xf>
    <xf numFmtId="0" fontId="5" fillId="25" borderId="14" xfId="0" applyFont="1" applyFill="1" applyBorder="1" applyAlignment="1">
      <alignment horizontal="left"/>
    </xf>
    <xf numFmtId="0" fontId="5" fillId="25" borderId="22" xfId="0" applyFont="1" applyFill="1" applyBorder="1" applyAlignment="1">
      <alignment horizontal="left"/>
    </xf>
    <xf numFmtId="0" fontId="76" fillId="30" borderId="14" xfId="0" applyFont="1" applyFill="1" applyBorder="1" applyAlignment="1">
      <alignment horizontal="left" vertical="center"/>
    </xf>
    <xf numFmtId="0" fontId="76" fillId="30" borderId="22" xfId="0" applyFont="1" applyFill="1" applyBorder="1" applyAlignment="1">
      <alignment horizontal="left" vertical="center"/>
    </xf>
    <xf numFmtId="0" fontId="93" fillId="32" borderId="16" xfId="0" applyFont="1" applyFill="1" applyBorder="1" applyAlignment="1">
      <alignment horizontal="center" vertical="center"/>
    </xf>
    <xf numFmtId="0" fontId="93" fillId="32" borderId="21" xfId="0" applyFont="1" applyFill="1" applyBorder="1" applyAlignment="1">
      <alignment horizontal="center" vertical="center"/>
    </xf>
    <xf numFmtId="0" fontId="4" fillId="32" borderId="16" xfId="0" applyFont="1" applyFill="1" applyBorder="1" applyAlignment="1">
      <alignment horizontal="center" vertical="center"/>
    </xf>
    <xf numFmtId="0" fontId="4" fillId="32" borderId="21" xfId="0" applyFont="1" applyFill="1" applyBorder="1" applyAlignment="1">
      <alignment horizontal="center" vertical="center"/>
    </xf>
    <xf numFmtId="0" fontId="76" fillId="30" borderId="18" xfId="0" applyFont="1" applyFill="1" applyBorder="1" applyAlignment="1">
      <alignment horizontal="left" vertical="center"/>
    </xf>
    <xf numFmtId="0" fontId="76" fillId="30" borderId="19" xfId="0" applyFont="1" applyFill="1" applyBorder="1" applyAlignment="1">
      <alignment horizontal="left" vertical="center"/>
    </xf>
    <xf numFmtId="0" fontId="130" fillId="25" borderId="14" xfId="0" applyFont="1" applyFill="1" applyBorder="1" applyAlignment="1">
      <alignment horizontal="left"/>
    </xf>
    <xf numFmtId="0" fontId="130" fillId="25" borderId="22" xfId="0" applyFont="1" applyFill="1" applyBorder="1" applyAlignment="1">
      <alignment horizontal="left"/>
    </xf>
    <xf numFmtId="0" fontId="37" fillId="30" borderId="7" xfId="0" applyFont="1" applyFill="1" applyBorder="1" applyAlignment="1">
      <alignment horizontal="left" vertical="center"/>
    </xf>
    <xf numFmtId="0" fontId="37" fillId="30" borderId="8" xfId="0" applyFont="1" applyFill="1" applyBorder="1" applyAlignment="1">
      <alignment horizontal="left" vertical="center"/>
    </xf>
    <xf numFmtId="0" fontId="37" fillId="25" borderId="7" xfId="0" applyFont="1" applyFill="1" applyBorder="1" applyAlignment="1">
      <alignment horizontal="left" vertical="center"/>
    </xf>
    <xf numFmtId="0" fontId="37" fillId="25" borderId="8" xfId="0" applyFont="1" applyFill="1" applyBorder="1" applyAlignment="1">
      <alignment horizontal="left" vertical="center"/>
    </xf>
    <xf numFmtId="0" fontId="122" fillId="30" borderId="7" xfId="0" applyFont="1" applyFill="1" applyBorder="1" applyAlignment="1">
      <alignment horizontal="left"/>
    </xf>
    <xf numFmtId="0" fontId="122" fillId="30" borderId="8" xfId="0" applyFont="1" applyFill="1" applyBorder="1" applyAlignment="1">
      <alignment horizontal="left"/>
    </xf>
    <xf numFmtId="0" fontId="80" fillId="25" borderId="7" xfId="0" applyFont="1" applyFill="1" applyBorder="1" applyAlignment="1">
      <alignment vertical="center"/>
    </xf>
    <xf numFmtId="0" fontId="80" fillId="25" borderId="8" xfId="0" applyFont="1" applyFill="1" applyBorder="1" applyAlignment="1">
      <alignment vertical="center"/>
    </xf>
    <xf numFmtId="0" fontId="38" fillId="30" borderId="18" xfId="0" applyFont="1" applyFill="1" applyBorder="1" applyAlignment="1">
      <alignment horizontal="left" vertical="center"/>
    </xf>
    <xf numFmtId="0" fontId="38" fillId="30" borderId="19" xfId="0" applyFont="1" applyFill="1" applyBorder="1" applyAlignment="1">
      <alignment horizontal="left" vertical="center"/>
    </xf>
    <xf numFmtId="0" fontId="38" fillId="30" borderId="7" xfId="0" applyFont="1" applyFill="1" applyBorder="1"/>
    <xf numFmtId="0" fontId="38" fillId="30" borderId="8" xfId="0" applyFont="1" applyFill="1" applyBorder="1"/>
    <xf numFmtId="0" fontId="38" fillId="25" borderId="18" xfId="0" applyFont="1" applyFill="1" applyBorder="1"/>
    <xf numFmtId="0" fontId="38" fillId="25" borderId="19" xfId="0" applyFont="1" applyFill="1" applyBorder="1"/>
    <xf numFmtId="0" fontId="120" fillId="25" borderId="7" xfId="0" applyFont="1" applyFill="1" applyBorder="1" applyAlignment="1">
      <alignment horizontal="left" vertical="center"/>
    </xf>
    <xf numFmtId="0" fontId="120" fillId="25" borderId="8" xfId="0" applyFont="1" applyFill="1" applyBorder="1" applyAlignment="1">
      <alignment horizontal="left" vertical="center"/>
    </xf>
    <xf numFmtId="0" fontId="113" fillId="25" borderId="7" xfId="0" applyFont="1" applyFill="1" applyBorder="1" applyAlignment="1">
      <alignment horizontal="left" vertical="center"/>
    </xf>
    <xf numFmtId="0" fontId="113" fillId="25" borderId="8" xfId="0" applyFont="1" applyFill="1" applyBorder="1" applyAlignment="1">
      <alignment horizontal="left" vertical="center"/>
    </xf>
    <xf numFmtId="0" fontId="114" fillId="30" borderId="7" xfId="0" applyFont="1" applyFill="1" applyBorder="1" applyAlignment="1">
      <alignment horizontal="left" vertical="center"/>
    </xf>
    <xf numFmtId="0" fontId="114" fillId="30" borderId="8" xfId="0" applyFont="1" applyFill="1" applyBorder="1" applyAlignment="1">
      <alignment horizontal="left" vertical="center"/>
    </xf>
    <xf numFmtId="0" fontId="91" fillId="2" borderId="17" xfId="0" applyFont="1" applyFill="1" applyBorder="1" applyAlignment="1">
      <alignment horizontal="center" vertical="center"/>
    </xf>
    <xf numFmtId="0" fontId="78" fillId="20" borderId="16" xfId="0" applyFont="1" applyFill="1" applyBorder="1" applyAlignment="1">
      <alignment horizontal="center" vertical="center"/>
    </xf>
    <xf numFmtId="0" fontId="37" fillId="25" borderId="18" xfId="0" applyFont="1" applyFill="1" applyBorder="1" applyAlignment="1">
      <alignment horizontal="left" vertical="center"/>
    </xf>
    <xf numFmtId="0" fontId="37" fillId="25" borderId="19" xfId="0" applyFont="1" applyFill="1" applyBorder="1" applyAlignment="1">
      <alignment horizontal="left" vertical="center"/>
    </xf>
    <xf numFmtId="0" fontId="38" fillId="25" borderId="7" xfId="0" applyFont="1" applyFill="1" applyBorder="1" applyAlignment="1">
      <alignment horizontal="left" vertical="center"/>
    </xf>
    <xf numFmtId="0" fontId="38" fillId="25" borderId="8" xfId="0" applyFont="1" applyFill="1" applyBorder="1" applyAlignment="1">
      <alignment horizontal="left" vertical="center"/>
    </xf>
    <xf numFmtId="0" fontId="38" fillId="30" borderId="7" xfId="0" applyFont="1" applyFill="1" applyBorder="1" applyAlignment="1">
      <alignment horizontal="left" vertical="center"/>
    </xf>
    <xf numFmtId="0" fontId="38" fillId="30" borderId="8" xfId="0" applyFont="1" applyFill="1" applyBorder="1" applyAlignment="1">
      <alignment horizontal="left" vertical="center"/>
    </xf>
    <xf numFmtId="0" fontId="111" fillId="2" borderId="17" xfId="0" applyFont="1" applyFill="1" applyBorder="1" applyAlignment="1">
      <alignment horizontal="center" vertical="center"/>
    </xf>
    <xf numFmtId="0" fontId="112" fillId="21" borderId="16" xfId="0" applyFont="1" applyFill="1" applyBorder="1" applyAlignment="1">
      <alignment horizontal="center" vertical="center"/>
    </xf>
    <xf numFmtId="0" fontId="112" fillId="21" borderId="17" xfId="0" applyFont="1" applyFill="1" applyBorder="1" applyAlignment="1">
      <alignment horizontal="center" vertical="center"/>
    </xf>
    <xf numFmtId="0" fontId="112" fillId="21" borderId="21" xfId="0" applyFont="1" applyFill="1" applyBorder="1" applyAlignment="1">
      <alignment horizontal="center" vertical="center"/>
    </xf>
    <xf numFmtId="0" fontId="38" fillId="21" borderId="16" xfId="0" applyFont="1" applyFill="1" applyBorder="1"/>
    <xf numFmtId="0" fontId="38" fillId="21" borderId="17" xfId="0" applyFont="1" applyFill="1" applyBorder="1"/>
    <xf numFmtId="0" fontId="38" fillId="21" borderId="21" xfId="0" applyFont="1" applyFill="1" applyBorder="1"/>
    <xf numFmtId="0" fontId="94" fillId="25" borderId="7" xfId="0" applyFont="1" applyFill="1" applyBorder="1" applyAlignment="1">
      <alignment horizontal="left" vertical="center"/>
    </xf>
    <xf numFmtId="0" fontId="94" fillId="25" borderId="8" xfId="0" applyFont="1" applyFill="1" applyBorder="1" applyAlignment="1">
      <alignment horizontal="left" vertical="center"/>
    </xf>
    <xf numFmtId="0" fontId="105" fillId="25" borderId="14" xfId="0" applyFont="1" applyFill="1" applyBorder="1" applyAlignment="1">
      <alignment horizontal="left" vertical="center"/>
    </xf>
    <xf numFmtId="0" fontId="105" fillId="25" borderId="22" xfId="0" applyFont="1" applyFill="1" applyBorder="1" applyAlignment="1">
      <alignment horizontal="left" vertical="center"/>
    </xf>
    <xf numFmtId="0" fontId="97" fillId="30" borderId="18" xfId="0" applyFont="1" applyFill="1" applyBorder="1" applyAlignment="1">
      <alignment horizontal="left" vertical="center"/>
    </xf>
    <xf numFmtId="0" fontId="97" fillId="30" borderId="19" xfId="0" applyFont="1" applyFill="1" applyBorder="1" applyAlignment="1">
      <alignment horizontal="left" vertical="center"/>
    </xf>
    <xf numFmtId="0" fontId="4" fillId="25" borderId="7" xfId="0" applyFont="1" applyFill="1" applyBorder="1"/>
    <xf numFmtId="0" fontId="4" fillId="25" borderId="8" xfId="0" applyFont="1" applyFill="1" applyBorder="1"/>
    <xf numFmtId="0" fontId="91" fillId="2" borderId="16" xfId="0" applyFont="1" applyFill="1" applyBorder="1" applyAlignment="1">
      <alignment horizontal="center" vertical="center"/>
    </xf>
    <xf numFmtId="0" fontId="88" fillId="9" borderId="16" xfId="0" applyFont="1" applyFill="1" applyBorder="1" applyAlignment="1">
      <alignment horizontal="center" vertical="center"/>
    </xf>
    <xf numFmtId="0" fontId="88" fillId="9" borderId="17" xfId="0" applyFont="1" applyFill="1" applyBorder="1" applyAlignment="1">
      <alignment horizontal="center" vertical="center"/>
    </xf>
    <xf numFmtId="0" fontId="4" fillId="9" borderId="16" xfId="0" applyFont="1" applyFill="1" applyBorder="1" applyAlignment="1">
      <alignment horizontal="center" vertical="center"/>
    </xf>
    <xf numFmtId="0" fontId="4" fillId="9" borderId="17" xfId="0" applyFont="1" applyFill="1" applyBorder="1" applyAlignment="1">
      <alignment horizontal="center" vertical="center"/>
    </xf>
    <xf numFmtId="0" fontId="124" fillId="23" borderId="16" xfId="0" applyFont="1" applyFill="1" applyBorder="1" applyAlignment="1">
      <alignment horizontal="center" vertical="center"/>
    </xf>
    <xf numFmtId="0" fontId="124" fillId="23" borderId="21" xfId="0" applyFont="1" applyFill="1" applyBorder="1" applyAlignment="1">
      <alignment horizontal="center" vertical="center"/>
    </xf>
    <xf numFmtId="0" fontId="4" fillId="23" borderId="16" xfId="0" applyFont="1" applyFill="1" applyBorder="1" applyAlignment="1">
      <alignment horizontal="center" vertical="center"/>
    </xf>
    <xf numFmtId="0" fontId="4" fillId="23" borderId="21" xfId="0" applyFont="1" applyFill="1" applyBorder="1" applyAlignment="1">
      <alignment horizontal="center" vertical="center"/>
    </xf>
    <xf numFmtId="0" fontId="38" fillId="30" borderId="14" xfId="0" applyFont="1" applyFill="1" applyBorder="1" applyAlignment="1">
      <alignment horizontal="left" vertical="center"/>
    </xf>
    <xf numFmtId="0" fontId="38" fillId="30" borderId="22" xfId="0" applyFont="1" applyFill="1" applyBorder="1" applyAlignment="1">
      <alignment horizontal="left" vertical="center"/>
    </xf>
    <xf numFmtId="0" fontId="85" fillId="30" borderId="7" xfId="0" applyFont="1" applyFill="1" applyBorder="1" applyAlignment="1">
      <alignment horizontal="left" vertical="center"/>
    </xf>
    <xf numFmtId="0" fontId="85" fillId="30" borderId="8" xfId="0" applyFont="1" applyFill="1" applyBorder="1" applyAlignment="1">
      <alignment horizontal="left" vertical="center"/>
    </xf>
    <xf numFmtId="0" fontId="107" fillId="25" borderId="7" xfId="0" applyFont="1" applyFill="1" applyBorder="1" applyAlignment="1">
      <alignment horizontal="left" vertical="center" wrapText="1"/>
    </xf>
    <xf numFmtId="0" fontId="107" fillId="25" borderId="8" xfId="0" applyFont="1" applyFill="1" applyBorder="1" applyAlignment="1">
      <alignment horizontal="left" vertical="center" wrapText="1"/>
    </xf>
    <xf numFmtId="0" fontId="108" fillId="30" borderId="7" xfId="0" applyFont="1" applyFill="1" applyBorder="1" applyAlignment="1">
      <alignment horizontal="left" vertical="center" wrapText="1"/>
    </xf>
    <xf numFmtId="0" fontId="108" fillId="30" borderId="8" xfId="0" applyFont="1" applyFill="1" applyBorder="1" applyAlignment="1">
      <alignment horizontal="left" vertical="center" wrapText="1"/>
    </xf>
    <xf numFmtId="0" fontId="99" fillId="25" borderId="18" xfId="0" applyFont="1" applyFill="1" applyBorder="1" applyAlignment="1">
      <alignment horizontal="left"/>
    </xf>
    <xf numFmtId="0" fontId="99" fillId="25" borderId="19" xfId="0" applyFont="1" applyFill="1" applyBorder="1" applyAlignment="1">
      <alignment horizontal="left"/>
    </xf>
    <xf numFmtId="0" fontId="74" fillId="32" borderId="16" xfId="0" applyFont="1" applyFill="1" applyBorder="1" applyAlignment="1">
      <alignment horizontal="center" vertical="center"/>
    </xf>
    <xf numFmtId="0" fontId="74" fillId="32" borderId="17" xfId="0" applyFont="1" applyFill="1" applyBorder="1" applyAlignment="1">
      <alignment horizontal="center" vertical="center"/>
    </xf>
    <xf numFmtId="0" fontId="37" fillId="30" borderId="7" xfId="0" applyFont="1" applyFill="1" applyBorder="1" applyAlignment="1">
      <alignment horizontal="left"/>
    </xf>
    <xf numFmtId="0" fontId="37" fillId="30" borderId="8" xfId="0" applyFont="1" applyFill="1" applyBorder="1" applyAlignment="1">
      <alignment horizontal="left"/>
    </xf>
    <xf numFmtId="0" fontId="86" fillId="25" borderId="7" xfId="0" applyFont="1" applyFill="1" applyBorder="1" applyAlignment="1">
      <alignment horizontal="left"/>
    </xf>
    <xf numFmtId="0" fontId="86" fillId="25" borderId="8" xfId="0" applyFont="1" applyFill="1" applyBorder="1" applyAlignment="1">
      <alignment horizontal="left"/>
    </xf>
    <xf numFmtId="0" fontId="90" fillId="2" borderId="17" xfId="0" applyFont="1" applyFill="1" applyBorder="1" applyAlignment="1">
      <alignment horizontal="center" vertical="center"/>
    </xf>
    <xf numFmtId="0" fontId="92" fillId="30" borderId="14" xfId="0" applyFont="1" applyFill="1" applyBorder="1" applyAlignment="1">
      <alignment vertical="center"/>
    </xf>
    <xf numFmtId="0" fontId="92" fillId="30" borderId="22" xfId="0" applyFont="1" applyFill="1" applyBorder="1" applyAlignment="1">
      <alignment vertical="center"/>
    </xf>
    <xf numFmtId="0" fontId="5" fillId="25" borderId="18" xfId="0" applyFont="1" applyFill="1" applyBorder="1" applyAlignment="1">
      <alignment horizontal="left"/>
    </xf>
    <xf numFmtId="0" fontId="5" fillId="25" borderId="19" xfId="0" applyFont="1" applyFill="1" applyBorder="1" applyAlignment="1">
      <alignment horizontal="left"/>
    </xf>
    <xf numFmtId="0" fontId="79" fillId="25" borderId="7" xfId="0" applyFont="1" applyFill="1" applyBorder="1" applyAlignment="1">
      <alignment horizontal="left" vertical="center"/>
    </xf>
    <xf numFmtId="0" fontId="79" fillId="25" borderId="8" xfId="0" applyFont="1" applyFill="1" applyBorder="1" applyAlignment="1">
      <alignment horizontal="left" vertical="center"/>
    </xf>
    <xf numFmtId="0" fontId="5" fillId="25" borderId="4" xfId="0" applyFont="1" applyFill="1" applyBorder="1" applyAlignment="1">
      <alignment horizontal="left" vertical="center"/>
    </xf>
    <xf numFmtId="0" fontId="5" fillId="25" borderId="6" xfId="0" applyFont="1" applyFill="1" applyBorder="1" applyAlignment="1">
      <alignment horizontal="left" vertical="center"/>
    </xf>
    <xf numFmtId="0" fontId="89" fillId="10" borderId="16" xfId="0" applyFont="1" applyFill="1" applyBorder="1" applyAlignment="1">
      <alignment horizontal="center" vertical="center"/>
    </xf>
    <xf numFmtId="0" fontId="89" fillId="10" borderId="21" xfId="0" applyFont="1" applyFill="1" applyBorder="1" applyAlignment="1">
      <alignment horizontal="center" vertical="center"/>
    </xf>
    <xf numFmtId="0" fontId="4" fillId="10" borderId="16" xfId="0" applyFont="1" applyFill="1" applyBorder="1" applyAlignment="1">
      <alignment horizontal="center" vertical="center"/>
    </xf>
    <xf numFmtId="0" fontId="4" fillId="10" borderId="21" xfId="0" applyFont="1" applyFill="1" applyBorder="1" applyAlignment="1">
      <alignment horizontal="center" vertical="center"/>
    </xf>
    <xf numFmtId="0" fontId="181" fillId="10" borderId="16" xfId="0" applyFont="1" applyFill="1" applyBorder="1" applyAlignment="1">
      <alignment horizontal="center" vertical="center"/>
    </xf>
    <xf numFmtId="0" fontId="181" fillId="10" borderId="21" xfId="0" applyFont="1" applyFill="1" applyBorder="1" applyAlignment="1">
      <alignment horizontal="center" vertical="center"/>
    </xf>
    <xf numFmtId="0" fontId="82" fillId="21" borderId="17" xfId="0" applyFont="1" applyFill="1" applyBorder="1" applyAlignment="1">
      <alignment horizontal="center" vertical="center"/>
    </xf>
    <xf numFmtId="0" fontId="38" fillId="21" borderId="17" xfId="0" applyFont="1" applyFill="1" applyBorder="1" applyAlignment="1">
      <alignment horizontal="center" vertical="center"/>
    </xf>
    <xf numFmtId="0" fontId="73" fillId="2" borderId="12" xfId="0" applyFont="1" applyFill="1" applyBorder="1" applyAlignment="1">
      <alignment horizontal="center" vertical="center"/>
    </xf>
    <xf numFmtId="0" fontId="74" fillId="20" borderId="12" xfId="0" applyFont="1" applyFill="1" applyBorder="1" applyAlignment="1">
      <alignment horizontal="center" vertical="center"/>
    </xf>
    <xf numFmtId="0" fontId="4" fillId="20" borderId="12" xfId="0" applyFont="1" applyFill="1" applyBorder="1" applyAlignment="1">
      <alignment horizontal="center" vertical="center"/>
    </xf>
    <xf numFmtId="0" fontId="77" fillId="2" borderId="17" xfId="0" applyFont="1" applyFill="1" applyBorder="1" applyAlignment="1">
      <alignment horizontal="center" vertical="center"/>
    </xf>
    <xf numFmtId="0" fontId="82" fillId="21" borderId="21" xfId="0" applyFont="1" applyFill="1" applyBorder="1" applyAlignment="1">
      <alignment horizontal="center" vertical="center"/>
    </xf>
    <xf numFmtId="0" fontId="38" fillId="21" borderId="21" xfId="0" applyFont="1" applyFill="1" applyBorder="1" applyAlignment="1">
      <alignment horizontal="center" vertical="center"/>
    </xf>
    <xf numFmtId="0" fontId="176" fillId="30" borderId="7" xfId="0" applyFont="1" applyFill="1" applyBorder="1" applyAlignment="1">
      <alignment horizontal="left" vertical="center"/>
    </xf>
    <xf numFmtId="0" fontId="176" fillId="30" borderId="8" xfId="0" applyFont="1" applyFill="1" applyBorder="1" applyAlignment="1">
      <alignment horizontal="left" vertical="center"/>
    </xf>
    <xf numFmtId="0" fontId="166" fillId="2" borderId="17" xfId="0" applyFont="1" applyFill="1" applyBorder="1" applyAlignment="1">
      <alignment horizontal="center" vertical="center"/>
    </xf>
    <xf numFmtId="0" fontId="0" fillId="30" borderId="7" xfId="0" applyFill="1" applyBorder="1" applyAlignment="1">
      <alignment horizontal="left" vertical="center"/>
    </xf>
    <xf numFmtId="0" fontId="0" fillId="30" borderId="8" xfId="0" applyFill="1" applyBorder="1" applyAlignment="1">
      <alignment horizontal="left" vertical="center"/>
    </xf>
    <xf numFmtId="0" fontId="163" fillId="25" borderId="7" xfId="0" applyFont="1" applyFill="1" applyBorder="1" applyAlignment="1">
      <alignment horizontal="left" vertical="center"/>
    </xf>
    <xf numFmtId="0" fontId="163" fillId="25" borderId="8" xfId="0" applyFont="1" applyFill="1" applyBorder="1" applyAlignment="1">
      <alignment horizontal="left" vertical="center"/>
    </xf>
    <xf numFmtId="0" fontId="4" fillId="30" borderId="7" xfId="0" applyFont="1" applyFill="1" applyBorder="1"/>
    <xf numFmtId="0" fontId="4" fillId="30" borderId="8" xfId="0" applyFont="1" applyFill="1" applyBorder="1"/>
    <xf numFmtId="0" fontId="81" fillId="25" borderId="18" xfId="0" applyFont="1" applyFill="1" applyBorder="1" applyAlignment="1">
      <alignment horizontal="left" vertical="center"/>
    </xf>
    <xf numFmtId="0" fontId="81" fillId="25" borderId="19" xfId="0" applyFont="1" applyFill="1" applyBorder="1" applyAlignment="1">
      <alignment horizontal="left" vertical="center"/>
    </xf>
    <xf numFmtId="0" fontId="0" fillId="30" borderId="14" xfId="0" applyFill="1" applyBorder="1" applyAlignment="1">
      <alignment horizontal="left" vertical="center"/>
    </xf>
    <xf numFmtId="0" fontId="0" fillId="30" borderId="22" xfId="0" applyFill="1" applyBorder="1" applyAlignment="1">
      <alignment horizontal="left" vertical="center"/>
    </xf>
    <xf numFmtId="0" fontId="0" fillId="30" borderId="18" xfId="0" applyFill="1" applyBorder="1" applyAlignment="1">
      <alignment horizontal="left" vertical="center"/>
    </xf>
    <xf numFmtId="0" fontId="0" fillId="30" borderId="19" xfId="0" applyFill="1" applyBorder="1" applyAlignment="1">
      <alignment horizontal="left" vertical="center"/>
    </xf>
    <xf numFmtId="0" fontId="81" fillId="25" borderId="14" xfId="0" applyFont="1" applyFill="1" applyBorder="1" applyAlignment="1">
      <alignment horizontal="left" vertical="center"/>
    </xf>
    <xf numFmtId="0" fontId="81" fillId="25" borderId="22" xfId="0" applyFont="1" applyFill="1" applyBorder="1" applyAlignment="1">
      <alignment horizontal="left" vertical="center"/>
    </xf>
    <xf numFmtId="0" fontId="38" fillId="25" borderId="14" xfId="0" applyFont="1" applyFill="1" applyBorder="1" applyAlignment="1">
      <alignment horizontal="left" vertical="center"/>
    </xf>
    <xf numFmtId="0" fontId="38" fillId="25" borderId="22" xfId="0" applyFont="1" applyFill="1" applyBorder="1" applyAlignment="1">
      <alignment horizontal="left" vertical="center"/>
    </xf>
    <xf numFmtId="0" fontId="172" fillId="30" borderId="7" xfId="0" applyFont="1" applyFill="1" applyBorder="1" applyAlignment="1">
      <alignment horizontal="left" vertical="center"/>
    </xf>
    <xf numFmtId="0" fontId="172" fillId="30" borderId="8" xfId="0" applyFont="1" applyFill="1" applyBorder="1" applyAlignment="1">
      <alignment horizontal="left" vertical="center"/>
    </xf>
    <xf numFmtId="0" fontId="173" fillId="25" borderId="7" xfId="0" applyFont="1" applyFill="1" applyBorder="1" applyAlignment="1">
      <alignment horizontal="left" vertical="center"/>
    </xf>
    <xf numFmtId="0" fontId="173" fillId="25" borderId="8" xfId="0" applyFont="1" applyFill="1" applyBorder="1" applyAlignment="1">
      <alignment horizontal="left" vertical="center"/>
    </xf>
    <xf numFmtId="0" fontId="174" fillId="30" borderId="18" xfId="0" applyFont="1" applyFill="1" applyBorder="1" applyAlignment="1">
      <alignment horizontal="left" vertical="center"/>
    </xf>
    <xf numFmtId="0" fontId="174" fillId="30" borderId="19" xfId="0" applyFont="1" applyFill="1" applyBorder="1" applyAlignment="1">
      <alignment horizontal="left" vertical="center"/>
    </xf>
    <xf numFmtId="0" fontId="0" fillId="25" borderId="14" xfId="0" applyFill="1" applyBorder="1" applyAlignment="1">
      <alignment horizontal="left" vertical="center"/>
    </xf>
    <xf numFmtId="0" fontId="0" fillId="25" borderId="22" xfId="0" applyFill="1" applyBorder="1" applyAlignment="1">
      <alignment horizontal="left" vertical="center"/>
    </xf>
    <xf numFmtId="0" fontId="4" fillId="30" borderId="14" xfId="0" applyFont="1" applyFill="1" applyBorder="1"/>
    <xf numFmtId="0" fontId="4" fillId="30" borderId="22" xfId="0" applyFont="1" applyFill="1" applyBorder="1"/>
    <xf numFmtId="0" fontId="98" fillId="30" borderId="18" xfId="0" applyFont="1" applyFill="1" applyBorder="1" applyAlignment="1">
      <alignment vertical="center"/>
    </xf>
    <xf numFmtId="0" fontId="98" fillId="30" borderId="19" xfId="0" applyFont="1" applyFill="1" applyBorder="1" applyAlignment="1">
      <alignment vertical="center"/>
    </xf>
    <xf numFmtId="0" fontId="169" fillId="10" borderId="16" xfId="0" applyFont="1" applyFill="1" applyBorder="1" applyAlignment="1">
      <alignment horizontal="center" vertical="center"/>
    </xf>
    <xf numFmtId="0" fontId="169" fillId="10" borderId="17" xfId="0" applyFont="1" applyFill="1" applyBorder="1" applyAlignment="1">
      <alignment horizontal="center" vertical="center"/>
    </xf>
    <xf numFmtId="0" fontId="4" fillId="10" borderId="17" xfId="0" applyFont="1" applyFill="1" applyBorder="1" applyAlignment="1">
      <alignment horizontal="center" vertical="center"/>
    </xf>
    <xf numFmtId="0" fontId="171" fillId="2" borderId="17" xfId="0" applyFont="1" applyFill="1" applyBorder="1" applyAlignment="1">
      <alignment horizontal="center" vertical="center"/>
    </xf>
    <xf numFmtId="0" fontId="166" fillId="2" borderId="28" xfId="0" applyFont="1" applyFill="1" applyBorder="1" applyAlignment="1">
      <alignment horizontal="center" vertical="center"/>
    </xf>
    <xf numFmtId="0" fontId="166" fillId="2" borderId="12" xfId="0" applyFont="1" applyFill="1" applyBorder="1" applyAlignment="1">
      <alignment horizontal="center" vertical="center"/>
    </xf>
    <xf numFmtId="0" fontId="170" fillId="30" borderId="18" xfId="0" applyFont="1" applyFill="1" applyBorder="1" applyAlignment="1">
      <alignment horizontal="left"/>
    </xf>
    <xf numFmtId="0" fontId="170" fillId="30" borderId="19" xfId="0" applyFont="1" applyFill="1" applyBorder="1" applyAlignment="1">
      <alignment horizontal="left"/>
    </xf>
    <xf numFmtId="0" fontId="87" fillId="23" borderId="17" xfId="0" applyFont="1" applyFill="1" applyBorder="1" applyAlignment="1">
      <alignment horizontal="center" vertical="center"/>
    </xf>
    <xf numFmtId="0" fontId="4" fillId="23" borderId="17" xfId="0" applyFont="1" applyFill="1" applyBorder="1" applyAlignment="1">
      <alignment horizontal="center" vertical="center"/>
    </xf>
    <xf numFmtId="0" fontId="81" fillId="25" borderId="25" xfId="0" applyFont="1" applyFill="1" applyBorder="1" applyAlignment="1">
      <alignment horizontal="left" vertical="center"/>
    </xf>
    <xf numFmtId="0" fontId="81" fillId="25" borderId="26" xfId="0" applyFont="1" applyFill="1" applyBorder="1" applyAlignment="1">
      <alignment horizontal="left" vertical="center"/>
    </xf>
    <xf numFmtId="0" fontId="179" fillId="9" borderId="16" xfId="0" applyFont="1" applyFill="1" applyBorder="1" applyAlignment="1">
      <alignment horizontal="center" vertical="center"/>
    </xf>
    <xf numFmtId="0" fontId="179" fillId="9" borderId="17" xfId="0" applyFont="1" applyFill="1" applyBorder="1" applyAlignment="1">
      <alignment horizontal="center" vertical="center"/>
    </xf>
    <xf numFmtId="0" fontId="83" fillId="22" borderId="16" xfId="0" applyFont="1" applyFill="1" applyBorder="1" applyAlignment="1">
      <alignment horizontal="center" vertical="center"/>
    </xf>
    <xf numFmtId="0" fontId="4" fillId="22" borderId="16" xfId="0" applyFont="1" applyFill="1" applyBorder="1" applyAlignment="1">
      <alignment horizontal="center" vertical="center"/>
    </xf>
    <xf numFmtId="0" fontId="121" fillId="22" borderId="16" xfId="0" applyFont="1" applyFill="1" applyBorder="1" applyAlignment="1">
      <alignment horizontal="center" vertical="center"/>
    </xf>
    <xf numFmtId="0" fontId="121" fillId="22" borderId="17" xfId="0" applyFont="1" applyFill="1" applyBorder="1" applyAlignment="1">
      <alignment horizontal="center" vertical="center"/>
    </xf>
    <xf numFmtId="0" fontId="121" fillId="22" borderId="21" xfId="0" applyFont="1" applyFill="1" applyBorder="1" applyAlignment="1">
      <alignment horizontal="center" vertical="center"/>
    </xf>
    <xf numFmtId="0" fontId="5" fillId="30" borderId="7" xfId="0" applyFont="1" applyFill="1" applyBorder="1" applyAlignment="1">
      <alignment horizontal="left"/>
    </xf>
    <xf numFmtId="0" fontId="5" fillId="30" borderId="8" xfId="0" applyFont="1" applyFill="1" applyBorder="1" applyAlignment="1">
      <alignment horizontal="left"/>
    </xf>
    <xf numFmtId="0" fontId="102" fillId="21" borderId="17" xfId="0" applyFont="1" applyFill="1" applyBorder="1" applyAlignment="1">
      <alignment horizontal="center" vertical="center"/>
    </xf>
    <xf numFmtId="0" fontId="87" fillId="23" borderId="16" xfId="0" applyFont="1" applyFill="1" applyBorder="1" applyAlignment="1">
      <alignment horizontal="center" vertical="center"/>
    </xf>
    <xf numFmtId="0" fontId="87" fillId="23" borderId="21" xfId="0" applyFont="1" applyFill="1" applyBorder="1" applyAlignment="1">
      <alignment horizontal="center" vertical="center"/>
    </xf>
    <xf numFmtId="0" fontId="135" fillId="20" borderId="16" xfId="0" applyFont="1" applyFill="1" applyBorder="1" applyAlignment="1">
      <alignment horizontal="center" vertical="center"/>
    </xf>
    <xf numFmtId="0" fontId="135" fillId="20" borderId="17" xfId="0" applyFont="1" applyFill="1" applyBorder="1" applyAlignment="1">
      <alignment horizontal="center" vertical="center"/>
    </xf>
    <xf numFmtId="0" fontId="135" fillId="20" borderId="21" xfId="0" applyFont="1" applyFill="1" applyBorder="1" applyAlignment="1">
      <alignment horizontal="center" vertical="center"/>
    </xf>
    <xf numFmtId="0" fontId="164" fillId="30" borderId="9" xfId="0" applyFont="1" applyFill="1" applyBorder="1" applyAlignment="1">
      <alignment horizontal="left" vertical="center"/>
    </xf>
    <xf numFmtId="0" fontId="164" fillId="30" borderId="11" xfId="0" applyFont="1" applyFill="1" applyBorder="1" applyAlignment="1">
      <alignment horizontal="left" vertical="center"/>
    </xf>
    <xf numFmtId="0" fontId="158" fillId="2" borderId="17" xfId="0" applyFont="1" applyFill="1" applyBorder="1" applyAlignment="1">
      <alignment horizontal="center" vertical="center"/>
    </xf>
    <xf numFmtId="0" fontId="165" fillId="21" borderId="17" xfId="0" applyFont="1" applyFill="1" applyBorder="1" applyAlignment="1">
      <alignment horizontal="center" vertical="center"/>
    </xf>
    <xf numFmtId="0" fontId="102" fillId="21" borderId="16" xfId="0" applyFont="1" applyFill="1" applyBorder="1" applyAlignment="1">
      <alignment horizontal="center" vertical="center"/>
    </xf>
    <xf numFmtId="0" fontId="38" fillId="21" borderId="16" xfId="0" applyFont="1" applyFill="1" applyBorder="1" applyAlignment="1">
      <alignment horizontal="center"/>
    </xf>
    <xf numFmtId="0" fontId="38" fillId="21" borderId="17" xfId="0" applyFont="1" applyFill="1" applyBorder="1" applyAlignment="1">
      <alignment horizontal="center"/>
    </xf>
    <xf numFmtId="0" fontId="38" fillId="21" borderId="21" xfId="0" applyFont="1" applyFill="1" applyBorder="1" applyAlignment="1">
      <alignment horizontal="center"/>
    </xf>
    <xf numFmtId="0" fontId="161" fillId="30" borderId="14" xfId="0" applyFont="1" applyFill="1" applyBorder="1" applyAlignment="1">
      <alignment horizontal="left" vertical="center"/>
    </xf>
    <xf numFmtId="0" fontId="161" fillId="30" borderId="22" xfId="0" applyFont="1" applyFill="1" applyBorder="1" applyAlignment="1">
      <alignment horizontal="left" vertical="center"/>
    </xf>
    <xf numFmtId="0" fontId="37" fillId="25" borderId="14" xfId="0" applyFont="1" applyFill="1" applyBorder="1" applyAlignment="1">
      <alignment horizontal="left"/>
    </xf>
    <xf numFmtId="0" fontId="37" fillId="25" borderId="22" xfId="0" applyFont="1" applyFill="1" applyBorder="1" applyAlignment="1">
      <alignment horizontal="left"/>
    </xf>
    <xf numFmtId="0" fontId="157" fillId="30" borderId="9" xfId="0" applyFont="1" applyFill="1" applyBorder="1" applyAlignment="1">
      <alignment horizontal="left"/>
    </xf>
    <xf numFmtId="0" fontId="157" fillId="30" borderId="11" xfId="0" applyFont="1" applyFill="1" applyBorder="1" applyAlignment="1">
      <alignment horizontal="left"/>
    </xf>
    <xf numFmtId="0" fontId="162" fillId="20" borderId="16" xfId="0" applyFont="1" applyFill="1" applyBorder="1" applyAlignment="1">
      <alignment horizontal="center" vertical="center"/>
    </xf>
    <xf numFmtId="0" fontId="162" fillId="20" borderId="17" xfId="0" applyFont="1" applyFill="1" applyBorder="1" applyAlignment="1">
      <alignment horizontal="center" vertical="center"/>
    </xf>
    <xf numFmtId="0" fontId="162" fillId="20" borderId="21" xfId="0" applyFont="1" applyFill="1" applyBorder="1" applyAlignment="1">
      <alignment horizontal="center" vertical="center"/>
    </xf>
    <xf numFmtId="0" fontId="158" fillId="2" borderId="16" xfId="0" applyFont="1" applyFill="1" applyBorder="1" applyAlignment="1">
      <alignment horizontal="center" vertical="center"/>
    </xf>
    <xf numFmtId="0" fontId="158" fillId="2" borderId="21" xfId="0" applyFont="1" applyFill="1" applyBorder="1" applyAlignment="1">
      <alignment horizontal="center" vertical="center"/>
    </xf>
    <xf numFmtId="0" fontId="160" fillId="20" borderId="16" xfId="0" applyFont="1" applyFill="1" applyBorder="1" applyAlignment="1">
      <alignment horizontal="center" vertical="center"/>
    </xf>
    <xf numFmtId="0" fontId="160" fillId="20" borderId="17" xfId="0" applyFont="1" applyFill="1" applyBorder="1" applyAlignment="1">
      <alignment horizontal="center" vertical="center"/>
    </xf>
    <xf numFmtId="0" fontId="160" fillId="20" borderId="21" xfId="0" applyFont="1" applyFill="1" applyBorder="1" applyAlignment="1">
      <alignment horizontal="center" vertical="center"/>
    </xf>
    <xf numFmtId="0" fontId="98" fillId="30" borderId="14" xfId="0" applyFont="1" applyFill="1" applyBorder="1" applyAlignment="1">
      <alignment vertical="center"/>
    </xf>
    <xf numFmtId="0" fontId="98" fillId="30" borderId="22" xfId="0" applyFont="1" applyFill="1" applyBorder="1" applyAlignment="1">
      <alignment vertical="center"/>
    </xf>
    <xf numFmtId="0" fontId="110" fillId="30" borderId="14" xfId="0" applyFont="1" applyFill="1" applyBorder="1"/>
    <xf numFmtId="0" fontId="110" fillId="30" borderId="22" xfId="0" applyFont="1" applyFill="1" applyBorder="1"/>
    <xf numFmtId="0" fontId="153" fillId="30" borderId="18" xfId="0" applyFont="1" applyFill="1" applyBorder="1" applyAlignment="1">
      <alignment horizontal="left"/>
    </xf>
    <xf numFmtId="0" fontId="153" fillId="30" borderId="19" xfId="0" applyFont="1" applyFill="1" applyBorder="1" applyAlignment="1">
      <alignment horizontal="left"/>
    </xf>
    <xf numFmtId="0" fontId="124" fillId="23" borderId="17" xfId="0" applyFont="1" applyFill="1" applyBorder="1" applyAlignment="1">
      <alignment horizontal="center" vertical="center"/>
    </xf>
    <xf numFmtId="0" fontId="154" fillId="25" borderId="7" xfId="0" applyFont="1" applyFill="1" applyBorder="1" applyAlignment="1">
      <alignment horizontal="left"/>
    </xf>
    <xf numFmtId="0" fontId="154" fillId="25" borderId="8" xfId="0" applyFont="1" applyFill="1" applyBorder="1" applyAlignment="1">
      <alignment horizontal="left"/>
    </xf>
    <xf numFmtId="0" fontId="155" fillId="25" borderId="18" xfId="0" applyFont="1" applyFill="1" applyBorder="1" applyAlignment="1">
      <alignment horizontal="left"/>
    </xf>
    <xf numFmtId="0" fontId="155" fillId="25" borderId="19" xfId="0" applyFont="1" applyFill="1" applyBorder="1" applyAlignment="1">
      <alignment horizontal="left"/>
    </xf>
    <xf numFmtId="0" fontId="4" fillId="30" borderId="16" xfId="0" applyFont="1" applyFill="1" applyBorder="1" applyAlignment="1">
      <alignment horizontal="center" vertical="center"/>
    </xf>
    <xf numFmtId="0" fontId="145" fillId="25" borderId="14" xfId="0" applyFont="1" applyFill="1" applyBorder="1" applyAlignment="1">
      <alignment horizontal="left" vertical="center"/>
    </xf>
    <xf numFmtId="0" fontId="145" fillId="25" borderId="22" xfId="0" applyFont="1" applyFill="1" applyBorder="1" applyAlignment="1">
      <alignment horizontal="left" vertical="center"/>
    </xf>
    <xf numFmtId="0" fontId="182" fillId="2" borderId="1" xfId="0" applyFont="1" applyFill="1" applyBorder="1" applyAlignment="1">
      <alignment horizontal="center" vertical="center"/>
    </xf>
    <xf numFmtId="0" fontId="4" fillId="8" borderId="0" xfId="0" applyFont="1" applyFill="1" applyAlignment="1">
      <alignment horizontal="left" vertical="center"/>
    </xf>
    <xf numFmtId="0" fontId="203" fillId="38" borderId="30" xfId="0" applyFont="1" applyFill="1" applyBorder="1" applyAlignment="1">
      <alignment horizontal="center"/>
    </xf>
    <xf numFmtId="0" fontId="2" fillId="0" borderId="24" xfId="0" applyFont="1" applyBorder="1"/>
    <xf numFmtId="0" fontId="204" fillId="37" borderId="31" xfId="0" applyFont="1" applyFill="1" applyBorder="1" applyAlignment="1">
      <alignment horizontal="center"/>
    </xf>
    <xf numFmtId="0" fontId="2" fillId="0" borderId="31" xfId="0" applyFont="1" applyBorder="1"/>
    <xf numFmtId="0" fontId="9" fillId="38" borderId="31" xfId="0" applyFont="1" applyFill="1" applyBorder="1" applyAlignment="1">
      <alignment horizontal="center"/>
    </xf>
    <xf numFmtId="0" fontId="9" fillId="38" borderId="39" xfId="0" applyFont="1" applyFill="1" applyBorder="1"/>
    <xf numFmtId="0" fontId="2" fillId="0" borderId="39" xfId="0" applyFont="1" applyBorder="1"/>
    <xf numFmtId="0" fontId="38" fillId="23" borderId="40" xfId="0" applyFont="1" applyFill="1" applyBorder="1" applyAlignment="1">
      <alignment horizontal="center" vertical="center"/>
    </xf>
    <xf numFmtId="0" fontId="38" fillId="7" borderId="32" xfId="0" applyFont="1" applyFill="1" applyBorder="1"/>
    <xf numFmtId="0" fontId="2" fillId="0" borderId="43" xfId="0" applyFont="1" applyBorder="1"/>
    <xf numFmtId="0" fontId="4" fillId="38" borderId="31" xfId="0" applyFont="1" applyFill="1" applyBorder="1"/>
    <xf numFmtId="0" fontId="38" fillId="36" borderId="40" xfId="0" applyFont="1" applyFill="1" applyBorder="1" applyAlignment="1">
      <alignment horizontal="center" vertical="center"/>
    </xf>
    <xf numFmtId="0" fontId="2" fillId="0" borderId="41" xfId="0" applyFont="1" applyBorder="1"/>
    <xf numFmtId="0" fontId="38" fillId="28" borderId="29" xfId="0" applyFont="1" applyFill="1" applyBorder="1"/>
    <xf numFmtId="0" fontId="2" fillId="0" borderId="42" xfId="0" applyFont="1" applyBorder="1"/>
    <xf numFmtId="0" fontId="38" fillId="28" borderId="40" xfId="0" applyFont="1" applyFill="1" applyBorder="1" applyAlignment="1">
      <alignment vertical="center"/>
    </xf>
    <xf numFmtId="0" fontId="4" fillId="31" borderId="0" xfId="0" applyFont="1" applyFill="1"/>
    <xf numFmtId="0" fontId="38" fillId="6" borderId="40" xfId="0" applyFont="1" applyFill="1" applyBorder="1" applyAlignment="1">
      <alignment horizontal="center" vertical="center"/>
    </xf>
    <xf numFmtId="0" fontId="38" fillId="29" borderId="40" xfId="0" applyFont="1" applyFill="1" applyBorder="1" applyAlignment="1">
      <alignment horizontal="center" vertical="center"/>
    </xf>
    <xf numFmtId="0" fontId="38" fillId="6" borderId="40" xfId="0" applyFont="1" applyFill="1" applyBorder="1"/>
    <xf numFmtId="0" fontId="208" fillId="40" borderId="32" xfId="0" applyFont="1" applyFill="1" applyBorder="1" applyAlignment="1">
      <alignment horizontal="center" vertical="center"/>
    </xf>
    <xf numFmtId="0" fontId="2" fillId="0" borderId="33" xfId="0" applyFont="1" applyBorder="1"/>
    <xf numFmtId="0" fontId="209" fillId="41" borderId="29" xfId="0" applyFont="1" applyFill="1" applyBorder="1" applyAlignment="1">
      <alignment horizontal="center" vertical="center"/>
    </xf>
    <xf numFmtId="0" fontId="2" fillId="0" borderId="15" xfId="0" applyFont="1" applyBorder="1"/>
    <xf numFmtId="0" fontId="2" fillId="0" borderId="30" xfId="0" applyFont="1" applyBorder="1"/>
    <xf numFmtId="0" fontId="211" fillId="40" borderId="32" xfId="0" applyFont="1" applyFill="1" applyBorder="1" applyAlignment="1">
      <alignment horizontal="center" vertical="center"/>
    </xf>
    <xf numFmtId="0" fontId="210" fillId="41" borderId="43" xfId="0" applyFont="1" applyFill="1" applyBorder="1" applyAlignment="1">
      <alignment horizontal="center" vertical="center"/>
    </xf>
    <xf numFmtId="0" fontId="38" fillId="20" borderId="40" xfId="0" applyFont="1" applyFill="1" applyBorder="1" applyAlignment="1">
      <alignment horizontal="center" vertical="center"/>
    </xf>
    <xf numFmtId="0" fontId="38" fillId="37" borderId="0" xfId="0" applyFont="1" applyFill="1"/>
    <xf numFmtId="0" fontId="207" fillId="39" borderId="32" xfId="0" applyFont="1" applyFill="1" applyBorder="1" applyAlignment="1">
      <alignment horizontal="center"/>
    </xf>
    <xf numFmtId="0" fontId="207" fillId="39" borderId="40" xfId="0" applyFont="1" applyFill="1" applyBorder="1" applyAlignment="1">
      <alignment horizontal="center"/>
    </xf>
    <xf numFmtId="0" fontId="210" fillId="39" borderId="32" xfId="0" applyFont="1" applyFill="1" applyBorder="1" applyAlignment="1">
      <alignment horizontal="center"/>
    </xf>
    <xf numFmtId="0" fontId="210" fillId="39" borderId="0" xfId="0" applyFont="1" applyFill="1" applyAlignment="1">
      <alignment horizontal="center"/>
    </xf>
    <xf numFmtId="0" fontId="207" fillId="39" borderId="0" xfId="0" applyFont="1" applyFill="1" applyAlignment="1">
      <alignment horizontal="center"/>
    </xf>
    <xf numFmtId="0" fontId="203" fillId="37" borderId="24" xfId="0" applyFont="1" applyFill="1" applyBorder="1" applyAlignment="1">
      <alignment horizontal="center"/>
    </xf>
    <xf numFmtId="0" fontId="203" fillId="29" borderId="40" xfId="0" applyFont="1" applyFill="1" applyBorder="1" applyAlignment="1">
      <alignment horizontal="center" vertical="center"/>
    </xf>
    <xf numFmtId="0" fontId="38" fillId="26" borderId="40" xfId="0" applyFont="1" applyFill="1" applyBorder="1" applyAlignment="1">
      <alignment horizontal="center" vertical="center"/>
    </xf>
    <xf numFmtId="0" fontId="38" fillId="20" borderId="40" xfId="0" applyFont="1" applyFill="1" applyBorder="1"/>
    <xf numFmtId="0" fontId="38" fillId="20" borderId="40" xfId="0" applyFont="1" applyFill="1" applyBorder="1" applyAlignment="1">
      <alignment vertical="center"/>
    </xf>
    <xf numFmtId="0" fontId="38" fillId="24" borderId="40" xfId="0" applyFont="1" applyFill="1" applyBorder="1" applyAlignment="1">
      <alignment horizontal="center" vertical="center"/>
    </xf>
    <xf numFmtId="0" fontId="38" fillId="42" borderId="30" xfId="0" applyFont="1" applyFill="1" applyBorder="1" applyAlignment="1">
      <alignment horizontal="center" vertical="center"/>
    </xf>
    <xf numFmtId="0" fontId="2" fillId="0" borderId="23" xfId="0" applyFont="1" applyBorder="1"/>
    <xf numFmtId="0" fontId="38" fillId="43" borderId="30" xfId="0" applyFont="1" applyFill="1" applyBorder="1" applyAlignment="1">
      <alignment horizontal="center" vertical="center"/>
    </xf>
    <xf numFmtId="0" fontId="38" fillId="40" borderId="31" xfId="0" applyFont="1" applyFill="1" applyBorder="1" applyAlignment="1">
      <alignment horizontal="center" vertical="center"/>
    </xf>
    <xf numFmtId="0" fontId="38" fillId="7" borderId="29" xfId="0" applyFont="1" applyFill="1" applyBorder="1" applyAlignment="1">
      <alignment horizontal="center" vertical="center"/>
    </xf>
    <xf numFmtId="0" fontId="2" fillId="0" borderId="20" xfId="0" applyFont="1" applyBorder="1"/>
    <xf numFmtId="0" fontId="4" fillId="7" borderId="0" xfId="0" applyFont="1" applyFill="1"/>
    <xf numFmtId="0" fontId="38" fillId="40" borderId="40" xfId="0" applyFont="1" applyFill="1" applyBorder="1" applyAlignment="1">
      <alignment horizontal="center" vertical="center"/>
    </xf>
    <xf numFmtId="0" fontId="38" fillId="40" borderId="0" xfId="0" applyFont="1" applyFill="1" applyAlignment="1">
      <alignment horizontal="center" vertical="center"/>
    </xf>
    <xf numFmtId="0" fontId="38" fillId="40" borderId="39" xfId="0" applyFont="1" applyFill="1" applyBorder="1" applyAlignment="1">
      <alignment horizontal="center" vertical="center"/>
    </xf>
    <xf numFmtId="0" fontId="209" fillId="41" borderId="30" xfId="0" applyFont="1" applyFill="1" applyBorder="1" applyAlignment="1">
      <alignment horizontal="center" vertical="center"/>
    </xf>
    <xf numFmtId="0" fontId="209" fillId="41" borderId="40" xfId="0" applyFont="1" applyFill="1" applyBorder="1" applyAlignment="1">
      <alignment horizontal="center" vertical="center"/>
    </xf>
    <xf numFmtId="0" fontId="209" fillId="41" borderId="24" xfId="0" applyFont="1" applyFill="1" applyBorder="1" applyAlignment="1">
      <alignment horizontal="center" vertical="center"/>
    </xf>
    <xf numFmtId="0" fontId="38" fillId="32" borderId="40" xfId="0" applyFont="1" applyFill="1" applyBorder="1" applyAlignment="1">
      <alignment horizontal="center" vertical="center"/>
    </xf>
    <xf numFmtId="0" fontId="38" fillId="41" borderId="42" xfId="0" applyFont="1" applyFill="1" applyBorder="1"/>
    <xf numFmtId="0" fontId="38" fillId="43" borderId="40" xfId="0" applyFont="1" applyFill="1" applyBorder="1" applyAlignment="1">
      <alignment vertical="center" wrapText="1"/>
    </xf>
    <xf numFmtId="0" fontId="38" fillId="35" borderId="40" xfId="0" applyFont="1" applyFill="1" applyBorder="1" applyAlignment="1">
      <alignment horizontal="center" vertical="center"/>
    </xf>
    <xf numFmtId="0" fontId="38" fillId="6" borderId="40" xfId="0" applyFont="1" applyFill="1" applyBorder="1" applyAlignment="1">
      <alignment vertical="center"/>
    </xf>
    <xf numFmtId="0" fontId="38" fillId="28" borderId="40" xfId="0" applyFont="1" applyFill="1" applyBorder="1" applyAlignment="1">
      <alignment horizontal="center" vertical="center"/>
    </xf>
    <xf numFmtId="0" fontId="38" fillId="24" borderId="40" xfId="0" applyFont="1" applyFill="1" applyBorder="1" applyAlignment="1">
      <alignment horizontal="center" vertical="center" wrapText="1"/>
    </xf>
    <xf numFmtId="0" fontId="38" fillId="24" borderId="40" xfId="0" applyFont="1" applyFill="1" applyBorder="1"/>
    <xf numFmtId="0" fontId="38" fillId="24" borderId="40" xfId="0" applyFont="1" applyFill="1" applyBorder="1" applyAlignment="1">
      <alignment vertical="center"/>
    </xf>
    <xf numFmtId="0" fontId="201" fillId="2" borderId="15" xfId="0" applyFont="1" applyFill="1" applyBorder="1" applyAlignment="1">
      <alignment horizontal="center"/>
    </xf>
    <xf numFmtId="0" fontId="204" fillId="2" borderId="36" xfId="0" applyFont="1" applyFill="1" applyBorder="1" applyAlignment="1">
      <alignment horizontal="center"/>
    </xf>
    <xf numFmtId="0" fontId="2" fillId="0" borderId="37" xfId="0" applyFont="1" applyBorder="1"/>
    <xf numFmtId="0" fontId="202" fillId="38" borderId="29" xfId="0" applyFont="1" applyFill="1" applyBorder="1" applyAlignment="1">
      <alignment horizontal="center"/>
    </xf>
    <xf numFmtId="0" fontId="206" fillId="38" borderId="32" xfId="0" applyFont="1" applyFill="1" applyBorder="1" applyAlignment="1">
      <alignment horizontal="center"/>
    </xf>
    <xf numFmtId="0" fontId="204" fillId="37" borderId="32" xfId="0" applyFont="1" applyFill="1" applyBorder="1" applyAlignment="1">
      <alignment horizontal="center"/>
    </xf>
    <xf numFmtId="0" fontId="200" fillId="37" borderId="29" xfId="0" applyFont="1" applyFill="1" applyBorder="1" applyAlignment="1">
      <alignment horizontal="center" vertical="center"/>
    </xf>
    <xf numFmtId="0" fontId="5" fillId="25" borderId="4" xfId="0" applyFont="1" applyFill="1" applyBorder="1" applyAlignment="1">
      <alignment horizontal="center" vertical="center"/>
    </xf>
    <xf numFmtId="0" fontId="5" fillId="25" borderId="5" xfId="0" applyFont="1" applyFill="1" applyBorder="1" applyAlignment="1">
      <alignment horizontal="center" vertical="center"/>
    </xf>
    <xf numFmtId="0" fontId="6" fillId="47"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2" xfId="0" applyFont="1" applyFill="1" applyBorder="1" applyAlignment="1">
      <alignment horizontal="center" vertical="center"/>
    </xf>
    <xf numFmtId="0" fontId="4" fillId="7" borderId="5" xfId="0" applyFont="1" applyFill="1" applyBorder="1" applyAlignment="1">
      <alignment vertical="center"/>
    </xf>
    <xf numFmtId="0" fontId="212" fillId="38" borderId="1" xfId="0" applyFont="1" applyFill="1" applyBorder="1" applyAlignment="1">
      <alignment horizontal="center" vertical="center"/>
    </xf>
    <xf numFmtId="0" fontId="212"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287" fillId="28" borderId="7" xfId="0" applyFont="1" applyFill="1" applyBorder="1" applyAlignment="1">
      <alignment horizontal="center" vertical="center"/>
    </xf>
    <xf numFmtId="0" fontId="288" fillId="28" borderId="0" xfId="0" applyFont="1" applyFill="1" applyAlignment="1">
      <alignment horizontal="center" vertical="center"/>
    </xf>
    <xf numFmtId="0" fontId="4" fillId="24" borderId="5" xfId="0" applyFont="1" applyFill="1" applyBorder="1" applyAlignment="1">
      <alignment horizontal="center" vertical="center"/>
    </xf>
    <xf numFmtId="0" fontId="4" fillId="29" borderId="0" xfId="0" applyFont="1" applyFill="1" applyAlignment="1">
      <alignment horizontal="center" vertical="center"/>
    </xf>
    <xf numFmtId="0" fontId="6" fillId="9" borderId="1" xfId="0" applyFont="1" applyFill="1" applyBorder="1" applyAlignment="1">
      <alignment horizontal="center" vertical="center"/>
    </xf>
    <xf numFmtId="0" fontId="87" fillId="23" borderId="7" xfId="0" applyFont="1" applyFill="1" applyBorder="1" applyAlignment="1">
      <alignment horizontal="center" vertical="center"/>
    </xf>
    <xf numFmtId="0" fontId="4" fillId="7" borderId="0" xfId="0" applyFont="1" applyFill="1" applyAlignment="1">
      <alignment vertical="center"/>
    </xf>
    <xf numFmtId="0" fontId="6" fillId="9" borderId="2" xfId="0" applyFont="1" applyFill="1" applyBorder="1" applyAlignment="1">
      <alignment horizontal="center" vertical="center"/>
    </xf>
    <xf numFmtId="0" fontId="4"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279" fillId="23" borderId="0" xfId="0" applyFont="1" applyFill="1" applyAlignment="1">
      <alignment horizontal="center" vertical="center"/>
    </xf>
    <xf numFmtId="0" fontId="280" fillId="23" borderId="8" xfId="0" applyFont="1" applyFill="1" applyBorder="1" applyAlignment="1">
      <alignment horizontal="center" vertical="center"/>
    </xf>
    <xf numFmtId="0" fontId="281" fillId="24" borderId="5" xfId="0" applyFont="1" applyFill="1" applyBorder="1" applyAlignment="1">
      <alignment horizontal="center" vertical="center"/>
    </xf>
    <xf numFmtId="0" fontId="285" fillId="29" borderId="0" xfId="0" applyFont="1" applyFill="1" applyAlignment="1">
      <alignment horizontal="center" vertical="center"/>
    </xf>
    <xf numFmtId="0" fontId="291" fillId="24" borderId="0" xfId="0" applyFont="1" applyFill="1" applyAlignment="1">
      <alignment horizontal="center" vertical="center"/>
    </xf>
    <xf numFmtId="0" fontId="4" fillId="24" borderId="0" xfId="0" applyFont="1" applyFill="1" applyAlignment="1">
      <alignment horizontal="center" vertical="center"/>
    </xf>
    <xf numFmtId="0" fontId="308" fillId="23" borderId="7" xfId="0" applyFont="1" applyFill="1" applyBorder="1" applyAlignment="1">
      <alignment horizontal="center" vertical="center"/>
    </xf>
    <xf numFmtId="0" fontId="289" fillId="28" borderId="8" xfId="0" applyFont="1" applyFill="1" applyBorder="1" applyAlignment="1">
      <alignment horizontal="center" vertical="center"/>
    </xf>
    <xf numFmtId="0" fontId="4" fillId="7" borderId="7" xfId="0" applyFont="1" applyFill="1" applyBorder="1" applyAlignment="1">
      <alignment vertical="center"/>
    </xf>
    <xf numFmtId="0" fontId="4" fillId="29" borderId="7" xfId="0" applyFont="1" applyFill="1" applyBorder="1" applyAlignment="1">
      <alignment horizontal="center" vertical="center"/>
    </xf>
    <xf numFmtId="0" fontId="212" fillId="40" borderId="9" xfId="0" applyFont="1" applyFill="1" applyBorder="1" applyAlignment="1">
      <alignment horizontal="center" vertical="center"/>
    </xf>
    <xf numFmtId="0" fontId="278" fillId="46" borderId="1" xfId="0" applyFont="1" applyFill="1" applyBorder="1" applyAlignment="1">
      <alignment horizontal="center" vertical="center"/>
    </xf>
    <xf numFmtId="0" fontId="6" fillId="15" borderId="2" xfId="0" applyFont="1" applyFill="1" applyBorder="1" applyAlignment="1">
      <alignment horizontal="center" vertical="center"/>
    </xf>
    <xf numFmtId="0" fontId="70" fillId="48" borderId="0" xfId="0" applyFont="1" applyFill="1" applyAlignment="1">
      <alignment horizontal="center" vertical="center"/>
    </xf>
    <xf numFmtId="0" fontId="70" fillId="48" borderId="9" xfId="0" applyFont="1" applyFill="1" applyBorder="1" applyAlignment="1">
      <alignment horizontal="center" vertical="center"/>
    </xf>
    <xf numFmtId="0" fontId="5" fillId="7" borderId="5" xfId="0" applyFont="1" applyFill="1" applyBorder="1" applyAlignment="1">
      <alignment horizontal="center" vertical="center"/>
    </xf>
    <xf numFmtId="0" fontId="70" fillId="48" borderId="2" xfId="0" applyFont="1" applyFill="1" applyBorder="1" applyAlignment="1">
      <alignment horizontal="center" vertical="center"/>
    </xf>
    <xf numFmtId="0" fontId="4" fillId="7" borderId="7" xfId="0" applyFont="1" applyFill="1" applyBorder="1"/>
    <xf numFmtId="0" fontId="4" fillId="32" borderId="5" xfId="0" applyFont="1" applyFill="1" applyBorder="1" applyAlignment="1">
      <alignment horizontal="center" vertical="center"/>
    </xf>
    <xf numFmtId="0" fontId="38" fillId="27" borderId="7" xfId="0" applyFont="1" applyFill="1" applyBorder="1" applyAlignment="1">
      <alignment horizontal="center" vertical="center"/>
    </xf>
    <xf numFmtId="0" fontId="37" fillId="27" borderId="0" xfId="0" applyFont="1" applyFill="1"/>
    <xf numFmtId="0" fontId="38" fillId="21" borderId="7" xfId="0" applyFont="1" applyFill="1" applyBorder="1" applyAlignment="1">
      <alignment horizontal="center" vertical="center"/>
    </xf>
    <xf numFmtId="0" fontId="37" fillId="21" borderId="0" xfId="0" applyFont="1" applyFill="1"/>
    <xf numFmtId="0" fontId="4" fillId="33" borderId="0" xfId="0" applyFont="1" applyFill="1" applyAlignment="1">
      <alignment horizontal="center" vertical="center"/>
    </xf>
    <xf numFmtId="0" fontId="234" fillId="33" borderId="0" xfId="0" applyFont="1" applyFill="1" applyAlignment="1">
      <alignment horizontal="center" vertical="center"/>
    </xf>
    <xf numFmtId="0" fontId="6" fillId="13" borderId="2" xfId="0" applyFont="1" applyFill="1" applyBorder="1" applyAlignment="1">
      <alignment horizontal="center" vertical="center"/>
    </xf>
    <xf numFmtId="0" fontId="4" fillId="22" borderId="7" xfId="0" applyFont="1" applyFill="1" applyBorder="1" applyAlignment="1">
      <alignment horizontal="center" vertical="center"/>
    </xf>
    <xf numFmtId="0" fontId="6" fillId="13" borderId="1" xfId="0" applyFont="1" applyFill="1" applyBorder="1" applyAlignment="1">
      <alignment horizontal="center" vertical="center"/>
    </xf>
    <xf numFmtId="0" fontId="70" fillId="14" borderId="1" xfId="0" applyFont="1" applyFill="1" applyBorder="1" applyAlignment="1">
      <alignment horizontal="center" vertical="center"/>
    </xf>
    <xf numFmtId="0" fontId="4" fillId="26" borderId="4" xfId="0" applyFont="1" applyFill="1" applyBorder="1" applyAlignment="1">
      <alignment horizontal="center" vertical="center"/>
    </xf>
    <xf numFmtId="0" fontId="214" fillId="26" borderId="5" xfId="0" applyFont="1" applyFill="1" applyBorder="1" applyAlignment="1">
      <alignment horizontal="center" vertical="center"/>
    </xf>
    <xf numFmtId="0" fontId="37" fillId="21" borderId="5" xfId="0" applyFont="1" applyFill="1" applyBorder="1"/>
    <xf numFmtId="0" fontId="4" fillId="22" borderId="5" xfId="0" applyFont="1" applyFill="1" applyBorder="1" applyAlignment="1">
      <alignment horizontal="center" vertical="center"/>
    </xf>
    <xf numFmtId="0" fontId="222" fillId="22" borderId="5" xfId="0" applyFont="1" applyFill="1" applyBorder="1" applyAlignment="1">
      <alignment horizontal="center" vertical="center"/>
    </xf>
    <xf numFmtId="0" fontId="6" fillId="14" borderId="1" xfId="0" applyFont="1" applyFill="1" applyBorder="1" applyAlignment="1">
      <alignment horizontal="center" vertical="center"/>
    </xf>
    <xf numFmtId="0" fontId="22" fillId="2" borderId="0" xfId="0" applyFont="1" applyFill="1" applyAlignment="1">
      <alignment horizontal="left"/>
    </xf>
    <xf numFmtId="0" fontId="212" fillId="44" borderId="1" xfId="0" applyFont="1" applyFill="1" applyBorder="1" applyAlignment="1">
      <alignment horizontal="center"/>
    </xf>
    <xf numFmtId="0" fontId="212" fillId="43" borderId="1" xfId="0" applyFont="1" applyFill="1" applyBorder="1" applyAlignment="1">
      <alignment horizontal="center"/>
    </xf>
    <xf numFmtId="0" fontId="212" fillId="45" borderId="1" xfId="0" applyFont="1" applyFill="1" applyBorder="1" applyAlignment="1">
      <alignment horizontal="center"/>
    </xf>
    <xf numFmtId="0" fontId="70" fillId="14" borderId="2" xfId="0" applyFont="1" applyFill="1" applyBorder="1" applyAlignment="1">
      <alignment horizontal="center" vertical="center"/>
    </xf>
    <xf numFmtId="0" fontId="243" fillId="22" borderId="0" xfId="0" applyFont="1" applyFill="1" applyAlignment="1">
      <alignment horizontal="center" vertical="center"/>
    </xf>
    <xf numFmtId="0" fontId="6" fillId="14" borderId="2" xfId="0" applyFont="1" applyFill="1" applyBorder="1" applyAlignment="1">
      <alignment horizontal="center" vertical="center"/>
    </xf>
    <xf numFmtId="0" fontId="58" fillId="29" borderId="0" xfId="0" applyFont="1" applyFill="1" applyAlignment="1">
      <alignment horizontal="center" vertical="center"/>
    </xf>
    <xf numFmtId="0" fontId="5" fillId="29" borderId="0" xfId="0" applyFont="1" applyFill="1" applyAlignment="1">
      <alignment horizontal="center" vertical="center"/>
    </xf>
    <xf numFmtId="0" fontId="0" fillId="29" borderId="17" xfId="0" applyFill="1" applyBorder="1" applyAlignment="1">
      <alignment horizontal="center" vertical="center"/>
    </xf>
    <xf numFmtId="0" fontId="2" fillId="0" borderId="17" xfId="0" applyFont="1" applyBorder="1"/>
    <xf numFmtId="0" fontId="2" fillId="0" borderId="28" xfId="0" applyFont="1" applyBorder="1"/>
    <xf numFmtId="0" fontId="5" fillId="29" borderId="17" xfId="0" applyFont="1" applyFill="1" applyBorder="1" applyAlignment="1">
      <alignment horizontal="center" vertical="center"/>
    </xf>
    <xf numFmtId="0" fontId="5" fillId="29" borderId="7" xfId="0" applyFont="1" applyFill="1" applyBorder="1" applyAlignment="1">
      <alignment horizontal="center" vertical="center"/>
    </xf>
    <xf numFmtId="0" fontId="401" fillId="29" borderId="7" xfId="0" applyFont="1" applyFill="1" applyBorder="1" applyAlignment="1">
      <alignment horizontal="center" vertical="center"/>
    </xf>
    <xf numFmtId="0" fontId="5" fillId="28" borderId="5" xfId="0" applyFont="1" applyFill="1" applyBorder="1" applyAlignment="1">
      <alignment horizontal="center" vertical="center"/>
    </xf>
    <xf numFmtId="0" fontId="5" fillId="23" borderId="12" xfId="0" applyFont="1" applyFill="1" applyBorder="1" applyAlignment="1">
      <alignment horizontal="center" vertical="center"/>
    </xf>
    <xf numFmtId="0" fontId="5" fillId="23" borderId="4" xfId="0" applyFont="1" applyFill="1" applyBorder="1" applyAlignment="1">
      <alignment horizontal="center" vertical="center"/>
    </xf>
    <xf numFmtId="0" fontId="433" fillId="23" borderId="12" xfId="0" applyFont="1" applyFill="1" applyBorder="1" applyAlignment="1">
      <alignment horizontal="center" vertical="center"/>
    </xf>
    <xf numFmtId="0" fontId="5" fillId="28" borderId="12" xfId="0" applyFont="1" applyFill="1" applyBorder="1" applyAlignment="1">
      <alignment horizontal="center" vertical="center"/>
    </xf>
    <xf numFmtId="0" fontId="5" fillId="22" borderId="17" xfId="0" applyFont="1" applyFill="1" applyBorder="1" applyAlignment="1">
      <alignment horizontal="center" vertical="center"/>
    </xf>
    <xf numFmtId="0" fontId="5" fillId="22" borderId="15" xfId="0" applyFont="1" applyFill="1" applyBorder="1" applyAlignment="1">
      <alignment horizontal="center" vertical="center"/>
    </xf>
    <xf numFmtId="0" fontId="5" fillId="22" borderId="14" xfId="0" applyFont="1" applyFill="1" applyBorder="1" applyAlignment="1">
      <alignment horizontal="center" vertical="center"/>
    </xf>
    <xf numFmtId="0" fontId="5" fillId="22" borderId="16" xfId="0" applyFont="1" applyFill="1" applyBorder="1" applyAlignment="1">
      <alignment horizontal="center" vertical="center"/>
    </xf>
    <xf numFmtId="0" fontId="429" fillId="22" borderId="16" xfId="0" applyFont="1" applyFill="1" applyBorder="1" applyAlignment="1">
      <alignment horizontal="center" vertical="center"/>
    </xf>
    <xf numFmtId="0" fontId="411" fillId="28" borderId="4" xfId="0" applyFont="1" applyFill="1" applyBorder="1" applyAlignment="1">
      <alignment horizontal="center" vertical="center"/>
    </xf>
    <xf numFmtId="0" fontId="5" fillId="28" borderId="0" xfId="0" applyFont="1" applyFill="1" applyAlignment="1">
      <alignment horizontal="center" vertical="center"/>
    </xf>
    <xf numFmtId="0" fontId="5" fillId="33" borderId="15" xfId="0" applyFont="1" applyFill="1" applyBorder="1" applyAlignment="1">
      <alignment horizontal="center" vertical="center"/>
    </xf>
    <xf numFmtId="0" fontId="5" fillId="33" borderId="14" xfId="0" applyFont="1" applyFill="1" applyBorder="1" applyAlignment="1">
      <alignment horizontal="center" vertical="center"/>
    </xf>
    <xf numFmtId="0" fontId="2" fillId="0" borderId="18" xfId="0" applyFont="1" applyBorder="1"/>
    <xf numFmtId="0" fontId="5" fillId="33" borderId="16" xfId="0" applyFont="1" applyFill="1" applyBorder="1" applyAlignment="1">
      <alignment horizontal="center" vertical="center"/>
    </xf>
    <xf numFmtId="0" fontId="2" fillId="0" borderId="21" xfId="0" applyFont="1" applyBorder="1"/>
    <xf numFmtId="0" fontId="428" fillId="33" borderId="16" xfId="0" applyFont="1" applyFill="1" applyBorder="1" applyAlignment="1">
      <alignment horizontal="center" vertical="center"/>
    </xf>
    <xf numFmtId="0" fontId="328" fillId="23" borderId="4" xfId="0" applyFont="1" applyFill="1" applyBorder="1" applyAlignment="1">
      <alignment horizontal="center" vertical="center"/>
    </xf>
    <xf numFmtId="0" fontId="378" fillId="33" borderId="14" xfId="0" applyFont="1" applyFill="1" applyBorder="1" applyAlignment="1">
      <alignment horizontal="center" vertical="center"/>
    </xf>
    <xf numFmtId="0" fontId="244" fillId="22" borderId="7" xfId="0" applyFont="1" applyFill="1" applyBorder="1" applyAlignment="1">
      <alignment horizontal="center" vertical="center"/>
    </xf>
    <xf numFmtId="0" fontId="5" fillId="22" borderId="0" xfId="0" applyFont="1" applyFill="1" applyAlignment="1">
      <alignment horizontal="center" vertical="center"/>
    </xf>
    <xf numFmtId="0" fontId="435" fillId="23" borderId="5" xfId="0" applyFont="1" applyFill="1" applyBorder="1" applyAlignment="1">
      <alignment horizontal="center" vertical="center"/>
    </xf>
    <xf numFmtId="0" fontId="369" fillId="21" borderId="22" xfId="0" applyFont="1" applyFill="1" applyBorder="1" applyAlignment="1">
      <alignment horizontal="center" vertical="center"/>
    </xf>
    <xf numFmtId="0" fontId="5" fillId="33" borderId="0" xfId="0" applyFont="1" applyFill="1" applyAlignment="1">
      <alignment horizontal="center" vertical="center"/>
    </xf>
    <xf numFmtId="0" fontId="347" fillId="27" borderId="17" xfId="0" applyFont="1" applyFill="1" applyBorder="1" applyAlignment="1">
      <alignment horizontal="center" vertical="center"/>
    </xf>
    <xf numFmtId="0" fontId="5" fillId="27" borderId="0" xfId="0" applyFont="1" applyFill="1" applyAlignment="1">
      <alignment horizontal="center" vertical="center"/>
    </xf>
    <xf numFmtId="0" fontId="5" fillId="27" borderId="17" xfId="0" applyFont="1" applyFill="1" applyBorder="1" applyAlignment="1">
      <alignment horizontal="center" vertical="center"/>
    </xf>
    <xf numFmtId="0" fontId="5" fillId="21" borderId="15" xfId="0" applyFont="1" applyFill="1" applyBorder="1" applyAlignment="1">
      <alignment horizontal="center" vertical="center"/>
    </xf>
    <xf numFmtId="0" fontId="5" fillId="21" borderId="16" xfId="0" applyFont="1" applyFill="1" applyBorder="1" applyAlignment="1">
      <alignment horizontal="center" vertical="center"/>
    </xf>
    <xf numFmtId="0" fontId="368" fillId="21" borderId="16" xfId="0" applyFont="1" applyFill="1" applyBorder="1" applyAlignment="1">
      <alignment horizontal="center" vertical="center"/>
    </xf>
    <xf numFmtId="0" fontId="366" fillId="22" borderId="14" xfId="0" applyFont="1" applyFill="1" applyBorder="1" applyAlignment="1">
      <alignment horizontal="center" vertical="center"/>
    </xf>
    <xf numFmtId="0" fontId="337" fillId="22" borderId="17" xfId="0" applyFont="1" applyFill="1" applyBorder="1" applyAlignment="1">
      <alignment horizontal="center" vertical="center"/>
    </xf>
    <xf numFmtId="0" fontId="5" fillId="33" borderId="17" xfId="0" applyFont="1" applyFill="1" applyBorder="1" applyAlignment="1">
      <alignment horizontal="center" vertical="center"/>
    </xf>
    <xf numFmtId="0" fontId="367" fillId="21" borderId="14" xfId="0" applyFont="1" applyFill="1" applyBorder="1" applyAlignment="1">
      <alignment horizontal="center" vertical="center"/>
    </xf>
    <xf numFmtId="0" fontId="5" fillId="21" borderId="0" xfId="0" applyFont="1" applyFill="1" applyAlignment="1">
      <alignment horizontal="center" vertical="center"/>
    </xf>
    <xf numFmtId="0" fontId="341" fillId="27" borderId="14" xfId="0" applyFont="1" applyFill="1" applyBorder="1" applyAlignment="1">
      <alignment horizontal="center" vertical="center"/>
    </xf>
    <xf numFmtId="0" fontId="324" fillId="21" borderId="4" xfId="0" applyFont="1" applyFill="1" applyBorder="1" applyAlignment="1">
      <alignment horizontal="center" vertical="center"/>
    </xf>
    <xf numFmtId="0" fontId="5" fillId="21" borderId="5" xfId="0" applyFont="1" applyFill="1" applyBorder="1" applyAlignment="1">
      <alignment horizontal="center" vertical="center"/>
    </xf>
    <xf numFmtId="0" fontId="360" fillId="26" borderId="14" xfId="0" applyFont="1" applyFill="1" applyBorder="1" applyAlignment="1">
      <alignment horizontal="center" vertical="center"/>
    </xf>
    <xf numFmtId="0" fontId="5" fillId="26" borderId="0" xfId="0" applyFont="1" applyFill="1" applyAlignment="1">
      <alignment horizontal="center" vertical="center"/>
    </xf>
    <xf numFmtId="0" fontId="5" fillId="26" borderId="15" xfId="0" applyFont="1" applyFill="1" applyBorder="1" applyAlignment="1">
      <alignment horizontal="center" vertical="center"/>
    </xf>
    <xf numFmtId="0" fontId="362" fillId="26" borderId="16" xfId="0" applyFont="1" applyFill="1" applyBorder="1" applyAlignment="1">
      <alignment horizontal="center" vertical="center"/>
    </xf>
    <xf numFmtId="0" fontId="361" fillId="26" borderId="17" xfId="0" applyFont="1" applyFill="1" applyBorder="1" applyAlignment="1">
      <alignment horizontal="center" vertical="center"/>
    </xf>
    <xf numFmtId="0" fontId="5" fillId="21" borderId="8" xfId="0" applyFont="1" applyFill="1" applyBorder="1" applyAlignment="1">
      <alignment horizontal="center" vertical="center"/>
    </xf>
    <xf numFmtId="0" fontId="374" fillId="20" borderId="14" xfId="0" applyFont="1" applyFill="1" applyBorder="1" applyAlignment="1">
      <alignment horizontal="center" vertical="center"/>
    </xf>
    <xf numFmtId="0" fontId="5" fillId="20" borderId="15" xfId="0" applyFont="1" applyFill="1" applyBorder="1" applyAlignment="1">
      <alignment horizontal="center" vertical="center"/>
    </xf>
    <xf numFmtId="0" fontId="375" fillId="20" borderId="16" xfId="0" applyFont="1" applyFill="1" applyBorder="1" applyAlignment="1">
      <alignment horizontal="center" vertical="center"/>
    </xf>
    <xf numFmtId="0" fontId="142" fillId="20" borderId="17" xfId="0" applyFont="1" applyFill="1" applyBorder="1" applyAlignment="1">
      <alignment horizontal="center" vertical="center"/>
    </xf>
    <xf numFmtId="0" fontId="5" fillId="27" borderId="15" xfId="0" applyFont="1" applyFill="1" applyBorder="1" applyAlignment="1">
      <alignment horizontal="center" vertical="center"/>
    </xf>
    <xf numFmtId="0" fontId="5" fillId="27" borderId="8" xfId="0" applyFont="1" applyFill="1" applyBorder="1" applyAlignment="1">
      <alignment horizontal="center" vertical="center"/>
    </xf>
    <xf numFmtId="0" fontId="381" fillId="27" borderId="7" xfId="0" applyFont="1" applyFill="1" applyBorder="1" applyAlignment="1">
      <alignment horizontal="center" vertical="center"/>
    </xf>
    <xf numFmtId="0" fontId="380" fillId="27" borderId="7" xfId="0" applyFont="1" applyFill="1" applyBorder="1" applyAlignment="1">
      <alignment horizontal="center" vertical="center"/>
    </xf>
    <xf numFmtId="0" fontId="402" fillId="29" borderId="8"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5" xfId="0" applyFont="1" applyFill="1" applyBorder="1" applyAlignment="1">
      <alignment horizontal="center" vertical="center"/>
    </xf>
    <xf numFmtId="0" fontId="349" fillId="29" borderId="14" xfId="0" applyFont="1" applyFill="1" applyBorder="1" applyAlignment="1">
      <alignment horizontal="center" vertical="center"/>
    </xf>
    <xf numFmtId="0" fontId="5" fillId="29" borderId="22" xfId="0" applyFont="1" applyFill="1" applyBorder="1" applyAlignment="1">
      <alignment horizontal="center" vertical="center"/>
    </xf>
    <xf numFmtId="0" fontId="2" fillId="0" borderId="19" xfId="0" applyFont="1" applyBorder="1"/>
    <xf numFmtId="0" fontId="5" fillId="29" borderId="16" xfId="0" applyFont="1" applyFill="1" applyBorder="1" applyAlignment="1">
      <alignment horizontal="center" vertical="center"/>
    </xf>
    <xf numFmtId="0" fontId="5" fillId="29" borderId="15" xfId="0" applyFont="1" applyFill="1" applyBorder="1" applyAlignment="1">
      <alignment horizontal="center" vertical="center"/>
    </xf>
    <xf numFmtId="0" fontId="351" fillId="29" borderId="22" xfId="0" applyFont="1" applyFill="1" applyBorder="1" applyAlignment="1">
      <alignment horizontal="center" vertical="center"/>
    </xf>
    <xf numFmtId="0" fontId="5" fillId="28" borderId="17" xfId="0" applyFont="1" applyFill="1" applyBorder="1" applyAlignment="1">
      <alignment horizontal="center" vertical="center"/>
    </xf>
    <xf numFmtId="0" fontId="5" fillId="28" borderId="7" xfId="0" applyFont="1" applyFill="1" applyBorder="1" applyAlignment="1">
      <alignment horizontal="center" vertical="center"/>
    </xf>
    <xf numFmtId="0" fontId="356" fillId="28" borderId="7" xfId="0" applyFont="1" applyFill="1" applyBorder="1" applyAlignment="1">
      <alignment horizontal="center" vertical="center"/>
    </xf>
    <xf numFmtId="0" fontId="330" fillId="24" borderId="4" xfId="0" applyFont="1" applyFill="1" applyBorder="1" applyAlignment="1">
      <alignment horizontal="center" vertical="center"/>
    </xf>
    <xf numFmtId="0" fontId="5" fillId="24" borderId="6" xfId="0" applyFont="1" applyFill="1" applyBorder="1" applyAlignment="1">
      <alignment horizontal="center" vertical="center"/>
    </xf>
    <xf numFmtId="0" fontId="5" fillId="22" borderId="8" xfId="0" applyFont="1" applyFill="1" applyBorder="1" applyAlignment="1">
      <alignment horizontal="center" vertical="center"/>
    </xf>
    <xf numFmtId="0" fontId="398" fillId="27" borderId="22" xfId="0" applyFont="1" applyFill="1" applyBorder="1" applyAlignment="1">
      <alignment horizontal="center" vertical="center"/>
    </xf>
    <xf numFmtId="0" fontId="5" fillId="21" borderId="12" xfId="0" applyFont="1" applyFill="1" applyBorder="1" applyAlignment="1">
      <alignment horizontal="center" vertical="center"/>
    </xf>
    <xf numFmtId="0" fontId="326" fillId="21" borderId="4" xfId="0" applyFont="1" applyFill="1" applyBorder="1" applyAlignment="1">
      <alignment horizontal="center" vertical="center"/>
    </xf>
    <xf numFmtId="0" fontId="5" fillId="27" borderId="16" xfId="0" applyFont="1" applyFill="1" applyBorder="1" applyAlignment="1">
      <alignment horizontal="center" vertical="center"/>
    </xf>
    <xf numFmtId="0" fontId="343" fillId="27" borderId="14" xfId="0" applyFont="1" applyFill="1" applyBorder="1" applyAlignment="1">
      <alignment horizontal="center" vertical="center"/>
    </xf>
    <xf numFmtId="0" fontId="5" fillId="22" borderId="22" xfId="0" applyFont="1" applyFill="1" applyBorder="1" applyAlignment="1">
      <alignment horizontal="center" vertical="center"/>
    </xf>
    <xf numFmtId="0" fontId="137" fillId="21" borderId="14" xfId="0" applyFont="1" applyFill="1" applyBorder="1" applyAlignment="1">
      <alignment horizontal="center" vertical="center"/>
    </xf>
    <xf numFmtId="0" fontId="325" fillId="21" borderId="12" xfId="0" applyFont="1" applyFill="1" applyBorder="1" applyAlignment="1">
      <alignment horizontal="center" vertical="center"/>
    </xf>
    <xf numFmtId="0" fontId="5" fillId="22" borderId="7" xfId="0" applyFont="1" applyFill="1" applyBorder="1" applyAlignment="1">
      <alignment horizontal="center" vertical="center"/>
    </xf>
    <xf numFmtId="0" fontId="5" fillId="22" borderId="12" xfId="0" applyFont="1" applyFill="1" applyBorder="1" applyAlignment="1">
      <alignment horizontal="center" vertical="center"/>
    </xf>
    <xf numFmtId="0" fontId="440" fillId="21" borderId="15" xfId="0" applyFont="1" applyFill="1" applyBorder="1" applyAlignment="1">
      <alignment horizontal="center" vertical="center"/>
    </xf>
    <xf numFmtId="0" fontId="5" fillId="28" borderId="4" xfId="0" applyFont="1" applyFill="1" applyBorder="1" applyAlignment="1">
      <alignment horizontal="center" vertical="center"/>
    </xf>
    <xf numFmtId="0" fontId="438" fillId="28" borderId="12" xfId="0" applyFont="1" applyFill="1" applyBorder="1" applyAlignment="1">
      <alignment horizontal="center" vertical="center"/>
    </xf>
    <xf numFmtId="0" fontId="439" fillId="27" borderId="15" xfId="0" applyFont="1" applyFill="1" applyBorder="1" applyAlignment="1">
      <alignment horizontal="center" vertical="center"/>
    </xf>
    <xf numFmtId="0" fontId="342" fillId="27" borderId="16" xfId="0" applyFont="1" applyFill="1" applyBorder="1" applyAlignment="1">
      <alignment horizontal="center" vertical="center"/>
    </xf>
    <xf numFmtId="0" fontId="5" fillId="24" borderId="8" xfId="0" applyFont="1" applyFill="1" applyBorder="1" applyAlignment="1">
      <alignment horizontal="center" vertical="center"/>
    </xf>
    <xf numFmtId="0" fontId="5" fillId="24" borderId="17" xfId="0" applyFont="1" applyFill="1" applyBorder="1" applyAlignment="1">
      <alignment horizontal="center" vertical="center"/>
    </xf>
    <xf numFmtId="0" fontId="5" fillId="24" borderId="0" xfId="0" applyFont="1" applyFill="1" applyAlignment="1">
      <alignment horizontal="center" vertical="center"/>
    </xf>
    <xf numFmtId="0" fontId="373" fillId="24" borderId="8" xfId="0" applyFont="1" applyFill="1" applyBorder="1" applyAlignment="1">
      <alignment horizontal="center" vertical="center"/>
    </xf>
    <xf numFmtId="0" fontId="348" fillId="33" borderId="17" xfId="0" applyFont="1" applyFill="1" applyBorder="1" applyAlignment="1">
      <alignment horizontal="center" vertical="center"/>
    </xf>
    <xf numFmtId="0" fontId="235" fillId="33" borderId="7" xfId="0" applyFont="1" applyFill="1" applyBorder="1" applyAlignment="1">
      <alignment horizontal="center" vertical="center"/>
    </xf>
    <xf numFmtId="0" fontId="5" fillId="33" borderId="7" xfId="0" applyFont="1" applyFill="1" applyBorder="1" applyAlignment="1">
      <alignment horizontal="center" vertical="center"/>
    </xf>
    <xf numFmtId="0" fontId="372" fillId="24" borderId="7" xfId="0" applyFont="1" applyFill="1" applyBorder="1" applyAlignment="1">
      <alignment horizontal="center" vertical="center"/>
    </xf>
    <xf numFmtId="0" fontId="332" fillId="24" borderId="6" xfId="0" applyFont="1" applyFill="1" applyBorder="1" applyAlignment="1">
      <alignment horizontal="center" vertical="center"/>
    </xf>
    <xf numFmtId="0" fontId="5" fillId="29" borderId="12" xfId="0" applyFont="1" applyFill="1" applyBorder="1" applyAlignment="1">
      <alignment horizontal="center" vertical="center"/>
    </xf>
    <xf numFmtId="0" fontId="5" fillId="29" borderId="5" xfId="0" applyFont="1" applyFill="1" applyBorder="1" applyAlignment="1">
      <alignment horizontal="center" vertical="center"/>
    </xf>
    <xf numFmtId="0" fontId="5" fillId="29" borderId="8" xfId="0" applyFont="1" applyFill="1" applyBorder="1" applyAlignment="1">
      <alignment horizontal="center" vertical="center"/>
    </xf>
    <xf numFmtId="0" fontId="386" fillId="29" borderId="6" xfId="0" applyFont="1" applyFill="1" applyBorder="1" applyAlignment="1">
      <alignment horizontal="center" vertical="center"/>
    </xf>
    <xf numFmtId="0" fontId="384" fillId="29" borderId="4" xfId="0" applyFont="1" applyFill="1" applyBorder="1" applyAlignment="1">
      <alignment horizontal="center" vertical="center"/>
    </xf>
    <xf numFmtId="0" fontId="5" fillId="29" borderId="6" xfId="0" applyFont="1" applyFill="1" applyBorder="1" applyAlignment="1">
      <alignment horizontal="center" vertical="center"/>
    </xf>
    <xf numFmtId="0" fontId="5" fillId="24" borderId="16" xfId="0" applyFont="1" applyFill="1" applyBorder="1" applyAlignment="1">
      <alignment horizontal="center" vertical="center"/>
    </xf>
    <xf numFmtId="0" fontId="5" fillId="24" borderId="15" xfId="0" applyFont="1" applyFill="1" applyBorder="1" applyAlignment="1">
      <alignment horizontal="center" vertical="center"/>
    </xf>
    <xf numFmtId="0" fontId="413" fillId="24" borderId="22" xfId="0" applyFont="1" applyFill="1" applyBorder="1" applyAlignment="1">
      <alignment horizontal="center" vertical="center"/>
    </xf>
    <xf numFmtId="0" fontId="392" fillId="24" borderId="14" xfId="0" applyFont="1" applyFill="1" applyBorder="1" applyAlignment="1">
      <alignment horizontal="center" vertical="center"/>
    </xf>
    <xf numFmtId="0" fontId="5" fillId="24" borderId="22" xfId="0" applyFont="1" applyFill="1" applyBorder="1" applyAlignment="1">
      <alignment horizontal="center" vertical="center"/>
    </xf>
    <xf numFmtId="0" fontId="416" fillId="33" borderId="8" xfId="0" applyFont="1" applyFill="1" applyBorder="1" applyAlignment="1">
      <alignment horizontal="center" vertical="center"/>
    </xf>
    <xf numFmtId="0" fontId="414" fillId="33" borderId="0" xfId="0" applyFont="1" applyFill="1" applyAlignment="1">
      <alignment horizontal="center" vertical="center"/>
    </xf>
    <xf numFmtId="0" fontId="5" fillId="35" borderId="16" xfId="0" applyFont="1" applyFill="1" applyBorder="1" applyAlignment="1">
      <alignment horizontal="center" vertical="center"/>
    </xf>
    <xf numFmtId="0" fontId="5" fillId="35" borderId="15" xfId="0" applyFont="1" applyFill="1" applyBorder="1" applyAlignment="1">
      <alignment horizontal="center" vertical="center"/>
    </xf>
    <xf numFmtId="0" fontId="396" fillId="35" borderId="22" xfId="0" applyFont="1" applyFill="1" applyBorder="1" applyAlignment="1">
      <alignment horizontal="center" vertical="center"/>
    </xf>
    <xf numFmtId="0" fontId="131" fillId="32" borderId="7" xfId="0" applyFont="1" applyFill="1" applyBorder="1" applyAlignment="1">
      <alignment horizontal="center" vertical="center"/>
    </xf>
    <xf numFmtId="0" fontId="5" fillId="32" borderId="0" xfId="0" applyFont="1" applyFill="1" applyAlignment="1">
      <alignment horizontal="center" vertical="center"/>
    </xf>
    <xf numFmtId="0" fontId="5" fillId="32" borderId="17" xfId="0" applyFont="1" applyFill="1" applyBorder="1" applyAlignment="1">
      <alignment horizontal="center" vertical="center"/>
    </xf>
    <xf numFmtId="0" fontId="397" fillId="32" borderId="8" xfId="0" applyFont="1" applyFill="1" applyBorder="1" applyAlignment="1">
      <alignment horizontal="center" vertical="center"/>
    </xf>
    <xf numFmtId="0" fontId="5" fillId="32" borderId="12" xfId="0" applyFont="1" applyFill="1" applyBorder="1" applyAlignment="1">
      <alignment horizontal="center" vertical="center"/>
    </xf>
    <xf numFmtId="0" fontId="335" fillId="32" borderId="12" xfId="0" applyFont="1" applyFill="1" applyBorder="1" applyAlignment="1">
      <alignment horizontal="center" vertical="center"/>
    </xf>
    <xf numFmtId="0" fontId="5" fillId="35" borderId="0" xfId="0" applyFont="1" applyFill="1" applyAlignment="1">
      <alignment horizontal="center" vertical="center"/>
    </xf>
    <xf numFmtId="0" fontId="5" fillId="35" borderId="17" xfId="0" applyFont="1" applyFill="1" applyBorder="1" applyAlignment="1">
      <alignment horizontal="center" vertical="center"/>
    </xf>
    <xf numFmtId="0" fontId="404" fillId="35" borderId="17" xfId="0" applyFont="1" applyFill="1" applyBorder="1" applyAlignment="1">
      <alignment horizontal="center" vertical="center"/>
    </xf>
    <xf numFmtId="0" fontId="5" fillId="32" borderId="5" xfId="0" applyFont="1" applyFill="1" applyBorder="1" applyAlignment="1">
      <alignment horizontal="center" vertical="center"/>
    </xf>
    <xf numFmtId="0" fontId="395" fillId="35" borderId="14" xfId="0" applyFont="1" applyFill="1" applyBorder="1" applyAlignment="1">
      <alignment horizontal="center" vertical="center"/>
    </xf>
    <xf numFmtId="0" fontId="403" fillId="35" borderId="7" xfId="0" applyFont="1" applyFill="1" applyBorder="1" applyAlignment="1">
      <alignment horizontal="center" vertical="center"/>
    </xf>
    <xf numFmtId="0" fontId="394" fillId="24" borderId="15" xfId="0" applyFont="1" applyFill="1" applyBorder="1" applyAlignment="1">
      <alignment horizontal="center" vertical="center"/>
    </xf>
    <xf numFmtId="0" fontId="391" fillId="32" borderId="6" xfId="0" applyFont="1" applyFill="1" applyBorder="1" applyAlignment="1">
      <alignment horizontal="center" vertical="center"/>
    </xf>
    <xf numFmtId="0" fontId="390" fillId="32" borderId="4" xfId="0" applyFont="1" applyFill="1" applyBorder="1" applyAlignment="1">
      <alignment horizontal="center" vertical="center"/>
    </xf>
    <xf numFmtId="0" fontId="383" fillId="35" borderId="16" xfId="0" applyFont="1" applyFill="1" applyBorder="1" applyAlignment="1">
      <alignment horizontal="center" vertical="center"/>
    </xf>
    <xf numFmtId="0" fontId="5" fillId="32" borderId="15" xfId="0" applyFont="1" applyFill="1" applyBorder="1" applyAlignment="1">
      <alignment horizontal="center" vertical="center"/>
    </xf>
    <xf numFmtId="0" fontId="5" fillId="32" borderId="16" xfId="0" applyFont="1" applyFill="1" applyBorder="1" applyAlignment="1">
      <alignment horizontal="center" vertical="center"/>
    </xf>
    <xf numFmtId="0" fontId="377" fillId="32" borderId="16" xfId="0" applyFont="1" applyFill="1" applyBorder="1" applyAlignment="1">
      <alignment horizontal="center" vertical="center"/>
    </xf>
    <xf numFmtId="0" fontId="376" fillId="32" borderId="15" xfId="0" applyFont="1" applyFill="1" applyBorder="1" applyAlignment="1">
      <alignment horizontal="center" vertical="center"/>
    </xf>
    <xf numFmtId="0" fontId="5" fillId="35" borderId="5" xfId="0" applyFont="1" applyFill="1" applyBorder="1" applyAlignment="1">
      <alignment horizontal="center" vertical="center"/>
    </xf>
    <xf numFmtId="0" fontId="5" fillId="35" borderId="12" xfId="0" applyFont="1" applyFill="1" applyBorder="1" applyAlignment="1">
      <alignment horizontal="center" vertical="center"/>
    </xf>
    <xf numFmtId="0" fontId="354" fillId="35" borderId="12" xfId="0" applyFont="1" applyFill="1" applyBorder="1" applyAlignment="1">
      <alignment horizontal="center" vertical="center"/>
    </xf>
    <xf numFmtId="0" fontId="365" fillId="32" borderId="17" xfId="0" applyFont="1" applyFill="1" applyBorder="1" applyAlignment="1">
      <alignment horizontal="center" vertical="center"/>
    </xf>
    <xf numFmtId="0" fontId="352" fillId="35" borderId="15" xfId="0" applyFont="1" applyFill="1" applyBorder="1" applyAlignment="1">
      <alignment horizontal="center" vertical="center"/>
    </xf>
    <xf numFmtId="0" fontId="5" fillId="35" borderId="8" xfId="0" applyFont="1" applyFill="1" applyBorder="1" applyAlignment="1">
      <alignment horizontal="center" vertical="center"/>
    </xf>
    <xf numFmtId="0" fontId="364" fillId="32" borderId="0" xfId="0" applyFont="1" applyFill="1" applyAlignment="1">
      <alignment horizontal="center" vertical="center"/>
    </xf>
    <xf numFmtId="0" fontId="5" fillId="20" borderId="5" xfId="0" applyFont="1" applyFill="1" applyBorder="1" applyAlignment="1">
      <alignment horizontal="center" vertical="center"/>
    </xf>
    <xf numFmtId="0" fontId="224" fillId="22" borderId="4" xfId="0" applyFont="1" applyFill="1" applyBorder="1" applyAlignment="1">
      <alignment horizontal="center" vertical="center"/>
    </xf>
    <xf numFmtId="0" fontId="321" fillId="5" borderId="1" xfId="0" applyFont="1" applyFill="1" applyBorder="1" applyAlignment="1">
      <alignment horizontal="center" vertical="center"/>
    </xf>
    <xf numFmtId="0" fontId="71" fillId="44" borderId="1" xfId="0" applyFont="1" applyFill="1" applyBorder="1" applyAlignment="1">
      <alignment horizontal="center" vertical="center"/>
    </xf>
    <xf numFmtId="0" fontId="71" fillId="43" borderId="1" xfId="0" applyFont="1" applyFill="1" applyBorder="1" applyAlignment="1">
      <alignment horizontal="center" vertical="center"/>
    </xf>
    <xf numFmtId="0" fontId="71" fillId="45" borderId="1" xfId="0" applyFont="1" applyFill="1" applyBorder="1" applyAlignment="1">
      <alignment horizontal="center" vertical="center"/>
    </xf>
    <xf numFmtId="0" fontId="71" fillId="38" borderId="1" xfId="0" applyFont="1" applyFill="1" applyBorder="1" applyAlignment="1">
      <alignment horizontal="center" vertical="center"/>
    </xf>
    <xf numFmtId="0" fontId="71" fillId="37" borderId="1" xfId="0" applyFont="1" applyFill="1" applyBorder="1" applyAlignment="1">
      <alignment horizontal="center" vertical="center"/>
    </xf>
    <xf numFmtId="0" fontId="71" fillId="40" borderId="1" xfId="0" applyFont="1" applyFill="1" applyBorder="1" applyAlignment="1">
      <alignment horizontal="center" vertical="center"/>
    </xf>
    <xf numFmtId="0" fontId="323" fillId="20" borderId="12" xfId="0" applyFont="1" applyFill="1" applyBorder="1" applyAlignment="1">
      <alignment horizontal="center" vertical="center"/>
    </xf>
    <xf numFmtId="0" fontId="5" fillId="22" borderId="5" xfId="0" applyFont="1" applyFill="1" applyBorder="1" applyAlignment="1">
      <alignment horizontal="center" vertical="center"/>
    </xf>
    <xf numFmtId="0" fontId="5" fillId="22" borderId="4" xfId="0" applyFont="1" applyFill="1" applyBorder="1" applyAlignment="1">
      <alignment horizontal="center" vertical="center"/>
    </xf>
    <xf numFmtId="0" fontId="333" fillId="32" borderId="5" xfId="0" applyFont="1" applyFill="1" applyBorder="1" applyAlignment="1">
      <alignment horizontal="center" vertical="center"/>
    </xf>
    <xf numFmtId="0" fontId="72" fillId="12" borderId="1" xfId="0" applyFont="1" applyFill="1" applyBorder="1" applyAlignment="1">
      <alignment horizontal="center" vertical="center"/>
    </xf>
    <xf numFmtId="0" fontId="72" fillId="13" borderId="1" xfId="0" applyFont="1" applyFill="1" applyBorder="1" applyAlignment="1">
      <alignment horizontal="center" vertical="center"/>
    </xf>
    <xf numFmtId="0" fontId="72" fillId="14" borderId="1" xfId="0" applyFont="1" applyFill="1" applyBorder="1" applyAlignment="1">
      <alignment horizontal="center" vertical="center"/>
    </xf>
    <xf numFmtId="0" fontId="72" fillId="15" borderId="1" xfId="0" applyFont="1" applyFill="1" applyBorder="1" applyAlignment="1">
      <alignment horizontal="center" vertical="center"/>
    </xf>
    <xf numFmtId="0" fontId="72" fillId="17" borderId="4" xfId="0" applyFont="1" applyFill="1" applyBorder="1" applyAlignment="1">
      <alignment horizontal="center" vertical="center"/>
    </xf>
    <xf numFmtId="0" fontId="72" fillId="18" borderId="1" xfId="0" applyFont="1" applyFill="1" applyBorder="1" applyAlignment="1">
      <alignment horizontal="center" vertical="center"/>
    </xf>
    <xf numFmtId="0" fontId="322" fillId="20" borderId="4" xfId="0" applyFont="1" applyFill="1" applyBorder="1" applyAlignment="1">
      <alignment horizontal="center" vertical="center"/>
    </xf>
    <xf numFmtId="0" fontId="5" fillId="20" borderId="8" xfId="0" applyFont="1" applyFill="1" applyBorder="1" applyAlignment="1">
      <alignment horizontal="center" vertical="center"/>
    </xf>
    <xf numFmtId="0" fontId="442" fillId="38" borderId="1" xfId="0" applyFont="1" applyFill="1" applyBorder="1" applyAlignment="1">
      <alignment horizontal="center"/>
    </xf>
    <xf numFmtId="0" fontId="451" fillId="9" borderId="1" xfId="0" applyFont="1" applyFill="1" applyBorder="1" applyAlignment="1">
      <alignment horizontal="center"/>
    </xf>
    <xf numFmtId="0" fontId="463" fillId="44" borderId="1" xfId="0" applyFont="1" applyFill="1" applyBorder="1" applyAlignment="1">
      <alignment horizontal="center"/>
    </xf>
    <xf numFmtId="49" fontId="76" fillId="30" borderId="7" xfId="0" applyNumberFormat="1" applyFont="1" applyFill="1" applyBorder="1" applyAlignment="1">
      <alignment horizontal="left" vertical="center"/>
    </xf>
    <xf numFmtId="49" fontId="76" fillId="30" borderId="8" xfId="0" applyNumberFormat="1" applyFont="1" applyFill="1" applyBorder="1" applyAlignment="1">
      <alignment horizontal="left" vertical="center"/>
    </xf>
    <xf numFmtId="49" fontId="486" fillId="30" borderId="7" xfId="1" applyNumberFormat="1" applyFill="1" applyBorder="1" applyAlignment="1">
      <alignment horizontal="left" vertical="center"/>
    </xf>
    <xf numFmtId="49" fontId="486" fillId="30" borderId="8" xfId="1" applyNumberFormat="1" applyFill="1" applyBorder="1" applyAlignment="1">
      <alignment horizontal="left" vertical="center"/>
    </xf>
    <xf numFmtId="49" fontId="486" fillId="30" borderId="14" xfId="1" applyNumberFormat="1" applyFill="1" applyBorder="1" applyAlignment="1">
      <alignment horizontal="left" vertical="center" wrapText="1"/>
    </xf>
    <xf numFmtId="49" fontId="486" fillId="30" borderId="22" xfId="1" applyNumberFormat="1" applyFill="1" applyBorder="1" applyAlignment="1">
      <alignment horizontal="left" vertical="center"/>
    </xf>
    <xf numFmtId="49" fontId="486" fillId="25" borderId="7" xfId="1" applyNumberFormat="1" applyFill="1" applyBorder="1" applyAlignment="1">
      <alignment horizontal="left" vertical="center" wrapText="1"/>
    </xf>
    <xf numFmtId="49" fontId="486" fillId="25" borderId="8" xfId="1" applyNumberFormat="1" applyFill="1" applyBorder="1" applyAlignment="1">
      <alignment horizontal="left" vertical="center"/>
    </xf>
    <xf numFmtId="49" fontId="486" fillId="25" borderId="7" xfId="1" applyNumberFormat="1" applyFill="1" applyBorder="1" applyAlignment="1">
      <alignment vertical="center" wrapText="1"/>
    </xf>
    <xf numFmtId="49" fontId="486" fillId="25" borderId="8" xfId="1" applyNumberFormat="1" applyFill="1" applyBorder="1" applyAlignment="1">
      <alignment vertical="center"/>
    </xf>
    <xf numFmtId="49" fontId="486" fillId="25" borderId="7" xfId="1" applyNumberFormat="1" applyFill="1" applyBorder="1"/>
    <xf numFmtId="49" fontId="486" fillId="25" borderId="8" xfId="1" applyNumberFormat="1" applyFill="1" applyBorder="1"/>
    <xf numFmtId="49" fontId="486" fillId="21" borderId="7" xfId="1" applyNumberFormat="1" applyFill="1" applyBorder="1" applyAlignment="1">
      <alignment horizontal="center" vertical="center"/>
    </xf>
    <xf numFmtId="49" fontId="486" fillId="25" borderId="7" xfId="1" applyNumberFormat="1" applyFill="1" applyBorder="1" applyAlignment="1">
      <alignment wrapText="1"/>
    </xf>
    <xf numFmtId="0" fontId="488" fillId="2" borderId="7" xfId="0" applyFont="1" applyFill="1" applyBorder="1" applyAlignment="1">
      <alignment horizontal="center" vertical="center"/>
    </xf>
    <xf numFmtId="49" fontId="5" fillId="25" borderId="7" xfId="0" applyNumberFormat="1" applyFont="1" applyFill="1" applyBorder="1" applyAlignment="1">
      <alignment horizontal="left" vertical="center"/>
    </xf>
    <xf numFmtId="49" fontId="167" fillId="25" borderId="16" xfId="0" applyNumberFormat="1" applyFont="1" applyFill="1" applyBorder="1" applyAlignment="1">
      <alignment horizontal="left" vertical="center"/>
    </xf>
    <xf numFmtId="49" fontId="0" fillId="0" borderId="0" xfId="0" applyNumberFormat="1"/>
    <xf numFmtId="49" fontId="5" fillId="25" borderId="8" xfId="0" applyNumberFormat="1" applyFont="1" applyFill="1" applyBorder="1" applyAlignment="1">
      <alignment horizontal="left" vertical="center"/>
    </xf>
    <xf numFmtId="49" fontId="168" fillId="25" borderId="16" xfId="0" applyNumberFormat="1" applyFont="1" applyFill="1" applyBorder="1" applyAlignment="1">
      <alignment horizontal="left"/>
    </xf>
    <xf numFmtId="0" fontId="487" fillId="20" borderId="17" xfId="0" applyFont="1" applyFill="1" applyBorder="1" applyAlignment="1">
      <alignment horizontal="center" vertical="center"/>
    </xf>
    <xf numFmtId="0" fontId="489" fillId="2" borderId="7" xfId="0" applyFont="1" applyFill="1" applyBorder="1" applyAlignment="1">
      <alignment horizontal="center" vertical="center"/>
    </xf>
  </cellXfs>
  <cellStyles count="2">
    <cellStyle name="Hyperlink" xfId="1" builtinId="8"/>
    <cellStyle name="Normal" xfId="0" builtinId="0"/>
  </cellStyles>
  <dxfs count="2">
    <dxf>
      <fill>
        <patternFill patternType="solid">
          <fgColor rgb="FFC27BA0"/>
          <bgColor rgb="FFC27BA0"/>
        </patternFill>
      </fill>
    </dxf>
    <dxf>
      <fill>
        <patternFill patternType="solid">
          <fgColor rgb="FFD5A6BD"/>
          <bgColor rgb="FFD5A6BD"/>
        </patternFill>
      </fill>
    </dxf>
  </dxfs>
  <tableStyles count="1">
    <tableStyle name="All Quest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Q271:R309" headerRowCount="0">
  <tableColumns count="2">
    <tableColumn id="1" xr3:uid="{00000000-0010-0000-0000-000001000000}" name="Column1"/>
    <tableColumn id="2" xr3:uid="{00000000-0010-0000-0000-000002000000}" name="Column2"/>
  </tableColumns>
  <tableStyleInfo name="All Ques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MxlvbAilMio?t=528" TargetMode="External"/><Relationship Id="rId299" Type="http://schemas.openxmlformats.org/officeDocument/2006/relationships/hyperlink" Target="https://youtu.be/2XtIwLqkJ0o?t=811" TargetMode="External"/><Relationship Id="rId21" Type="http://schemas.openxmlformats.org/officeDocument/2006/relationships/hyperlink" Target="https://youtu.be/g2yEfwNcS9c?t=128" TargetMode="External"/><Relationship Id="rId63" Type="http://schemas.openxmlformats.org/officeDocument/2006/relationships/hyperlink" Target="https://youtu.be/vqT-ag4Bhdg?t=554" TargetMode="External"/><Relationship Id="rId159" Type="http://schemas.openxmlformats.org/officeDocument/2006/relationships/hyperlink" Target="https://youtu.be/QGw2-CQqSW8?list=PLgHgYXIqVlYb0UtbPpQmlVbbomM92PNEv&amp;t=48" TargetMode="External"/><Relationship Id="rId170" Type="http://schemas.openxmlformats.org/officeDocument/2006/relationships/hyperlink" Target="https://youtu.be/-FOLXMoBy4c?t=45" TargetMode="External"/><Relationship Id="rId226" Type="http://schemas.openxmlformats.org/officeDocument/2006/relationships/hyperlink" Target="https://youtu.be/wLTR5QHFJDw?t=192" TargetMode="External"/><Relationship Id="rId268" Type="http://schemas.openxmlformats.org/officeDocument/2006/relationships/hyperlink" Target="https://youtu.be/v0AyJBydK88?t=709" TargetMode="External"/><Relationship Id="rId32" Type="http://schemas.openxmlformats.org/officeDocument/2006/relationships/hyperlink" Target="https://youtu.be/g2yEfwNcS9c?t=365" TargetMode="External"/><Relationship Id="rId74" Type="http://schemas.openxmlformats.org/officeDocument/2006/relationships/hyperlink" Target="https://youtu.be/X0RRsK7vIRw?t=338" TargetMode="External"/><Relationship Id="rId128" Type="http://schemas.openxmlformats.org/officeDocument/2006/relationships/hyperlink" Target="https://youtu.be/2ZBzsBpS8zw?t=15" TargetMode="External"/><Relationship Id="rId5" Type="http://schemas.openxmlformats.org/officeDocument/2006/relationships/hyperlink" Target="http://www.tivaprojects.com/witcher3map/s/" TargetMode="External"/><Relationship Id="rId181" Type="http://schemas.openxmlformats.org/officeDocument/2006/relationships/hyperlink" Target="https://youtu.be/0SeWwQFmiOk?t=371" TargetMode="External"/><Relationship Id="rId237" Type="http://schemas.openxmlformats.org/officeDocument/2006/relationships/hyperlink" Target="https://youtu.be/84sCitXOlnM?t=393" TargetMode="External"/><Relationship Id="rId279" Type="http://schemas.openxmlformats.org/officeDocument/2006/relationships/hyperlink" Target="https://youtu.be/E1UJPNfBTDU?t=92" TargetMode="External"/><Relationship Id="rId43" Type="http://schemas.openxmlformats.org/officeDocument/2006/relationships/hyperlink" Target="https://youtu.be/jCvo5fedols?t=552" TargetMode="External"/><Relationship Id="rId139" Type="http://schemas.openxmlformats.org/officeDocument/2006/relationships/hyperlink" Target="https://youtu.be/X0RRsK7vIRw?t=47" TargetMode="External"/><Relationship Id="rId290" Type="http://schemas.openxmlformats.org/officeDocument/2006/relationships/hyperlink" Target="https://youtu.be/AG1zkTaPBpE?t=35" TargetMode="External"/><Relationship Id="rId85" Type="http://schemas.openxmlformats.org/officeDocument/2006/relationships/hyperlink" Target="https://youtu.be/uCp1CLtjto8?t=520" TargetMode="External"/><Relationship Id="rId150" Type="http://schemas.openxmlformats.org/officeDocument/2006/relationships/hyperlink" Target="https://youtu.be/YTKrw-QyFuM?t=341" TargetMode="External"/><Relationship Id="rId192" Type="http://schemas.openxmlformats.org/officeDocument/2006/relationships/hyperlink" Target="https://youtu.be/0SeWwQFmiOk?t=618" TargetMode="External"/><Relationship Id="rId206" Type="http://schemas.openxmlformats.org/officeDocument/2006/relationships/hyperlink" Target="https://witcher.fandom.com/wiki/Corvo_Bianco" TargetMode="External"/><Relationship Id="rId248" Type="http://schemas.openxmlformats.org/officeDocument/2006/relationships/hyperlink" Target="https://youtu.be/xHcg-V8cWZw?t=1217" TargetMode="External"/><Relationship Id="rId12" Type="http://schemas.openxmlformats.org/officeDocument/2006/relationships/hyperlink" Target="https://witcherhour.com/best-witcher-3-builds/" TargetMode="External"/><Relationship Id="rId108" Type="http://schemas.openxmlformats.org/officeDocument/2006/relationships/hyperlink" Target="https://youtu.be/aDxSDptPgtQ?t=165" TargetMode="External"/><Relationship Id="rId54" Type="http://schemas.openxmlformats.org/officeDocument/2006/relationships/hyperlink" Target="https://youtu.be/5lqKyLZ0MHs?t=75" TargetMode="External"/><Relationship Id="rId75" Type="http://schemas.openxmlformats.org/officeDocument/2006/relationships/hyperlink" Target="https://youtu.be/xZh9Ck9MxQY?t=196" TargetMode="External"/><Relationship Id="rId96" Type="http://schemas.openxmlformats.org/officeDocument/2006/relationships/hyperlink" Target="https://youtu.be/CiijenGdZWY?t=650" TargetMode="External"/><Relationship Id="rId140" Type="http://schemas.openxmlformats.org/officeDocument/2006/relationships/hyperlink" Target="https://youtu.be/Qh2mbDtOIXA?t=270" TargetMode="External"/><Relationship Id="rId161" Type="http://schemas.openxmlformats.org/officeDocument/2006/relationships/hyperlink" Target="https://youtu.be/Qh2mbDtOIXA?t=1100" TargetMode="External"/><Relationship Id="rId182" Type="http://schemas.openxmlformats.org/officeDocument/2006/relationships/hyperlink" Target="https://youtu.be/DVBk8iIE6FQ?t=19" TargetMode="External"/><Relationship Id="rId217" Type="http://schemas.openxmlformats.org/officeDocument/2006/relationships/hyperlink" Target="https://youtu.be/SxcC8VvDA-0?t=263" TargetMode="External"/><Relationship Id="rId6" Type="http://schemas.openxmlformats.org/officeDocument/2006/relationships/hyperlink" Target="https://www.tivaprojects.com/witcher3map/t/index.html" TargetMode="External"/><Relationship Id="rId238" Type="http://schemas.openxmlformats.org/officeDocument/2006/relationships/hyperlink" Target="https://youtu.be/84sCitXOlnM?t=436" TargetMode="External"/><Relationship Id="rId259" Type="http://schemas.openxmlformats.org/officeDocument/2006/relationships/hyperlink" Target="https://youtu.be/oV1cCM_YEAw?t=871" TargetMode="External"/><Relationship Id="rId23" Type="http://schemas.openxmlformats.org/officeDocument/2006/relationships/hyperlink" Target="https://youtu.be/YTKrw-QyFuM?t=691" TargetMode="External"/><Relationship Id="rId119" Type="http://schemas.openxmlformats.org/officeDocument/2006/relationships/hyperlink" Target="https://youtu.be/6Fiq6PjXaXc?t=680" TargetMode="External"/><Relationship Id="rId270" Type="http://schemas.openxmlformats.org/officeDocument/2006/relationships/hyperlink" Target="https://youtu.be/X9UYXGo-s_k" TargetMode="External"/><Relationship Id="rId291" Type="http://schemas.openxmlformats.org/officeDocument/2006/relationships/hyperlink" Target="https://youtu.be/AG1zkTaPBpE?t=149" TargetMode="External"/><Relationship Id="rId44" Type="http://schemas.openxmlformats.org/officeDocument/2006/relationships/hyperlink" Target="https://youtu.be/g0nt6upE1BQ?t=526" TargetMode="External"/><Relationship Id="rId65" Type="http://schemas.openxmlformats.org/officeDocument/2006/relationships/hyperlink" Target="https://youtu.be/eWdTzQJR01s?t=121" TargetMode="External"/><Relationship Id="rId86" Type="http://schemas.openxmlformats.org/officeDocument/2006/relationships/hyperlink" Target="https://youtu.be/8jWoKdnvRo0?t=440" TargetMode="External"/><Relationship Id="rId130" Type="http://schemas.openxmlformats.org/officeDocument/2006/relationships/hyperlink" Target="https://youtu.be/-FOLXMoBy4c?t=781" TargetMode="External"/><Relationship Id="rId151" Type="http://schemas.openxmlformats.org/officeDocument/2006/relationships/hyperlink" Target="https://youtu.be/Qh2mbDtOIXA?t=1252" TargetMode="External"/><Relationship Id="rId172" Type="http://schemas.openxmlformats.org/officeDocument/2006/relationships/hyperlink" Target="https://youtu.be/SaheseNLfzs?t=449" TargetMode="External"/><Relationship Id="rId193" Type="http://schemas.openxmlformats.org/officeDocument/2006/relationships/hyperlink" Target="https://youtu.be/X9W2mhx1jgc?t=108" TargetMode="External"/><Relationship Id="rId207" Type="http://schemas.openxmlformats.org/officeDocument/2006/relationships/hyperlink" Target="https://youtu.be/4lBuDBeFGZg?t=37" TargetMode="External"/><Relationship Id="rId228" Type="http://schemas.openxmlformats.org/officeDocument/2006/relationships/hyperlink" Target="https://youtu.be/wLTR5QHFJDw?t=239" TargetMode="External"/><Relationship Id="rId249" Type="http://schemas.openxmlformats.org/officeDocument/2006/relationships/hyperlink" Target="https://youtu.be/YuF0c8Kq0-w?t=803" TargetMode="External"/><Relationship Id="rId13" Type="http://schemas.openxmlformats.org/officeDocument/2006/relationships/hyperlink" Target="https://youtu.be/PUTSvC6OKBM?t=73" TargetMode="External"/><Relationship Id="rId109" Type="http://schemas.openxmlformats.org/officeDocument/2006/relationships/hyperlink" Target="https://youtu.be/ie2F8NBo8ng?t=26" TargetMode="External"/><Relationship Id="rId260" Type="http://schemas.openxmlformats.org/officeDocument/2006/relationships/hyperlink" Target="https://youtu.be/oV1cCM_YEAw?t=968" TargetMode="External"/><Relationship Id="rId281" Type="http://schemas.openxmlformats.org/officeDocument/2006/relationships/hyperlink" Target="https://youtu.be/E1UJPNfBTDU?t=216" TargetMode="External"/><Relationship Id="rId34" Type="http://schemas.openxmlformats.org/officeDocument/2006/relationships/hyperlink" Target="https://youtu.be/PUTSvC6OKBM?t=29" TargetMode="External"/><Relationship Id="rId55" Type="http://schemas.openxmlformats.org/officeDocument/2006/relationships/hyperlink" Target="https://youtu.be/5lqKyLZ0MHs?t=261" TargetMode="External"/><Relationship Id="rId76" Type="http://schemas.openxmlformats.org/officeDocument/2006/relationships/hyperlink" Target="https://youtu.be/YTKrw-QyFuM?t=401" TargetMode="External"/><Relationship Id="rId97" Type="http://schemas.openxmlformats.org/officeDocument/2006/relationships/hyperlink" Target="https://youtu.be/CiijenGdZWY?t=808" TargetMode="External"/><Relationship Id="rId120" Type="http://schemas.openxmlformats.org/officeDocument/2006/relationships/hyperlink" Target="https://youtu.be/uCp1CLtjto8?t=49" TargetMode="External"/><Relationship Id="rId141" Type="http://schemas.openxmlformats.org/officeDocument/2006/relationships/hyperlink" Target="https://youtu.be/-dTdJVGOPzk?t=176" TargetMode="External"/><Relationship Id="rId7" Type="http://schemas.openxmlformats.org/officeDocument/2006/relationships/hyperlink" Target="https://www.tivaprojects.com/witcher3map/k/index.html" TargetMode="External"/><Relationship Id="rId162" Type="http://schemas.openxmlformats.org/officeDocument/2006/relationships/hyperlink" Target="https://youtu.be/jkHMM-6MYVk?t=38" TargetMode="External"/><Relationship Id="rId183" Type="http://schemas.openxmlformats.org/officeDocument/2006/relationships/hyperlink" Target="https://youtu.be/0SeWwQFmiOk?t=440" TargetMode="External"/><Relationship Id="rId218" Type="http://schemas.openxmlformats.org/officeDocument/2006/relationships/hyperlink" Target="https://youtu.be/xYSjoQJzyLg?t=241" TargetMode="External"/><Relationship Id="rId239" Type="http://schemas.openxmlformats.org/officeDocument/2006/relationships/hyperlink" Target="https://youtu.be/xHcg-V8cWZw?t=243" TargetMode="External"/><Relationship Id="rId250" Type="http://schemas.openxmlformats.org/officeDocument/2006/relationships/hyperlink" Target="https://youtu.be/YuF0c8Kq0-w?t=913" TargetMode="External"/><Relationship Id="rId271" Type="http://schemas.openxmlformats.org/officeDocument/2006/relationships/hyperlink" Target="https://youtu.be/fL2cKVWT920?t=150" TargetMode="External"/><Relationship Id="rId292" Type="http://schemas.openxmlformats.org/officeDocument/2006/relationships/hyperlink" Target="https://youtu.be/AG1zkTaPBpE?t=330" TargetMode="External"/><Relationship Id="rId24" Type="http://schemas.openxmlformats.org/officeDocument/2006/relationships/hyperlink" Target="https://youtu.be/g2yEfwNcS9c?t=277" TargetMode="External"/><Relationship Id="rId45" Type="http://schemas.openxmlformats.org/officeDocument/2006/relationships/hyperlink" Target="https://youtu.be/0awxfvgPUj0" TargetMode="External"/><Relationship Id="rId66" Type="http://schemas.openxmlformats.org/officeDocument/2006/relationships/hyperlink" Target="https://youtu.be/Tg20Y3kG4DQ?t=277" TargetMode="External"/><Relationship Id="rId87" Type="http://schemas.openxmlformats.org/officeDocument/2006/relationships/hyperlink" Target="https://youtu.be/uCp1CLtjto8?t=566" TargetMode="External"/><Relationship Id="rId110" Type="http://schemas.openxmlformats.org/officeDocument/2006/relationships/hyperlink" Target="https://youtu.be/ie2F8NBo8ng?t=107" TargetMode="External"/><Relationship Id="rId131" Type="http://schemas.openxmlformats.org/officeDocument/2006/relationships/hyperlink" Target="https://youtu.be/-FOLXMoBy4c?t=931" TargetMode="External"/><Relationship Id="rId152" Type="http://schemas.openxmlformats.org/officeDocument/2006/relationships/hyperlink" Target="https://youtu.be/MxlvbAilMio?t=58" TargetMode="External"/><Relationship Id="rId173" Type="http://schemas.openxmlformats.org/officeDocument/2006/relationships/hyperlink" Target="https://youtu.be/N2CWiIU3NwM?t=230" TargetMode="External"/><Relationship Id="rId194" Type="http://schemas.openxmlformats.org/officeDocument/2006/relationships/hyperlink" Target="https://youtu.be/0SeWwQFmiOk?t=736" TargetMode="External"/><Relationship Id="rId208" Type="http://schemas.openxmlformats.org/officeDocument/2006/relationships/hyperlink" Target="https://youtu.be/Prmhoy5tjP4?t=43" TargetMode="External"/><Relationship Id="rId229" Type="http://schemas.openxmlformats.org/officeDocument/2006/relationships/hyperlink" Target="https://youtu.be/wLTR5QHFJDw?t=251" TargetMode="External"/><Relationship Id="rId240" Type="http://schemas.openxmlformats.org/officeDocument/2006/relationships/hyperlink" Target="https://youtu.be/xHcg-V8cWZw?t=547" TargetMode="External"/><Relationship Id="rId261" Type="http://schemas.openxmlformats.org/officeDocument/2006/relationships/hyperlink" Target="https://youtu.be/-v4tnEx-_Fo?t=687" TargetMode="External"/><Relationship Id="rId14" Type="http://schemas.openxmlformats.org/officeDocument/2006/relationships/hyperlink" Target="https://youtu.be/PUTSvC6OKBM?t=86" TargetMode="External"/><Relationship Id="rId35" Type="http://schemas.openxmlformats.org/officeDocument/2006/relationships/hyperlink" Target="https://youtu.be/3FdhKhC6kGY?t=853" TargetMode="External"/><Relationship Id="rId56" Type="http://schemas.openxmlformats.org/officeDocument/2006/relationships/hyperlink" Target="https://youtu.be/2rUGRP3i5rg?t=732" TargetMode="External"/><Relationship Id="rId77" Type="http://schemas.openxmlformats.org/officeDocument/2006/relationships/hyperlink" Target="https://youtu.be/MxlvbAilMio?t=487" TargetMode="External"/><Relationship Id="rId100" Type="http://schemas.openxmlformats.org/officeDocument/2006/relationships/hyperlink" Target="https://youtu.be/X0RRsK7vIRw?t=213" TargetMode="External"/><Relationship Id="rId282" Type="http://schemas.openxmlformats.org/officeDocument/2006/relationships/hyperlink" Target="https://youtu.be/E1UJPNfBTDU?t=252" TargetMode="External"/><Relationship Id="rId8" Type="http://schemas.openxmlformats.org/officeDocument/2006/relationships/hyperlink" Target="https://www.tivaprojects.com/witcher3map/f/index.html" TargetMode="External"/><Relationship Id="rId98" Type="http://schemas.openxmlformats.org/officeDocument/2006/relationships/hyperlink" Target="https://youtu.be/g2yEfwNcS9c?t=497" TargetMode="External"/><Relationship Id="rId121" Type="http://schemas.openxmlformats.org/officeDocument/2006/relationships/hyperlink" Target="https://youtu.be/uCp1CLtjto8?t=697" TargetMode="External"/><Relationship Id="rId142" Type="http://schemas.openxmlformats.org/officeDocument/2006/relationships/hyperlink" Target="https://youtu.be/Qh2mbDtOIXA?t=313" TargetMode="External"/><Relationship Id="rId163" Type="http://schemas.openxmlformats.org/officeDocument/2006/relationships/hyperlink" Target="https://youtu.be/NF94g589sOI?t=717" TargetMode="External"/><Relationship Id="rId184" Type="http://schemas.openxmlformats.org/officeDocument/2006/relationships/hyperlink" Target="https://youtu.be/0SeWwQFmiOk?t=500" TargetMode="External"/><Relationship Id="rId219" Type="http://schemas.openxmlformats.org/officeDocument/2006/relationships/hyperlink" Target="https://youtu.be/wLTR5QHFJDw?t=51" TargetMode="External"/><Relationship Id="rId230" Type="http://schemas.openxmlformats.org/officeDocument/2006/relationships/hyperlink" Target="https://youtu.be/2XtIwLqkJ0o?t=677" TargetMode="External"/><Relationship Id="rId251" Type="http://schemas.openxmlformats.org/officeDocument/2006/relationships/hyperlink" Target="https://youtu.be/YuF0c8Kq0-w?t=943" TargetMode="External"/><Relationship Id="rId25" Type="http://schemas.openxmlformats.org/officeDocument/2006/relationships/hyperlink" Target="https://youtu.be/MxlvbAilMio?t=132" TargetMode="External"/><Relationship Id="rId46" Type="http://schemas.openxmlformats.org/officeDocument/2006/relationships/hyperlink" Target="https://youtu.be/6Fiq6PjXaXc?t=1100" TargetMode="External"/><Relationship Id="rId67" Type="http://schemas.openxmlformats.org/officeDocument/2006/relationships/hyperlink" Target="https://youtu.be/eWdTzQJR01s?t=722" TargetMode="External"/><Relationship Id="rId272" Type="http://schemas.openxmlformats.org/officeDocument/2006/relationships/hyperlink" Target="https://youtu.be/uQab4NkNjf4?si=zcUO46LeS2uEz_h_" TargetMode="External"/><Relationship Id="rId293" Type="http://schemas.openxmlformats.org/officeDocument/2006/relationships/hyperlink" Target="https://youtu.be/AG1zkTaPBpE?t=437" TargetMode="External"/><Relationship Id="rId88" Type="http://schemas.openxmlformats.org/officeDocument/2006/relationships/hyperlink" Target="https://youtu.be/BYmT2IDy3QY?t=23" TargetMode="External"/><Relationship Id="rId111" Type="http://schemas.openxmlformats.org/officeDocument/2006/relationships/hyperlink" Target="https://youtu.be/WPcwNlJuvp8?t=241" TargetMode="External"/><Relationship Id="rId132" Type="http://schemas.openxmlformats.org/officeDocument/2006/relationships/hyperlink" Target="https://youtu.be/SaheseNLfzs?t=669" TargetMode="External"/><Relationship Id="rId153" Type="http://schemas.openxmlformats.org/officeDocument/2006/relationships/hyperlink" Target="https://youtu.be/Qh2mbDtOIXA?t=1395" TargetMode="External"/><Relationship Id="rId174" Type="http://schemas.openxmlformats.org/officeDocument/2006/relationships/hyperlink" Target="https://youtu.be/N2CWiIU3NwM?t=660" TargetMode="External"/><Relationship Id="rId195" Type="http://schemas.openxmlformats.org/officeDocument/2006/relationships/hyperlink" Target="https://youtu.be/0SeWwQFmiOk?t=768" TargetMode="External"/><Relationship Id="rId209" Type="http://schemas.openxmlformats.org/officeDocument/2006/relationships/hyperlink" Target="https://youtu.be/j3oGWhfVku4" TargetMode="External"/><Relationship Id="rId220" Type="http://schemas.openxmlformats.org/officeDocument/2006/relationships/hyperlink" Target="https://youtu.be/wLTR5QHFJDw?t=71" TargetMode="External"/><Relationship Id="rId241" Type="http://schemas.openxmlformats.org/officeDocument/2006/relationships/hyperlink" Target="https://youtu.be/xHcg-V8cWZw?t=569" TargetMode="External"/><Relationship Id="rId15" Type="http://schemas.openxmlformats.org/officeDocument/2006/relationships/hyperlink" Target="https://youtu.be/kEvNj8FoGsU?t=2" TargetMode="External"/><Relationship Id="rId36" Type="http://schemas.openxmlformats.org/officeDocument/2006/relationships/hyperlink" Target="https://youtu.be/QaMeclEc3_w?t=87" TargetMode="External"/><Relationship Id="rId57" Type="http://schemas.openxmlformats.org/officeDocument/2006/relationships/hyperlink" Target="https://youtu.be/iUaQdhz8krg?t=120" TargetMode="External"/><Relationship Id="rId262" Type="http://schemas.openxmlformats.org/officeDocument/2006/relationships/hyperlink" Target="https://youtu.be/-v4tnEx-_Fo?t=756" TargetMode="External"/><Relationship Id="rId283" Type="http://schemas.openxmlformats.org/officeDocument/2006/relationships/hyperlink" Target="https://youtu.be/fL2cKVWT920?t=586" TargetMode="External"/><Relationship Id="rId78" Type="http://schemas.openxmlformats.org/officeDocument/2006/relationships/hyperlink" Target="https://witcher.fandom.com/wiki/Nibbles" TargetMode="External"/><Relationship Id="rId99" Type="http://schemas.openxmlformats.org/officeDocument/2006/relationships/hyperlink" Target="https://youtu.be/zGL0uKJWHiw?t=581" TargetMode="External"/><Relationship Id="rId101" Type="http://schemas.openxmlformats.org/officeDocument/2006/relationships/hyperlink" Target="https://youtu.be/XFXGpAHcRYc?t=62" TargetMode="External"/><Relationship Id="rId122" Type="http://schemas.openxmlformats.org/officeDocument/2006/relationships/hyperlink" Target="https://youtu.be/6Fiq6PjXaXc?t=829" TargetMode="External"/><Relationship Id="rId143" Type="http://schemas.openxmlformats.org/officeDocument/2006/relationships/hyperlink" Target="https://youtu.be/oB3evQ2241s" TargetMode="External"/><Relationship Id="rId164" Type="http://schemas.openxmlformats.org/officeDocument/2006/relationships/hyperlink" Target="https://youtu.be/NF94g589sOI?t=9" TargetMode="External"/><Relationship Id="rId185" Type="http://schemas.openxmlformats.org/officeDocument/2006/relationships/hyperlink" Target="https://youtu.be/g2yEfwNcS9c?t=750" TargetMode="External"/><Relationship Id="rId9" Type="http://schemas.openxmlformats.org/officeDocument/2006/relationships/hyperlink" Target="https://witcherbuilds.wordpress.com/" TargetMode="External"/><Relationship Id="rId210" Type="http://schemas.openxmlformats.org/officeDocument/2006/relationships/hyperlink" Target="https://youtu.be/8X3qy4a096M" TargetMode="External"/><Relationship Id="rId26" Type="http://schemas.openxmlformats.org/officeDocument/2006/relationships/hyperlink" Target="https://youtu.be/X0RRsK7vIRw?t=666" TargetMode="External"/><Relationship Id="rId231" Type="http://schemas.openxmlformats.org/officeDocument/2006/relationships/hyperlink" Target="https://youtu.be/2XtIwLqkJ0o?t=746" TargetMode="External"/><Relationship Id="rId252" Type="http://schemas.openxmlformats.org/officeDocument/2006/relationships/hyperlink" Target="https://youtu.be/nXoH4tuidwg?t=141" TargetMode="External"/><Relationship Id="rId273" Type="http://schemas.openxmlformats.org/officeDocument/2006/relationships/hyperlink" Target="https://witcher.fandom.com/wiki/The_Musicians_of_Blaviken" TargetMode="External"/><Relationship Id="rId294" Type="http://schemas.openxmlformats.org/officeDocument/2006/relationships/hyperlink" Target="https://youtu.be/AG1zkTaPBpE?t=496" TargetMode="External"/><Relationship Id="rId47" Type="http://schemas.openxmlformats.org/officeDocument/2006/relationships/hyperlink" Target="https://youtu.be/ZpOGFPHpMk4?t=3" TargetMode="External"/><Relationship Id="rId68" Type="http://schemas.openxmlformats.org/officeDocument/2006/relationships/hyperlink" Target="https://youtu.be/Oz7EzzbmFok" TargetMode="External"/><Relationship Id="rId89" Type="http://schemas.openxmlformats.org/officeDocument/2006/relationships/hyperlink" Target="https://youtu.be/CiijenGdZWY?t=120" TargetMode="External"/><Relationship Id="rId112" Type="http://schemas.openxmlformats.org/officeDocument/2006/relationships/hyperlink" Target="https://youtu.be/eNkHbjYQDRY" TargetMode="External"/><Relationship Id="rId133" Type="http://schemas.openxmlformats.org/officeDocument/2006/relationships/hyperlink" Target="https://youtu.be/vYV7utov1cE?t=17" TargetMode="External"/><Relationship Id="rId154" Type="http://schemas.openxmlformats.org/officeDocument/2006/relationships/hyperlink" Target="https://youtu.be/MxlvbAilMio?t=19" TargetMode="External"/><Relationship Id="rId175" Type="http://schemas.openxmlformats.org/officeDocument/2006/relationships/hyperlink" Target="https://youtu.be/0SeWwQFmiOk?t=43" TargetMode="External"/><Relationship Id="rId196" Type="http://schemas.openxmlformats.org/officeDocument/2006/relationships/hyperlink" Target="https://youtu.be/0SeWwQFmiOk?t=838" TargetMode="External"/><Relationship Id="rId200" Type="http://schemas.openxmlformats.org/officeDocument/2006/relationships/hyperlink" Target="https://youtu.be/wLTR5QHFJDw?t=287" TargetMode="External"/><Relationship Id="rId16" Type="http://schemas.openxmlformats.org/officeDocument/2006/relationships/hyperlink" Target="https://www.youtube.com/watch?v=2IRqQ-6Is2s&amp;list=PLgHgYXIqVlYb0UtbPpQmlVbbomM92PNEv&amp;index=42" TargetMode="External"/><Relationship Id="rId221" Type="http://schemas.openxmlformats.org/officeDocument/2006/relationships/hyperlink" Target="https://youtu.be/wLTR5QHFJDw?t=94" TargetMode="External"/><Relationship Id="rId242" Type="http://schemas.openxmlformats.org/officeDocument/2006/relationships/hyperlink" Target="https://youtu.be/Z0f8MjdKAf4?t=19" TargetMode="External"/><Relationship Id="rId263" Type="http://schemas.openxmlformats.org/officeDocument/2006/relationships/hyperlink" Target="https://youtu.be/-v4tnEx-_Fo?t=949" TargetMode="External"/><Relationship Id="rId284" Type="http://schemas.openxmlformats.org/officeDocument/2006/relationships/hyperlink" Target="https://youtu.be/E1UJPNfBTDU?t=287" TargetMode="External"/><Relationship Id="rId37" Type="http://schemas.openxmlformats.org/officeDocument/2006/relationships/hyperlink" Target="https://www.youtube.com/watch?v=jCvo5fedols&amp;list=WL&amp;index=28&amp;t=465s" TargetMode="External"/><Relationship Id="rId58" Type="http://schemas.openxmlformats.org/officeDocument/2006/relationships/hyperlink" Target="https://youtu.be/Z0f8MjdKAf4?t=476" TargetMode="External"/><Relationship Id="rId79" Type="http://schemas.openxmlformats.org/officeDocument/2006/relationships/hyperlink" Target="https://youtu.be/SKnokMVeLwA?t=310" TargetMode="External"/><Relationship Id="rId102" Type="http://schemas.openxmlformats.org/officeDocument/2006/relationships/hyperlink" Target="https://youtu.be/XFXGpAHcRYc?t=111" TargetMode="External"/><Relationship Id="rId123" Type="http://schemas.openxmlformats.org/officeDocument/2006/relationships/hyperlink" Target="https://youtu.be/uCp1CLtjto8?t=761" TargetMode="External"/><Relationship Id="rId144" Type="http://schemas.openxmlformats.org/officeDocument/2006/relationships/hyperlink" Target="https://youtu.be/5lqKyLZ0MHs?t=381" TargetMode="External"/><Relationship Id="rId90" Type="http://schemas.openxmlformats.org/officeDocument/2006/relationships/hyperlink" Target="https://youtu.be/BYmT2IDy3QY?t=117" TargetMode="External"/><Relationship Id="rId165" Type="http://schemas.openxmlformats.org/officeDocument/2006/relationships/hyperlink" Target="https://youtu.be/NF94g589sOI?t=338" TargetMode="External"/><Relationship Id="rId186" Type="http://schemas.openxmlformats.org/officeDocument/2006/relationships/hyperlink" Target="https://youtu.be/0SeWwQFmiOk?t=575" TargetMode="External"/><Relationship Id="rId211" Type="http://schemas.openxmlformats.org/officeDocument/2006/relationships/hyperlink" Target="https://www.youtube.com/watch?v=XQTN3M8RtRM" TargetMode="External"/><Relationship Id="rId232" Type="http://schemas.openxmlformats.org/officeDocument/2006/relationships/hyperlink" Target="https://youtu.be/DZDFAXM9xv0?t=202" TargetMode="External"/><Relationship Id="rId253" Type="http://schemas.openxmlformats.org/officeDocument/2006/relationships/hyperlink" Target="https://youtu.be/YTKrw-QyFuM?t=817" TargetMode="External"/><Relationship Id="rId274" Type="http://schemas.openxmlformats.org/officeDocument/2006/relationships/hyperlink" Target="https://youtu.be/fL2cKVWT920?t=544" TargetMode="External"/><Relationship Id="rId295" Type="http://schemas.openxmlformats.org/officeDocument/2006/relationships/hyperlink" Target="https://youtu.be/2XtIwLqkJ0o?t=37" TargetMode="External"/><Relationship Id="rId27" Type="http://schemas.openxmlformats.org/officeDocument/2006/relationships/hyperlink" Target="https://youtu.be/u64q8nqx8PI" TargetMode="External"/><Relationship Id="rId48" Type="http://schemas.openxmlformats.org/officeDocument/2006/relationships/hyperlink" Target="https://youtu.be/w52Kkxky2jA?t=22" TargetMode="External"/><Relationship Id="rId69" Type="http://schemas.openxmlformats.org/officeDocument/2006/relationships/hyperlink" Target="https://youtu.be/X0RRsK7vIRw?t=595" TargetMode="External"/><Relationship Id="rId113" Type="http://schemas.openxmlformats.org/officeDocument/2006/relationships/hyperlink" Target="https://youtu.be/knCGJGZ0Swk?t=212" TargetMode="External"/><Relationship Id="rId134" Type="http://schemas.openxmlformats.org/officeDocument/2006/relationships/hyperlink" Target="https://youtu.be/2XtIwLqkJ0o?t=575" TargetMode="External"/><Relationship Id="rId80" Type="http://schemas.openxmlformats.org/officeDocument/2006/relationships/hyperlink" Target="https://youtu.be/SaheseNLfzs?t=32" TargetMode="External"/><Relationship Id="rId155" Type="http://schemas.openxmlformats.org/officeDocument/2006/relationships/hyperlink" Target="https://youtu.be/84sCitXOlnM?t=83" TargetMode="External"/><Relationship Id="rId176" Type="http://schemas.openxmlformats.org/officeDocument/2006/relationships/hyperlink" Target="https://youtu.be/0SeWwQFmiOk?t=87" TargetMode="External"/><Relationship Id="rId197" Type="http://schemas.openxmlformats.org/officeDocument/2006/relationships/hyperlink" Target="https://youtu.be/-lab3KnfnDk?t=50" TargetMode="External"/><Relationship Id="rId201" Type="http://schemas.openxmlformats.org/officeDocument/2006/relationships/hyperlink" Target="https://youtu.be/wLTR5QHFJDw?t=310" TargetMode="External"/><Relationship Id="rId222" Type="http://schemas.openxmlformats.org/officeDocument/2006/relationships/hyperlink" Target="https://youtu.be/wLTR5QHFJDw?t=119" TargetMode="External"/><Relationship Id="rId243" Type="http://schemas.openxmlformats.org/officeDocument/2006/relationships/hyperlink" Target="https://youtu.be/uvLonDEL-Nk?t=752" TargetMode="External"/><Relationship Id="rId264" Type="http://schemas.openxmlformats.org/officeDocument/2006/relationships/hyperlink" Target="https://witcher.fandom.com/wiki/Portrait_of_Geralt" TargetMode="External"/><Relationship Id="rId285" Type="http://schemas.openxmlformats.org/officeDocument/2006/relationships/hyperlink" Target="https://youtu.be/E1UJPNfBTDU?t=827" TargetMode="External"/><Relationship Id="rId17" Type="http://schemas.openxmlformats.org/officeDocument/2006/relationships/hyperlink" Target="https://youtu.be/675YpIIl6PU?t=194" TargetMode="External"/><Relationship Id="rId38" Type="http://schemas.openxmlformats.org/officeDocument/2006/relationships/hyperlink" Target="https://youtu.be/UDk_z5rOatA?t=60" TargetMode="External"/><Relationship Id="rId59" Type="http://schemas.openxmlformats.org/officeDocument/2006/relationships/hyperlink" Target="https://youtu.be/ylwltZ9b_qE?t=1" TargetMode="External"/><Relationship Id="rId103" Type="http://schemas.openxmlformats.org/officeDocument/2006/relationships/hyperlink" Target="https://youtu.be/XFXGpAHcRYc?t=594" TargetMode="External"/><Relationship Id="rId124" Type="http://schemas.openxmlformats.org/officeDocument/2006/relationships/hyperlink" Target="https://youtu.be/uCp1CLtjto8?t=854" TargetMode="External"/><Relationship Id="rId70" Type="http://schemas.openxmlformats.org/officeDocument/2006/relationships/hyperlink" Target="https://youtu.be/X0RRsK7vIRw?t=266" TargetMode="External"/><Relationship Id="rId91" Type="http://schemas.openxmlformats.org/officeDocument/2006/relationships/hyperlink" Target="https://www.youtube.com/watch?v=CiijenGdZWY&amp;list=PLgHgYXIqVlYb0UtbPpQmlVbbomM92PNEv&amp;index=3&amp;t=197s" TargetMode="External"/><Relationship Id="rId145" Type="http://schemas.openxmlformats.org/officeDocument/2006/relationships/hyperlink" Target="https://youtu.be/Qh2mbDtOIXA?t=923" TargetMode="External"/><Relationship Id="rId166" Type="http://schemas.openxmlformats.org/officeDocument/2006/relationships/hyperlink" Target="https://youtu.be/NF94g589sOI?t=390" TargetMode="External"/><Relationship Id="rId187" Type="http://schemas.openxmlformats.org/officeDocument/2006/relationships/hyperlink" Target="https://youtu.be/3J1SLpmRIlE?t=20" TargetMode="External"/><Relationship Id="rId1" Type="http://schemas.openxmlformats.org/officeDocument/2006/relationships/hyperlink" Target="https://www.tivaprojects.com/witcher3map/w/" TargetMode="External"/><Relationship Id="rId212" Type="http://schemas.openxmlformats.org/officeDocument/2006/relationships/hyperlink" Target="https://youtu.be/-lab3KnfnDk?t=1684" TargetMode="External"/><Relationship Id="rId233" Type="http://schemas.openxmlformats.org/officeDocument/2006/relationships/hyperlink" Target="https://youtu.be/aDxSDptPgtQ?t=448" TargetMode="External"/><Relationship Id="rId254" Type="http://schemas.openxmlformats.org/officeDocument/2006/relationships/hyperlink" Target="https://youtu.be/MxlvbAilMio?t=663" TargetMode="External"/><Relationship Id="rId28" Type="http://schemas.openxmlformats.org/officeDocument/2006/relationships/hyperlink" Target="https://www.youtube.com/watch?v=1r08I_h1TBE&amp;t=28s" TargetMode="External"/><Relationship Id="rId49" Type="http://schemas.openxmlformats.org/officeDocument/2006/relationships/hyperlink" Target="https://youtu.be/VmY9tIzdS2s?t=6" TargetMode="External"/><Relationship Id="rId114" Type="http://schemas.openxmlformats.org/officeDocument/2006/relationships/hyperlink" Target="https://youtu.be/QaMeclEc3_w?list=PLgHgYXIqVlYb0UtbPpQmlVbbomM92PNEv&amp;t=716" TargetMode="External"/><Relationship Id="rId275" Type="http://schemas.openxmlformats.org/officeDocument/2006/relationships/hyperlink" Target="https://youtu.be/hZOEmwcTJtc?t=164" TargetMode="External"/><Relationship Id="rId296" Type="http://schemas.openxmlformats.org/officeDocument/2006/relationships/hyperlink" Target="https://youtu.be/2XtIwLqkJ0o?t=145" TargetMode="External"/><Relationship Id="rId300" Type="http://schemas.openxmlformats.org/officeDocument/2006/relationships/table" Target="../tables/table1.xml"/><Relationship Id="rId60" Type="http://schemas.openxmlformats.org/officeDocument/2006/relationships/hyperlink" Target="https://youtu.be/Z0f8MjdKAf4?t=603" TargetMode="External"/><Relationship Id="rId81" Type="http://schemas.openxmlformats.org/officeDocument/2006/relationships/hyperlink" Target="https://youtu.be/SaheseNLfzs?t=549" TargetMode="External"/><Relationship Id="rId135" Type="http://schemas.openxmlformats.org/officeDocument/2006/relationships/hyperlink" Target="https://youtu.be/2XtIwLqkJ0o?t=1008" TargetMode="External"/><Relationship Id="rId156" Type="http://schemas.openxmlformats.org/officeDocument/2006/relationships/hyperlink" Target="https://youtu.be/K4RuXjbWFL0?t=88" TargetMode="External"/><Relationship Id="rId177" Type="http://schemas.openxmlformats.org/officeDocument/2006/relationships/hyperlink" Target="https://youtu.be/0SeWwQFmiOk?t=153" TargetMode="External"/><Relationship Id="rId198" Type="http://schemas.openxmlformats.org/officeDocument/2006/relationships/hyperlink" Target="https://youtu.be/wLTR5QHFJDw?t=268" TargetMode="External"/><Relationship Id="rId202" Type="http://schemas.openxmlformats.org/officeDocument/2006/relationships/hyperlink" Target="https://youtu.be/wLTR5QHFJDw?t=349" TargetMode="External"/><Relationship Id="rId223" Type="http://schemas.openxmlformats.org/officeDocument/2006/relationships/hyperlink" Target="https://youtu.be/wLTR5QHFJDw?t=134" TargetMode="External"/><Relationship Id="rId244" Type="http://schemas.openxmlformats.org/officeDocument/2006/relationships/hyperlink" Target="https://youtu.be/uvLonDEL-Nk?t=676" TargetMode="External"/><Relationship Id="rId18" Type="http://schemas.openxmlformats.org/officeDocument/2006/relationships/hyperlink" Target="https://www.rockpapershotgun.com/the-witcher-3-hairstyles-and-beards" TargetMode="External"/><Relationship Id="rId39" Type="http://schemas.openxmlformats.org/officeDocument/2006/relationships/hyperlink" Target="https://youtu.be/jCvo5fedols?t=500" TargetMode="External"/><Relationship Id="rId265" Type="http://schemas.openxmlformats.org/officeDocument/2006/relationships/hyperlink" Target="https://youtu.be/qjqyOTace40?t=614" TargetMode="External"/><Relationship Id="rId286" Type="http://schemas.openxmlformats.org/officeDocument/2006/relationships/hyperlink" Target="https://youtu.be/E1UJPNfBTDU?t=848" TargetMode="External"/><Relationship Id="rId50" Type="http://schemas.openxmlformats.org/officeDocument/2006/relationships/hyperlink" Target="https://youtu.be/xg7n597DLBI?t=15" TargetMode="External"/><Relationship Id="rId104" Type="http://schemas.openxmlformats.org/officeDocument/2006/relationships/hyperlink" Target="https://youtu.be/XFXGpAHcRYc?t=792" TargetMode="External"/><Relationship Id="rId125" Type="http://schemas.openxmlformats.org/officeDocument/2006/relationships/hyperlink" Target="https://youtu.be/uCp1CLtjto8?t=1092" TargetMode="External"/><Relationship Id="rId146" Type="http://schemas.openxmlformats.org/officeDocument/2006/relationships/hyperlink" Target="https://youtu.be/Qh2mbDtOIXA?t=1051" TargetMode="External"/><Relationship Id="rId167" Type="http://schemas.openxmlformats.org/officeDocument/2006/relationships/hyperlink" Target="https://youtu.be/CtcT_WDM-vw" TargetMode="External"/><Relationship Id="rId188" Type="http://schemas.openxmlformats.org/officeDocument/2006/relationships/hyperlink" Target="https://youtu.be/0SeWwQFmiOk?t=672" TargetMode="External"/><Relationship Id="rId71" Type="http://schemas.openxmlformats.org/officeDocument/2006/relationships/hyperlink" Target="https://youtu.be/MxlvbAilMio?t=251" TargetMode="External"/><Relationship Id="rId92" Type="http://schemas.openxmlformats.org/officeDocument/2006/relationships/hyperlink" Target="https://youtu.be/BYmT2IDy3QY?t=177" TargetMode="External"/><Relationship Id="rId213" Type="http://schemas.openxmlformats.org/officeDocument/2006/relationships/hyperlink" Target="https://youtu.be/SKnokMVeLwA?t=66" TargetMode="External"/><Relationship Id="rId234" Type="http://schemas.openxmlformats.org/officeDocument/2006/relationships/hyperlink" Target="https://youtu.be/DZDFAXM9xv0?t=289" TargetMode="External"/><Relationship Id="rId2" Type="http://schemas.openxmlformats.org/officeDocument/2006/relationships/hyperlink" Target="https://mmo4ever.com/witcher/maps/novigrad-no-mans-land-hearts-of-stone/" TargetMode="External"/><Relationship Id="rId29" Type="http://schemas.openxmlformats.org/officeDocument/2006/relationships/hyperlink" Target="https://www.youtube.com/watch?v=-MJXAyNNXaM" TargetMode="External"/><Relationship Id="rId255" Type="http://schemas.openxmlformats.org/officeDocument/2006/relationships/hyperlink" Target="https://youtu.be/YTKrw-QyFuM?t=86" TargetMode="External"/><Relationship Id="rId276" Type="http://schemas.openxmlformats.org/officeDocument/2006/relationships/hyperlink" Target="https://youtu.be/hZOEmwcTJtc?t=505" TargetMode="External"/><Relationship Id="rId297" Type="http://schemas.openxmlformats.org/officeDocument/2006/relationships/hyperlink" Target="https://youtu.be/2XtIwLqkJ0o?t=227" TargetMode="External"/><Relationship Id="rId40" Type="http://schemas.openxmlformats.org/officeDocument/2006/relationships/hyperlink" Target="https://www.youtube.com/watch?v=MeneR0uzWqQ&amp;t=33s" TargetMode="External"/><Relationship Id="rId115" Type="http://schemas.openxmlformats.org/officeDocument/2006/relationships/hyperlink" Target="https://youtu.be/QaMeclEc3_w?list=PLgHgYXIqVlYb0UtbPpQmlVbbomM92PNEv&amp;t=930" TargetMode="External"/><Relationship Id="rId136" Type="http://schemas.openxmlformats.org/officeDocument/2006/relationships/hyperlink" Target="https://youtu.be/jkHMM-6MYVk?t=341" TargetMode="External"/><Relationship Id="rId157" Type="http://schemas.openxmlformats.org/officeDocument/2006/relationships/hyperlink" Target="https://youtu.be/3FdhKhC6kGY?t=457" TargetMode="External"/><Relationship Id="rId178" Type="http://schemas.openxmlformats.org/officeDocument/2006/relationships/hyperlink" Target="https://youtu.be/0SeWwQFmiOk?t=217" TargetMode="External"/><Relationship Id="rId61" Type="http://schemas.openxmlformats.org/officeDocument/2006/relationships/hyperlink" Target="https://youtu.be/yyPMltDjTFw?t=1" TargetMode="External"/><Relationship Id="rId82" Type="http://schemas.openxmlformats.org/officeDocument/2006/relationships/hyperlink" Target="https://youtu.be/2XtIwLqkJ0o?t=356" TargetMode="External"/><Relationship Id="rId199" Type="http://schemas.openxmlformats.org/officeDocument/2006/relationships/hyperlink" Target="https://youtu.be/aDxSDptPgtQ?t=434" TargetMode="External"/><Relationship Id="rId203" Type="http://schemas.openxmlformats.org/officeDocument/2006/relationships/hyperlink" Target="https://youtu.be/-lab3KnfnDk?t=593" TargetMode="External"/><Relationship Id="rId19" Type="http://schemas.openxmlformats.org/officeDocument/2006/relationships/hyperlink" Target="https://youtu.be/VmY9tIzdS2s?t=428" TargetMode="External"/><Relationship Id="rId224" Type="http://schemas.openxmlformats.org/officeDocument/2006/relationships/hyperlink" Target="https://youtu.be/wLTR5QHFJDw?t=165" TargetMode="External"/><Relationship Id="rId245" Type="http://schemas.openxmlformats.org/officeDocument/2006/relationships/hyperlink" Target="https://youtu.be/xHcg-V8cWZw?t=1107" TargetMode="External"/><Relationship Id="rId266" Type="http://schemas.openxmlformats.org/officeDocument/2006/relationships/hyperlink" Target="https://youtu.be/qjqyOTace40?t=966" TargetMode="External"/><Relationship Id="rId287" Type="http://schemas.openxmlformats.org/officeDocument/2006/relationships/hyperlink" Target="https://youtu.be/DZDFAXM9xv0?t=100" TargetMode="External"/><Relationship Id="rId30" Type="http://schemas.openxmlformats.org/officeDocument/2006/relationships/hyperlink" Target="https://youtu.be/-FOLXMoBy4c?t=490" TargetMode="External"/><Relationship Id="rId105" Type="http://schemas.openxmlformats.org/officeDocument/2006/relationships/hyperlink" Target="https://youtu.be/Nhf23ug9fIo?t=57" TargetMode="External"/><Relationship Id="rId126" Type="http://schemas.openxmlformats.org/officeDocument/2006/relationships/hyperlink" Target="https://youtu.be/SxcC8VvDA-0?t=74" TargetMode="External"/><Relationship Id="rId147" Type="http://schemas.openxmlformats.org/officeDocument/2006/relationships/hyperlink" Target="https://www.reddit.com/r/Witcher3/comments/xpq6ow/found_this_creepy_island_in_skellige_with_a/" TargetMode="External"/><Relationship Id="rId168" Type="http://schemas.openxmlformats.org/officeDocument/2006/relationships/hyperlink" Target="https://youtu.be/NF94g589sOI?t=554" TargetMode="External"/><Relationship Id="rId51" Type="http://schemas.openxmlformats.org/officeDocument/2006/relationships/hyperlink" Target="https://youtu.be/YikV3S3ARcI" TargetMode="External"/><Relationship Id="rId72" Type="http://schemas.openxmlformats.org/officeDocument/2006/relationships/hyperlink" Target="https://youtu.be/X0RRsK7vIRw?t=291" TargetMode="External"/><Relationship Id="rId93" Type="http://schemas.openxmlformats.org/officeDocument/2006/relationships/hyperlink" Target="https://youtu.be/BYmT2IDy3QY?t=569" TargetMode="External"/><Relationship Id="rId189" Type="http://schemas.openxmlformats.org/officeDocument/2006/relationships/hyperlink" Target="https://youtu.be/Yg9G7x4m37Y" TargetMode="External"/><Relationship Id="rId3" Type="http://schemas.openxmlformats.org/officeDocument/2006/relationships/hyperlink" Target="https://www.tivaprojects.com/witcher3map/v/index.html" TargetMode="External"/><Relationship Id="rId214" Type="http://schemas.openxmlformats.org/officeDocument/2006/relationships/hyperlink" Target="https://youtu.be/Nhf23ug9fIo?t=60" TargetMode="External"/><Relationship Id="rId235" Type="http://schemas.openxmlformats.org/officeDocument/2006/relationships/hyperlink" Target="https://youtu.be/84sCitXOlnM?t=167" TargetMode="External"/><Relationship Id="rId256" Type="http://schemas.openxmlformats.org/officeDocument/2006/relationships/hyperlink" Target="https://youtu.be/oV1cCM_YEAw?t=216" TargetMode="External"/><Relationship Id="rId277" Type="http://schemas.openxmlformats.org/officeDocument/2006/relationships/hyperlink" Target="https://youtu.be/IE-KOKL2Xjk?si=Y_-QBmmXziBH5dbt" TargetMode="External"/><Relationship Id="rId298" Type="http://schemas.openxmlformats.org/officeDocument/2006/relationships/hyperlink" Target="https://youtu.be/2XtIwLqkJ0o?t=423" TargetMode="External"/><Relationship Id="rId116" Type="http://schemas.openxmlformats.org/officeDocument/2006/relationships/hyperlink" Target="https://youtu.be/sGkTAgeY3Qw?list=PLgHgYXIqVlYb0UtbPpQmlVbbomM92PNEv&amp;t=45" TargetMode="External"/><Relationship Id="rId137" Type="http://schemas.openxmlformats.org/officeDocument/2006/relationships/hyperlink" Target="https://youtu.be/zGL0uKJWHiw?t=126" TargetMode="External"/><Relationship Id="rId158" Type="http://schemas.openxmlformats.org/officeDocument/2006/relationships/hyperlink" Target="https://youtu.be/3FdhKhC6kGY?t=1251" TargetMode="External"/><Relationship Id="rId20" Type="http://schemas.openxmlformats.org/officeDocument/2006/relationships/hyperlink" Target="https://youtu.be/g2yEfwNcS9c?t=35" TargetMode="External"/><Relationship Id="rId41" Type="http://schemas.openxmlformats.org/officeDocument/2006/relationships/hyperlink" Target="https://youtu.be/jCvo5fedols?t=533" TargetMode="External"/><Relationship Id="rId62" Type="http://schemas.openxmlformats.org/officeDocument/2006/relationships/hyperlink" Target="https://youtu.be/uvLonDEL-Nk?t=612" TargetMode="External"/><Relationship Id="rId83" Type="http://schemas.openxmlformats.org/officeDocument/2006/relationships/hyperlink" Target="https://youtu.be/2XtIwLqkJ0o?t=537" TargetMode="External"/><Relationship Id="rId179" Type="http://schemas.openxmlformats.org/officeDocument/2006/relationships/hyperlink" Target="https://youtu.be/zGL0uKJWHiw?t=292" TargetMode="External"/><Relationship Id="rId190" Type="http://schemas.openxmlformats.org/officeDocument/2006/relationships/hyperlink" Target="https://youtu.be/0SeWwQFmiOk?t=709" TargetMode="External"/><Relationship Id="rId204" Type="http://schemas.openxmlformats.org/officeDocument/2006/relationships/hyperlink" Target="https://youtu.be/wLTR5QHFJDw?t=403" TargetMode="External"/><Relationship Id="rId225" Type="http://schemas.openxmlformats.org/officeDocument/2006/relationships/hyperlink" Target="https://youtu.be/0SeWwQFmiOk?t=575" TargetMode="External"/><Relationship Id="rId246" Type="http://schemas.openxmlformats.org/officeDocument/2006/relationships/hyperlink" Target="https://youtu.be/X0RRsK7vIRw?t=480" TargetMode="External"/><Relationship Id="rId267" Type="http://schemas.openxmlformats.org/officeDocument/2006/relationships/hyperlink" Target="https://youtu.be/qjqyOTace40?t=1224" TargetMode="External"/><Relationship Id="rId288" Type="http://schemas.openxmlformats.org/officeDocument/2006/relationships/hyperlink" Target="https://youtu.be/6llWnCOKYQo?t=8" TargetMode="External"/><Relationship Id="rId106" Type="http://schemas.openxmlformats.org/officeDocument/2006/relationships/hyperlink" Target="https://youtu.be/0U08CldI4C4?t=2" TargetMode="External"/><Relationship Id="rId127" Type="http://schemas.openxmlformats.org/officeDocument/2006/relationships/hyperlink" Target="https://youtu.be/uvLonDEL-Nk?t=35" TargetMode="External"/><Relationship Id="rId10" Type="http://schemas.openxmlformats.org/officeDocument/2006/relationships/hyperlink" Target="https://www.tivaprojects.com/witcher3map/i/index.html" TargetMode="External"/><Relationship Id="rId31" Type="http://schemas.openxmlformats.org/officeDocument/2006/relationships/hyperlink" Target="https://youtu.be/MZoVcr4o5BY?t=19" TargetMode="External"/><Relationship Id="rId52" Type="http://schemas.openxmlformats.org/officeDocument/2006/relationships/hyperlink" Target="https://youtu.be/2rUGRP3i5rg" TargetMode="External"/><Relationship Id="rId73" Type="http://schemas.openxmlformats.org/officeDocument/2006/relationships/hyperlink" Target="https://youtu.be/MxlvbAilMio?t=270" TargetMode="External"/><Relationship Id="rId94" Type="http://schemas.openxmlformats.org/officeDocument/2006/relationships/hyperlink" Target="https://youtu.be/CiijenGdZWY?t=366" TargetMode="External"/><Relationship Id="rId148" Type="http://schemas.openxmlformats.org/officeDocument/2006/relationships/hyperlink" Target="https://www.reddit.com/r/witcher/comments/za9p3k/i_discovered_an_8th_dwarf_on_the_isle_of_mist_no/" TargetMode="External"/><Relationship Id="rId169" Type="http://schemas.openxmlformats.org/officeDocument/2006/relationships/hyperlink" Target="https://youtu.be/NF94g589sOI?t=637" TargetMode="External"/><Relationship Id="rId4" Type="http://schemas.openxmlformats.org/officeDocument/2006/relationships/hyperlink" Target="https://www.tivaprojects.com/witcher3map/g/index.html" TargetMode="External"/><Relationship Id="rId180" Type="http://schemas.openxmlformats.org/officeDocument/2006/relationships/hyperlink" Target="https://youtu.be/0SeWwQFmiOk?t=286" TargetMode="External"/><Relationship Id="rId215" Type="http://schemas.openxmlformats.org/officeDocument/2006/relationships/hyperlink" Target="https://youtu.be/Nhf23ug9fIo?t=390" TargetMode="External"/><Relationship Id="rId236" Type="http://schemas.openxmlformats.org/officeDocument/2006/relationships/hyperlink" Target="https://youtu.be/84sCitXOlnM?t=364" TargetMode="External"/><Relationship Id="rId257" Type="http://schemas.openxmlformats.org/officeDocument/2006/relationships/hyperlink" Target="https://witcher.fandom.com/wiki/Recipe_for_Scrambled_Slyzard_Eggs" TargetMode="External"/><Relationship Id="rId278" Type="http://schemas.openxmlformats.org/officeDocument/2006/relationships/hyperlink" Target="https://youtu.be/hZOEmwcTJtc?t=576" TargetMode="External"/><Relationship Id="rId42" Type="http://schemas.openxmlformats.org/officeDocument/2006/relationships/hyperlink" Target="https://youtu.be/5D6rsORwqXc?list=PLgHgYXIqVlYb0UtbPpQmlVbbomM92PNEv&amp;t=348" TargetMode="External"/><Relationship Id="rId84" Type="http://schemas.openxmlformats.org/officeDocument/2006/relationships/hyperlink" Target="https://youtu.be/uCp1CLtjto8?t=383" TargetMode="External"/><Relationship Id="rId138" Type="http://schemas.openxmlformats.org/officeDocument/2006/relationships/hyperlink" Target="https://youtu.be/Z0f8MjdKAf4?t=956" TargetMode="External"/><Relationship Id="rId191" Type="http://schemas.openxmlformats.org/officeDocument/2006/relationships/hyperlink" Target="https://youtu.be/QEDFxOoaPv8" TargetMode="External"/><Relationship Id="rId205" Type="http://schemas.openxmlformats.org/officeDocument/2006/relationships/hyperlink" Target="https://youtu.be/-lab3KnfnDk?t=627" TargetMode="External"/><Relationship Id="rId247" Type="http://schemas.openxmlformats.org/officeDocument/2006/relationships/hyperlink" Target="https://youtu.be/xHcg-V8cWZw?t=1155" TargetMode="External"/><Relationship Id="rId107" Type="http://schemas.openxmlformats.org/officeDocument/2006/relationships/hyperlink" Target="https://youtu.be/R6uKK4dc52U?t=1" TargetMode="External"/><Relationship Id="rId289" Type="http://schemas.openxmlformats.org/officeDocument/2006/relationships/hyperlink" Target="https://youtu.be/SaheseNLfzs?t=193" TargetMode="External"/><Relationship Id="rId11" Type="http://schemas.openxmlformats.org/officeDocument/2006/relationships/hyperlink" Target="https://mmo4ever.com/witcher/" TargetMode="External"/><Relationship Id="rId53" Type="http://schemas.openxmlformats.org/officeDocument/2006/relationships/hyperlink" Target="https://youtu.be/YikV3S3ARcI?t=126" TargetMode="External"/><Relationship Id="rId149" Type="http://schemas.openxmlformats.org/officeDocument/2006/relationships/hyperlink" Target="https://youtu.be/Qh2mbDtOIXA?t=1195" TargetMode="External"/><Relationship Id="rId95" Type="http://schemas.openxmlformats.org/officeDocument/2006/relationships/hyperlink" Target="https://youtu.be/BYmT2IDy3QY?t=674" TargetMode="External"/><Relationship Id="rId160" Type="http://schemas.openxmlformats.org/officeDocument/2006/relationships/hyperlink" Target="https://youtu.be/pkwngBL6E_0?list=PLgHgYXIqVlYb0UtbPpQmlVbbomM92PNEv&amp;t=21" TargetMode="External"/><Relationship Id="rId216" Type="http://schemas.openxmlformats.org/officeDocument/2006/relationships/hyperlink" Target="https://youtu.be/OPh0gKzWjM0?t=403" TargetMode="External"/><Relationship Id="rId258" Type="http://schemas.openxmlformats.org/officeDocument/2006/relationships/hyperlink" Target="https://youtu.be/oV1cCM_YEAw?t=732" TargetMode="External"/><Relationship Id="rId22" Type="http://schemas.openxmlformats.org/officeDocument/2006/relationships/hyperlink" Target="https://youtu.be/g2yEfwNcS9c?t=172" TargetMode="External"/><Relationship Id="rId64" Type="http://schemas.openxmlformats.org/officeDocument/2006/relationships/hyperlink" Target="https://youtu.be/Tg20Y3kG4DQ" TargetMode="External"/><Relationship Id="rId118" Type="http://schemas.openxmlformats.org/officeDocument/2006/relationships/hyperlink" Target="https://ibb.co/cXTrfHq" TargetMode="External"/><Relationship Id="rId171" Type="http://schemas.openxmlformats.org/officeDocument/2006/relationships/hyperlink" Target="https://youtu.be/-FOLXMoBy4c?t=606" TargetMode="External"/><Relationship Id="rId227" Type="http://schemas.openxmlformats.org/officeDocument/2006/relationships/hyperlink" Target="https://youtu.be/wLTR5QHFJDw?t=219" TargetMode="External"/><Relationship Id="rId269" Type="http://schemas.openxmlformats.org/officeDocument/2006/relationships/hyperlink" Target="https://youtu.be/v0AyJBydK88?t=830" TargetMode="External"/><Relationship Id="rId33" Type="http://schemas.openxmlformats.org/officeDocument/2006/relationships/hyperlink" Target="https://youtu.be/g2yEfwNcS9c?t=326" TargetMode="External"/><Relationship Id="rId129" Type="http://schemas.openxmlformats.org/officeDocument/2006/relationships/hyperlink" Target="https://youtu.be/2ZBzsBpS8zw?t=161" TargetMode="External"/><Relationship Id="rId280" Type="http://schemas.openxmlformats.org/officeDocument/2006/relationships/hyperlink" Target="https://youtu.be/E1UJPNfBTDU?t=19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itcher.fandom.com/wiki/Where_Children_Toil,_Toys_Waste_Away?so=search" TargetMode="External"/><Relationship Id="rId671" Type="http://schemas.openxmlformats.org/officeDocument/2006/relationships/hyperlink" Target="https://youtu.be/2XtIwLqkJ0o?t=537" TargetMode="External"/><Relationship Id="rId769" Type="http://schemas.openxmlformats.org/officeDocument/2006/relationships/hyperlink" Target="https://youtu.be/X0RRsK7vIRw?t=666" TargetMode="External"/><Relationship Id="rId21" Type="http://schemas.openxmlformats.org/officeDocument/2006/relationships/hyperlink" Target="https://witcher.fandom.com/wiki/Waiting_for_Goe_and_Doh?so=search" TargetMode="External"/><Relationship Id="rId324" Type="http://schemas.openxmlformats.org/officeDocument/2006/relationships/hyperlink" Target="https://youtu.be/0SeWwQFmiOk?t=500" TargetMode="External"/><Relationship Id="rId531" Type="http://schemas.openxmlformats.org/officeDocument/2006/relationships/hyperlink" Target="https://youtu.be/6Fiq6PjXaXc" TargetMode="External"/><Relationship Id="rId629" Type="http://schemas.openxmlformats.org/officeDocument/2006/relationships/hyperlink" Target="https://witcher.fandom.com/wiki/The_Things_Men_Do_For_Coin...?so=search" TargetMode="External"/><Relationship Id="rId170" Type="http://schemas.openxmlformats.org/officeDocument/2006/relationships/hyperlink" Target="https://youtu.be/xHcg-V8cWZw?t=243" TargetMode="External"/><Relationship Id="rId268" Type="http://schemas.openxmlformats.org/officeDocument/2006/relationships/hyperlink" Target="https://witcher.fandom.com/wiki/Through_Time_and_Space?so=search" TargetMode="External"/><Relationship Id="rId475" Type="http://schemas.openxmlformats.org/officeDocument/2006/relationships/hyperlink" Target="https://witcher.fandom.com/wiki/Contract:_Lord_of_the_Wood?so=search" TargetMode="External"/><Relationship Id="rId682" Type="http://schemas.openxmlformats.org/officeDocument/2006/relationships/hyperlink" Target="https://witcher.fandom.com/wiki/The_Whispering_Hillock?so=search" TargetMode="External"/><Relationship Id="rId32" Type="http://schemas.openxmlformats.org/officeDocument/2006/relationships/hyperlink" Target="https://youtu.be/AG1zkTaPBpE?t=35" TargetMode="External"/><Relationship Id="rId128" Type="http://schemas.openxmlformats.org/officeDocument/2006/relationships/hyperlink" Target="https://youtu.be/qjqyOTace40?t=1224" TargetMode="External"/><Relationship Id="rId335" Type="http://schemas.openxmlformats.org/officeDocument/2006/relationships/hyperlink" Target="https://witcher.fandom.com/wiki/To_Bait_a_Forktail...?so=search" TargetMode="External"/><Relationship Id="rId542" Type="http://schemas.openxmlformats.org/officeDocument/2006/relationships/hyperlink" Target="https://witcher.fandom.com/wiki/The_Play's_the_Thing?so=search" TargetMode="External"/><Relationship Id="rId181" Type="http://schemas.openxmlformats.org/officeDocument/2006/relationships/hyperlink" Target="https://witcher.fandom.com/wiki/A_Surprise_Inheritance?so=search" TargetMode="External"/><Relationship Id="rId402" Type="http://schemas.openxmlformats.org/officeDocument/2006/relationships/hyperlink" Target="https://witcher.fandom.com/wiki/Iron_Maiden?so=search" TargetMode="External"/><Relationship Id="rId279" Type="http://schemas.openxmlformats.org/officeDocument/2006/relationships/hyperlink" Target="https://youtu.be/5lqKyLZ0MHs?t=75" TargetMode="External"/><Relationship Id="rId486" Type="http://schemas.openxmlformats.org/officeDocument/2006/relationships/hyperlink" Target="https://witcher.fandom.com/wiki/Of_Swords_and_Dumplings?so=search" TargetMode="External"/><Relationship Id="rId693" Type="http://schemas.openxmlformats.org/officeDocument/2006/relationships/hyperlink" Target="https://www.youtube.com/watch?v=jCvo5fedols&amp;list=WL&amp;index=28&amp;t=465s" TargetMode="External"/><Relationship Id="rId707" Type="http://schemas.openxmlformats.org/officeDocument/2006/relationships/hyperlink" Target="https://youtu.be/X0RRsK7vIRw?t=291" TargetMode="External"/><Relationship Id="rId43" Type="http://schemas.openxmlformats.org/officeDocument/2006/relationships/hyperlink" Target="https://witcher.fandom.com/wiki/Vintner%27s_Contract:_Rivecalme_Storehouse" TargetMode="External"/><Relationship Id="rId139" Type="http://schemas.openxmlformats.org/officeDocument/2006/relationships/hyperlink" Target="https://youtu.be/uQab4NkNjf4?si=zcUO46LeS2uEz_h_" TargetMode="External"/><Relationship Id="rId346" Type="http://schemas.openxmlformats.org/officeDocument/2006/relationships/hyperlink" Target="https://witcher.fandom.com/wiki/Wolf_School_Gear?so=search" TargetMode="External"/><Relationship Id="rId553" Type="http://schemas.openxmlformats.org/officeDocument/2006/relationships/hyperlink" Target="https://www.reddit.com/r/Witcher3/comments/pl6ref/get_junior_and_gangs_of_novigrad_no_failures_all/" TargetMode="External"/><Relationship Id="rId760" Type="http://schemas.openxmlformats.org/officeDocument/2006/relationships/hyperlink" Target="https://witcher.fandom.com/wiki/Viper_School_Gear?so=search" TargetMode="External"/><Relationship Id="rId192" Type="http://schemas.openxmlformats.org/officeDocument/2006/relationships/hyperlink" Target="https://witcher.fandom.com/wiki/The_Taxman_Cometh?so=search" TargetMode="External"/><Relationship Id="rId206" Type="http://schemas.openxmlformats.org/officeDocument/2006/relationships/hyperlink" Target="https://youtu.be/OPh0gKzWjM0?t=403" TargetMode="External"/><Relationship Id="rId413" Type="http://schemas.openxmlformats.org/officeDocument/2006/relationships/hyperlink" Target="https://witcher.fandom.com/wiki/Woe_is_Me?so=search" TargetMode="External"/><Relationship Id="rId497" Type="http://schemas.openxmlformats.org/officeDocument/2006/relationships/hyperlink" Target="https://witcher.fandom.com/wiki/Empty_Coop?so=search" TargetMode="External"/><Relationship Id="rId620" Type="http://schemas.openxmlformats.org/officeDocument/2006/relationships/hyperlink" Target="https://witcher.fandom.com/wiki/Griffin_School_Gear?so=search" TargetMode="External"/><Relationship Id="rId718" Type="http://schemas.openxmlformats.org/officeDocument/2006/relationships/hyperlink" Target="https://witcher.fandom.com/wiki/The_Most_Truest_of_Basilisks?so=search" TargetMode="External"/><Relationship Id="rId357" Type="http://schemas.openxmlformats.org/officeDocument/2006/relationships/hyperlink" Target="https://witcher.fandom.com/wiki/Unlucky's_Treasure?so=search" TargetMode="External"/><Relationship Id="rId54" Type="http://schemas.openxmlformats.org/officeDocument/2006/relationships/hyperlink" Target="https://witcher.fandom.com/wiki/Big_Feet_to_Fill:_The_Fourth_Group?so=search" TargetMode="External"/><Relationship Id="rId217" Type="http://schemas.openxmlformats.org/officeDocument/2006/relationships/hyperlink" Target="https://witcher.fandom.com/wiki/Open_Sesame:_The_Safecracker" TargetMode="External"/><Relationship Id="rId564" Type="http://schemas.openxmlformats.org/officeDocument/2006/relationships/hyperlink" Target="https://youtu.be/uCp1CLtjto8?t=566" TargetMode="External"/><Relationship Id="rId771" Type="http://schemas.openxmlformats.org/officeDocument/2006/relationships/hyperlink" Target="https://witcher.fandom.com/wiki/Devil_by_the_Well?so=search" TargetMode="External"/><Relationship Id="rId424" Type="http://schemas.openxmlformats.org/officeDocument/2006/relationships/hyperlink" Target="https://youtu.be/NF94g589sOI?t=554" TargetMode="External"/><Relationship Id="rId631" Type="http://schemas.openxmlformats.org/officeDocument/2006/relationships/hyperlink" Target="https://witcher.fandom.com/wiki/Hidden_from_the_World?so=search" TargetMode="External"/><Relationship Id="rId729" Type="http://schemas.openxmlformats.org/officeDocument/2006/relationships/hyperlink" Target="https://youtu.be/3eIU1IT3NMo" TargetMode="External"/><Relationship Id="rId270" Type="http://schemas.openxmlformats.org/officeDocument/2006/relationships/hyperlink" Target="https://witcher.fandom.com/wiki/The_Great_Escape?so=search" TargetMode="External"/><Relationship Id="rId65" Type="http://schemas.openxmlformats.org/officeDocument/2006/relationships/hyperlink" Target="https://witcher.fandom.com/wiki/Goodness,_Gracious,_Great_Balls_of_Granite!?so=search" TargetMode="External"/><Relationship Id="rId130" Type="http://schemas.openxmlformats.org/officeDocument/2006/relationships/hyperlink" Target="https://youtu.be/2XtIwLqkJ0o?t=227" TargetMode="External"/><Relationship Id="rId368" Type="http://schemas.openxmlformats.org/officeDocument/2006/relationships/hyperlink" Target="https://witcher.fandom.com/wiki/Not_Only_Eagles_Dare?so=search" TargetMode="External"/><Relationship Id="rId575" Type="http://schemas.openxmlformats.org/officeDocument/2006/relationships/hyperlink" Target="https://witcher.fandom.com/wiki/Haunted_House_(quest)?so=search" TargetMode="External"/><Relationship Id="rId782" Type="http://schemas.openxmlformats.org/officeDocument/2006/relationships/hyperlink" Target="https://youtu.be/PUTSvC6OKBM?t=86" TargetMode="External"/><Relationship Id="rId228" Type="http://schemas.openxmlformats.org/officeDocument/2006/relationships/hyperlink" Target="https://youtu.be/2XtIwLqkJ0o?t=746" TargetMode="External"/><Relationship Id="rId435" Type="http://schemas.openxmlformats.org/officeDocument/2006/relationships/hyperlink" Target="https://youtu.be/Qh2mbDtOIXA?t=1051" TargetMode="External"/><Relationship Id="rId642" Type="http://schemas.openxmlformats.org/officeDocument/2006/relationships/hyperlink" Target="https://youtu.be/X0RRsK7vIRw?t=595" TargetMode="External"/><Relationship Id="rId281" Type="http://schemas.openxmlformats.org/officeDocument/2006/relationships/hyperlink" Target="https://youtu.be/YikV3S3ARcI" TargetMode="External"/><Relationship Id="rId502" Type="http://schemas.openxmlformats.org/officeDocument/2006/relationships/hyperlink" Target="https://witcher.fandom.com/wiki/Contract:_The_Creature_from_Oxenfurt_Forest?so=search" TargetMode="External"/><Relationship Id="rId76" Type="http://schemas.openxmlformats.org/officeDocument/2006/relationships/hyperlink" Target="https://youtu.be/fL2cKVWT920?t=150" TargetMode="External"/><Relationship Id="rId141" Type="http://schemas.openxmlformats.org/officeDocument/2006/relationships/hyperlink" Target="https://youtu.be/oV1cCM_YEAw?t=968" TargetMode="External"/><Relationship Id="rId379" Type="http://schemas.openxmlformats.org/officeDocument/2006/relationships/hyperlink" Target="https://witcher.fandom.com/wiki/The_Tower_Outta_Nowheres?so=search" TargetMode="External"/><Relationship Id="rId586" Type="http://schemas.openxmlformats.org/officeDocument/2006/relationships/hyperlink" Target="https://witcher.fandom.com/wiki/Witch_Hunter_Raids?so=search" TargetMode="External"/><Relationship Id="rId793" Type="http://schemas.openxmlformats.org/officeDocument/2006/relationships/hyperlink" Target="https://www.reddit.com/r/witcher/comments/b11l5e/redanias_most_wanted_no_failed_objectives/?utm_source=share&amp;utm_medium=android_app&amp;utm_name=androidcss&amp;utm_term=1&amp;utm_content=share_button" TargetMode="External"/><Relationship Id="rId7" Type="http://schemas.openxmlformats.org/officeDocument/2006/relationships/hyperlink" Target="https://youtu.be/OLeAW5zvUNo" TargetMode="External"/><Relationship Id="rId239" Type="http://schemas.openxmlformats.org/officeDocument/2006/relationships/hyperlink" Target="https://youtu.be/wLTR5QHFJDw?t=192" TargetMode="External"/><Relationship Id="rId446" Type="http://schemas.openxmlformats.org/officeDocument/2006/relationships/hyperlink" Target="https://witcher.fandom.com/wiki/In_Ciri%27s_Footsteps" TargetMode="External"/><Relationship Id="rId653" Type="http://schemas.openxmlformats.org/officeDocument/2006/relationships/hyperlink" Target="https://witcher.fandom.com/wiki/Contract:_The_Beast_of_Honorton" TargetMode="External"/><Relationship Id="rId292" Type="http://schemas.openxmlformats.org/officeDocument/2006/relationships/hyperlink" Target="https://www.reddit.com/r/witcher/comments/za9p3k/i_discovered_an_8th_dwarf_on_the_isle_of_mist_no/" TargetMode="External"/><Relationship Id="rId306" Type="http://schemas.openxmlformats.org/officeDocument/2006/relationships/hyperlink" Target="https://witcher.fandom.com/wiki/Wolf_School_Gear?so=search" TargetMode="External"/><Relationship Id="rId87" Type="http://schemas.openxmlformats.org/officeDocument/2006/relationships/hyperlink" Target="https://youtu.be/YuF0c8Kq0-w?t=943" TargetMode="External"/><Relationship Id="rId513" Type="http://schemas.openxmlformats.org/officeDocument/2006/relationships/hyperlink" Target="https://youtu.be/2ZBzsBpS8zw?t=161" TargetMode="External"/><Relationship Id="rId597" Type="http://schemas.openxmlformats.org/officeDocument/2006/relationships/hyperlink" Target="https://witcher.fandom.com/wiki/Drunken_Rabble?so=search" TargetMode="External"/><Relationship Id="rId720" Type="http://schemas.openxmlformats.org/officeDocument/2006/relationships/hyperlink" Target="https://witcher.fandom.com/wiki/Death_By_Fire?so=search" TargetMode="External"/><Relationship Id="rId152" Type="http://schemas.openxmlformats.org/officeDocument/2006/relationships/hyperlink" Target="https://youtu.be/2XtIwLqkJ0o?t=145" TargetMode="External"/><Relationship Id="rId457" Type="http://schemas.openxmlformats.org/officeDocument/2006/relationships/hyperlink" Target="https://static.wikia.nocookie.net/witcher/images/6/69/Tw3_map_ard_skellig_01.png/revision/latest?cb=20190410054048" TargetMode="External"/><Relationship Id="rId664" Type="http://schemas.openxmlformats.org/officeDocument/2006/relationships/hyperlink" Target="https://witcher.fandom.com/wiki/Forefathers'_Eve?so=search" TargetMode="External"/><Relationship Id="rId14" Type="http://schemas.openxmlformats.org/officeDocument/2006/relationships/hyperlink" Target="https://witcher.fandom.com/wiki/The_Toussaint_Prison_Experiment?so=search" TargetMode="External"/><Relationship Id="rId317" Type="http://schemas.openxmlformats.org/officeDocument/2006/relationships/hyperlink" Target="https://youtu.be/X9W2mhx1jgc?t=108" TargetMode="External"/><Relationship Id="rId524" Type="http://schemas.openxmlformats.org/officeDocument/2006/relationships/hyperlink" Target="https://youtu.be/knCGJGZ0Swk?t=212" TargetMode="External"/><Relationship Id="rId731" Type="http://schemas.openxmlformats.org/officeDocument/2006/relationships/hyperlink" Target="https://witcher.fandom.com/wiki/Ciri's_Room?so=search" TargetMode="External"/><Relationship Id="rId98" Type="http://schemas.openxmlformats.org/officeDocument/2006/relationships/hyperlink" Target="https://youtu.be/fL2cKVWT920?t=586" TargetMode="External"/><Relationship Id="rId163" Type="http://schemas.openxmlformats.org/officeDocument/2006/relationships/hyperlink" Target="https://witcher.fandom.com/wiki/No_Place_Like_Home_(Blood_and_Wine)?so=search" TargetMode="External"/><Relationship Id="rId370" Type="http://schemas.openxmlformats.org/officeDocument/2006/relationships/hyperlink" Target="https://witcher.fandom.com/wiki/Contract:_Missing_Son?so=search" TargetMode="External"/><Relationship Id="rId230" Type="http://schemas.openxmlformats.org/officeDocument/2006/relationships/hyperlink" Target="https://youtu.be/0SeWwQFmiOk?t=575" TargetMode="External"/><Relationship Id="rId468" Type="http://schemas.openxmlformats.org/officeDocument/2006/relationships/hyperlink" Target="https://witcher.fandom.com/wiki/Collect_'Em_All?so=search" TargetMode="External"/><Relationship Id="rId675" Type="http://schemas.openxmlformats.org/officeDocument/2006/relationships/hyperlink" Target="https://www.tivaprojects.com/witcher3map/v/index.html" TargetMode="External"/><Relationship Id="rId25" Type="http://schemas.openxmlformats.org/officeDocument/2006/relationships/hyperlink" Target="https://witcher.fandom.com/wiki/The_Black_Widow?so=search" TargetMode="External"/><Relationship Id="rId328" Type="http://schemas.openxmlformats.org/officeDocument/2006/relationships/hyperlink" Target="https://youtu.be/0SeWwQFmiOk?t=217" TargetMode="External"/><Relationship Id="rId535" Type="http://schemas.openxmlformats.org/officeDocument/2006/relationships/hyperlink" Target="https://witcher.fandom.com/wiki/In_Ciri%27s_Footsteps" TargetMode="External"/><Relationship Id="rId742" Type="http://schemas.openxmlformats.org/officeDocument/2006/relationships/hyperlink" Target="https://witcher.fandom.com/wiki/Harassing_a_Troll?so=search" TargetMode="External"/><Relationship Id="rId174" Type="http://schemas.openxmlformats.org/officeDocument/2006/relationships/hyperlink" Target="https://www.ordinaryreviews.com/wp-content/uploads/2020/02/the-witcher-3-where-children-toil-toys-waste-away-guide-800x450.jpg" TargetMode="External"/><Relationship Id="rId381" Type="http://schemas.openxmlformats.org/officeDocument/2006/relationships/hyperlink" Target="https://witcher.fandom.com/wiki/Abandoned_Sawmill_(quest)?so=search" TargetMode="External"/><Relationship Id="rId602" Type="http://schemas.openxmlformats.org/officeDocument/2006/relationships/hyperlink" Target="https://witcher.fandom.com/wiki/Strumpet_in_Distress?so=search" TargetMode="External"/><Relationship Id="rId241" Type="http://schemas.openxmlformats.org/officeDocument/2006/relationships/hyperlink" Target="https://youtu.be/wLTR5QHFJDw?t=130" TargetMode="External"/><Relationship Id="rId479" Type="http://schemas.openxmlformats.org/officeDocument/2006/relationships/hyperlink" Target="https://witcher.fandom.com/wiki/Contract:_The_White_Lady?so=search" TargetMode="External"/><Relationship Id="rId686" Type="http://schemas.openxmlformats.org/officeDocument/2006/relationships/hyperlink" Target="https://witcher.fandom.com/wiki/Bitter_Harvest?so=search" TargetMode="External"/><Relationship Id="rId36" Type="http://schemas.openxmlformats.org/officeDocument/2006/relationships/hyperlink" Target="https://witcher.fandom.com/wiki/Equine_Phantoms?so=search" TargetMode="External"/><Relationship Id="rId339" Type="http://schemas.openxmlformats.org/officeDocument/2006/relationships/hyperlink" Target="https://witcher.fandom.com/wiki/The_Heroes%27_Pursuits:_For_the_Goddess%27_Glory!?so=search" TargetMode="External"/><Relationship Id="rId546" Type="http://schemas.openxmlformats.org/officeDocument/2006/relationships/hyperlink" Target="https://witcher.fandom.com/wiki/Strangers_in_the_Night_(The_Witcher_3)?so=search" TargetMode="External"/><Relationship Id="rId753" Type="http://schemas.openxmlformats.org/officeDocument/2006/relationships/hyperlink" Target="https://witcher.fandom.com/wiki/Collect_'Em_All?so=search" TargetMode="External"/><Relationship Id="rId101" Type="http://schemas.openxmlformats.org/officeDocument/2006/relationships/hyperlink" Target="https://youtu.be/aDxSDptPgtQ?t=448" TargetMode="External"/><Relationship Id="rId185" Type="http://schemas.openxmlformats.org/officeDocument/2006/relationships/hyperlink" Target="https://youtu.be/xYSjoQJzyLg?t=241" TargetMode="External"/><Relationship Id="rId406" Type="http://schemas.openxmlformats.org/officeDocument/2006/relationships/hyperlink" Target="https://witcher.fandom.com/wiki/The_Four_Faces_of_Hemdall?so=search" TargetMode="External"/><Relationship Id="rId392" Type="http://schemas.openxmlformats.org/officeDocument/2006/relationships/hyperlink" Target="https://youtu.be/Qh2mbDtOIXA?t=1395" TargetMode="External"/><Relationship Id="rId613" Type="http://schemas.openxmlformats.org/officeDocument/2006/relationships/hyperlink" Target="https://witcher.fandom.com/wiki/Cat_School_Gear?so=search" TargetMode="External"/><Relationship Id="rId697" Type="http://schemas.openxmlformats.org/officeDocument/2006/relationships/hyperlink" Target="https://witcher.fandom.com/wiki/The_Fall_of_the_House_of_Reardon?so=search" TargetMode="External"/><Relationship Id="rId252" Type="http://schemas.openxmlformats.org/officeDocument/2006/relationships/hyperlink" Target="https://youtu.be/-FOLXMoBy4c?t=490" TargetMode="External"/><Relationship Id="rId47" Type="http://schemas.openxmlformats.org/officeDocument/2006/relationships/hyperlink" Target="https://witcher.fandom.com/wiki/Knight_for_Hire?so=search" TargetMode="External"/><Relationship Id="rId112" Type="http://schemas.openxmlformats.org/officeDocument/2006/relationships/hyperlink" Target="https://youtu.be/uvLonDEL-Nk?t=676" TargetMode="External"/><Relationship Id="rId557" Type="http://schemas.openxmlformats.org/officeDocument/2006/relationships/hyperlink" Target="https://youtu.be/2XtIwLqkJ0o?t=1008" TargetMode="External"/><Relationship Id="rId764" Type="http://schemas.openxmlformats.org/officeDocument/2006/relationships/hyperlink" Target="https://witcher.fandom.com/wiki/The_Incident_at_White_Orchard?so=search" TargetMode="External"/><Relationship Id="rId196" Type="http://schemas.openxmlformats.org/officeDocument/2006/relationships/hyperlink" Target="https://youtu.be/SKnokMVeLwA?t=66" TargetMode="External"/><Relationship Id="rId417" Type="http://schemas.openxmlformats.org/officeDocument/2006/relationships/hyperlink" Target="https://www.reddit.com/r/Witcher3/comments/xpq6ow/found_this_creepy_island_in_skellige_with_a/" TargetMode="External"/><Relationship Id="rId624" Type="http://schemas.openxmlformats.org/officeDocument/2006/relationships/hyperlink" Target="https://witcher.fandom.com/wiki/Blood_Gold?so=search" TargetMode="External"/><Relationship Id="rId263" Type="http://schemas.openxmlformats.org/officeDocument/2006/relationships/hyperlink" Target="https://witcher.fandom.com/wiki/Child_of_the_Elder_Blood?so=search" TargetMode="External"/><Relationship Id="rId470" Type="http://schemas.openxmlformats.org/officeDocument/2006/relationships/hyperlink" Target="https://youtu.be/SxcC8VvDA-0?t=74" TargetMode="External"/><Relationship Id="rId58" Type="http://schemas.openxmlformats.org/officeDocument/2006/relationships/hyperlink" Target="https://witcher.fandom.com/wiki/Big_Feet_to_Fill:_The_First_Group?so=search" TargetMode="External"/><Relationship Id="rId123" Type="http://schemas.openxmlformats.org/officeDocument/2006/relationships/hyperlink" Target="https://youtu.be/xHcg-V8cWZw?t=569" TargetMode="External"/><Relationship Id="rId330" Type="http://schemas.openxmlformats.org/officeDocument/2006/relationships/hyperlink" Target="https://youtu.be/0SeWwQFmiOk?t=87" TargetMode="External"/><Relationship Id="rId568" Type="http://schemas.openxmlformats.org/officeDocument/2006/relationships/hyperlink" Target="https://youtu.be/uCp1CLtjto8?t=383" TargetMode="External"/><Relationship Id="rId775" Type="http://schemas.openxmlformats.org/officeDocument/2006/relationships/hyperlink" Target="https://witcher.fandom.com/wiki/Twisted_Firestarter?so=search" TargetMode="External"/><Relationship Id="rId428" Type="http://schemas.openxmlformats.org/officeDocument/2006/relationships/hyperlink" Target="https://witcher.fandom.com/wiki/Stranger_in_a_Strange_Land" TargetMode="External"/><Relationship Id="rId635" Type="http://schemas.openxmlformats.org/officeDocument/2006/relationships/hyperlink" Target="https://witcher.fandom.com/wiki/Out_of_the_Frying_Pan,_into_the_Fire?so=search" TargetMode="External"/><Relationship Id="rId274" Type="http://schemas.openxmlformats.org/officeDocument/2006/relationships/hyperlink" Target="https://witcher.fandom.com/wiki/Blindingly_Obvious?so=search" TargetMode="External"/><Relationship Id="rId481" Type="http://schemas.openxmlformats.org/officeDocument/2006/relationships/hyperlink" Target="https://witcher.fandom.com/wiki/Contract:_An_Elusive_Thief?so=search" TargetMode="External"/><Relationship Id="rId702" Type="http://schemas.openxmlformats.org/officeDocument/2006/relationships/hyperlink" Target="https://youtu.be/Oz7EzzbmFok" TargetMode="External"/><Relationship Id="rId69" Type="http://schemas.openxmlformats.org/officeDocument/2006/relationships/hyperlink" Target="https://witcher.fandom.com/wiki/Be_It_Ever_So_Humble...?so=search" TargetMode="External"/><Relationship Id="rId134" Type="http://schemas.openxmlformats.org/officeDocument/2006/relationships/hyperlink" Target="https://youtu.be/6llWnCOKYQo?t=8" TargetMode="External"/><Relationship Id="rId579" Type="http://schemas.openxmlformats.org/officeDocument/2006/relationships/hyperlink" Target="https://witcher.fandom.com/wiki/Hidden_Messages_of_the_Nilfgaardian_Kind" TargetMode="External"/><Relationship Id="rId786" Type="http://schemas.openxmlformats.org/officeDocument/2006/relationships/hyperlink" Target="https://www.rockpapershotgun.com/the-witcher-3-hairstyles-and-beards" TargetMode="External"/><Relationship Id="rId341" Type="http://schemas.openxmlformats.org/officeDocument/2006/relationships/hyperlink" Target="https://witcher.fandom.com/wiki/The_Heroes%27_Pursuits:_Fyresdal?so=search" TargetMode="External"/><Relationship Id="rId439" Type="http://schemas.openxmlformats.org/officeDocument/2006/relationships/hyperlink" Target="https://youtu.be/X0RRsK7vIRw?t=47" TargetMode="External"/><Relationship Id="rId646" Type="http://schemas.openxmlformats.org/officeDocument/2006/relationships/hyperlink" Target="https://witcher.fandom.com/wiki/Contract:_Shrieker" TargetMode="External"/><Relationship Id="rId201" Type="http://schemas.openxmlformats.org/officeDocument/2006/relationships/hyperlink" Target="https://www.tivaprojects.com/witcher3map/g/index.html" TargetMode="External"/><Relationship Id="rId285" Type="http://schemas.openxmlformats.org/officeDocument/2006/relationships/hyperlink" Target="https://youtu.be/0SeWwQFmiOk?t=838" TargetMode="External"/><Relationship Id="rId506" Type="http://schemas.openxmlformats.org/officeDocument/2006/relationships/hyperlink" Target="https://witcher.fandom.com/wiki/The_Price_of_Passage?so=search" TargetMode="External"/><Relationship Id="rId492" Type="http://schemas.openxmlformats.org/officeDocument/2006/relationships/hyperlink" Target="https://witcher.fandom.com/wiki/Of_Dairy_and_Darkness?so=search" TargetMode="External"/><Relationship Id="rId713" Type="http://schemas.openxmlformats.org/officeDocument/2006/relationships/hyperlink" Target="https://witcher.fandom.com/wiki/Races:_Crow%27s_Perch?so=search" TargetMode="External"/><Relationship Id="rId145" Type="http://schemas.openxmlformats.org/officeDocument/2006/relationships/hyperlink" Target="https://witcher.fandom.com/wiki/Wine_Wars:_Consorting?so=search" TargetMode="External"/><Relationship Id="rId352" Type="http://schemas.openxmlformats.org/officeDocument/2006/relationships/hyperlink" Target="https://witcher.fandom.com/wiki/Bear_School_Gear?so=search" TargetMode="External"/><Relationship Id="rId212" Type="http://schemas.openxmlformats.org/officeDocument/2006/relationships/hyperlink" Target="https://www.youtube.com/watch?v=XQTN3M8RtRM" TargetMode="External"/><Relationship Id="rId657" Type="http://schemas.openxmlformats.org/officeDocument/2006/relationships/hyperlink" Target="https://witcher.fandom.com/wiki/The_Volunteer?so=search" TargetMode="External"/><Relationship Id="rId296" Type="http://schemas.openxmlformats.org/officeDocument/2006/relationships/hyperlink" Target="https://witcher.fandom.com/wiki/Brothers_In_Arms:_Skellige?so=search" TargetMode="External"/><Relationship Id="rId517" Type="http://schemas.openxmlformats.org/officeDocument/2006/relationships/hyperlink" Target="https://www.tivaprojects.com/witcher3map/v/index.html" TargetMode="External"/><Relationship Id="rId724" Type="http://schemas.openxmlformats.org/officeDocument/2006/relationships/hyperlink" Target="https://youtu.be/SaheseNLfzs?t=549" TargetMode="External"/><Relationship Id="rId60" Type="http://schemas.openxmlformats.org/officeDocument/2006/relationships/hyperlink" Target="https://youtu.be/IBauBYV_A3g" TargetMode="External"/><Relationship Id="rId156" Type="http://schemas.openxmlformats.org/officeDocument/2006/relationships/hyperlink" Target="https://witcher.fandom.com/wiki/Fists_of_Fury:_Toussaint?so=search" TargetMode="External"/><Relationship Id="rId363" Type="http://schemas.openxmlformats.org/officeDocument/2006/relationships/hyperlink" Target="https://witcher.fandom.com/wiki/Precious_Haul?so=search" TargetMode="External"/><Relationship Id="rId570" Type="http://schemas.openxmlformats.org/officeDocument/2006/relationships/hyperlink" Target="https://witcher.fandom.com/wiki/Broken_Flowers?so=search" TargetMode="External"/><Relationship Id="rId223" Type="http://schemas.openxmlformats.org/officeDocument/2006/relationships/hyperlink" Target="https://witcher.fandom.com/wiki/Viper_School_Gear?so=search" TargetMode="External"/><Relationship Id="rId430" Type="http://schemas.openxmlformats.org/officeDocument/2006/relationships/hyperlink" Target="https://youtu.be/NF94g589sOI?t=717" TargetMode="External"/><Relationship Id="rId668" Type="http://schemas.openxmlformats.org/officeDocument/2006/relationships/hyperlink" Target="https://youtu.be/eWdTzQJR01s?t=121" TargetMode="External"/><Relationship Id="rId18" Type="http://schemas.openxmlformats.org/officeDocument/2006/relationships/hyperlink" Target="https://witcher.fandom.com/wiki/The_Curse_of_Carnarvon?so=search" TargetMode="External"/><Relationship Id="rId528" Type="http://schemas.openxmlformats.org/officeDocument/2006/relationships/hyperlink" Target="https://witcher.fandom.com/wiki/The_Soldier_Statuette?so=search" TargetMode="External"/><Relationship Id="rId735" Type="http://schemas.openxmlformats.org/officeDocument/2006/relationships/hyperlink" Target="https://witcher.fandom.com/wiki/Ciri%27s_Story:_The_King_of_the_Wolves?so=search" TargetMode="External"/><Relationship Id="rId167" Type="http://schemas.openxmlformats.org/officeDocument/2006/relationships/hyperlink" Target="https://youtu.be/xHcg-V8cWZw?t=309" TargetMode="External"/><Relationship Id="rId374" Type="http://schemas.openxmlformats.org/officeDocument/2006/relationships/hyperlink" Target="https://witcher.fandom.com/wiki/In_the_Heart_of_the_Woods?so=search" TargetMode="External"/><Relationship Id="rId581" Type="http://schemas.openxmlformats.org/officeDocument/2006/relationships/hyperlink" Target="https://witcher.fandom.com/wiki/The_Flame_of_Hatred?so=search" TargetMode="External"/><Relationship Id="rId71" Type="http://schemas.openxmlformats.org/officeDocument/2006/relationships/hyperlink" Target="https://witcher.fandom.com/wiki/Pomp_and_Strange_Circumstance?so=search" TargetMode="External"/><Relationship Id="rId234" Type="http://schemas.openxmlformats.org/officeDocument/2006/relationships/hyperlink" Target="https://youtu.be/wLTR5QHFJDw?t=287" TargetMode="External"/><Relationship Id="rId679" Type="http://schemas.openxmlformats.org/officeDocument/2006/relationships/hyperlink" Target="https://witcher.fandom.com/wiki/Family_Matters?so=search" TargetMode="External"/><Relationship Id="rId2" Type="http://schemas.openxmlformats.org/officeDocument/2006/relationships/hyperlink" Target="https://witcher.fandom.com/wiki/Gwent:_Never_Fear,_Skellige%27s_Here?so=search" TargetMode="External"/><Relationship Id="rId29" Type="http://schemas.openxmlformats.org/officeDocument/2006/relationships/hyperlink" Target="https://witcher.fandom.com/wiki/Contract:_The_Tufo_Monster?so=search" TargetMode="External"/><Relationship Id="rId441" Type="http://schemas.openxmlformats.org/officeDocument/2006/relationships/hyperlink" Target="https://witcher.fandom.com/wiki/The_Last_Wish_(quest)?so=search" TargetMode="External"/><Relationship Id="rId539" Type="http://schemas.openxmlformats.org/officeDocument/2006/relationships/hyperlink" Target="https://witcher.fandom.com/wiki/A_Poet_Under_Pressure?so=search" TargetMode="External"/><Relationship Id="rId746" Type="http://schemas.openxmlformats.org/officeDocument/2006/relationships/hyperlink" Target="https://youtu.be/6Fiq6PjXaXc?t=1100" TargetMode="External"/><Relationship Id="rId178" Type="http://schemas.openxmlformats.org/officeDocument/2006/relationships/hyperlink" Target="https://preview.redd.it/h4lu5ks9sd481.png?width=1920&amp;format=png&amp;auto=webp&amp;s=1b794c11a98c939b4ab66897f1aedda088fd2375" TargetMode="External"/><Relationship Id="rId301" Type="http://schemas.openxmlformats.org/officeDocument/2006/relationships/hyperlink" Target="https://witcher.fandom.com/wiki/Collect_'Em_All?so=search" TargetMode="External"/><Relationship Id="rId82" Type="http://schemas.openxmlformats.org/officeDocument/2006/relationships/hyperlink" Target="https://youtu.be/YTKrw-QyFuM?t=817" TargetMode="External"/><Relationship Id="rId385" Type="http://schemas.openxmlformats.org/officeDocument/2006/relationships/hyperlink" Target="https://witcher.fandom.com/wiki/Crime_and_Punishment?so=search" TargetMode="External"/><Relationship Id="rId592" Type="http://schemas.openxmlformats.org/officeDocument/2006/relationships/hyperlink" Target="https://youtu.be/BYmT2IDy3QY?t=117" TargetMode="External"/><Relationship Id="rId606" Type="http://schemas.openxmlformats.org/officeDocument/2006/relationships/hyperlink" Target="https://youtu.be/CiijenGdZWY?t=642" TargetMode="External"/><Relationship Id="rId245" Type="http://schemas.openxmlformats.org/officeDocument/2006/relationships/hyperlink" Target="https://youtu.be/wLTR5QHFJDw?t=51" TargetMode="External"/><Relationship Id="rId452" Type="http://schemas.openxmlformats.org/officeDocument/2006/relationships/hyperlink" Target="https://witcher.fandom.com/wiki/Taken_as_a_Lass?so=search" TargetMode="External"/><Relationship Id="rId105" Type="http://schemas.openxmlformats.org/officeDocument/2006/relationships/hyperlink" Target="https://witcher.fandom.com/wiki/Capture_the_Castle?so=search" TargetMode="External"/><Relationship Id="rId312" Type="http://schemas.openxmlformats.org/officeDocument/2006/relationships/hyperlink" Target="https://youtu.be/g2yEfwNcS9c?t=750" TargetMode="External"/><Relationship Id="rId757" Type="http://schemas.openxmlformats.org/officeDocument/2006/relationships/hyperlink" Target="https://witcher.fandom.com/wiki/Imperial_Audience?so=search" TargetMode="External"/><Relationship Id="rId93" Type="http://schemas.openxmlformats.org/officeDocument/2006/relationships/hyperlink" Target="https://youtu.be/nXoH4tuidwg?t=141" TargetMode="External"/><Relationship Id="rId189" Type="http://schemas.openxmlformats.org/officeDocument/2006/relationships/hyperlink" Target="https://witcher.fandom.com/wiki/Tinker,_Hunter,_Soldier,_Spy?so=search" TargetMode="External"/><Relationship Id="rId396" Type="http://schemas.openxmlformats.org/officeDocument/2006/relationships/hyperlink" Target="https://witcher.fandom.com/wiki/The_Nithing?so=search" TargetMode="External"/><Relationship Id="rId617" Type="http://schemas.openxmlformats.org/officeDocument/2006/relationships/hyperlink" Target="https://witcher.fandom.com/wiki/Griffin_School_Gear?so=search" TargetMode="External"/><Relationship Id="rId256" Type="http://schemas.openxmlformats.org/officeDocument/2006/relationships/hyperlink" Target="https://youtu.be/MxlvbAilMio?t=58" TargetMode="External"/><Relationship Id="rId463" Type="http://schemas.openxmlformats.org/officeDocument/2006/relationships/hyperlink" Target="https://witcher.fandom.com/wiki/Hard_Times?so=search" TargetMode="External"/><Relationship Id="rId670" Type="http://schemas.openxmlformats.org/officeDocument/2006/relationships/hyperlink" Target="https://witcher.fandom.com/wiki/Fools'_Gold?so=search" TargetMode="External"/><Relationship Id="rId116" Type="http://schemas.openxmlformats.org/officeDocument/2006/relationships/hyperlink" Target="https://witcher-games.fandom.com/wiki/La_Compassion_Orphanage" TargetMode="External"/><Relationship Id="rId323" Type="http://schemas.openxmlformats.org/officeDocument/2006/relationships/hyperlink" Target="https://youtu.be/0SeWwQFmiOk?t=575" TargetMode="External"/><Relationship Id="rId530" Type="http://schemas.openxmlformats.org/officeDocument/2006/relationships/hyperlink" Target="https://witcher.fandom.com/wiki/Face_Me_if_You_Dare!?so=search" TargetMode="External"/><Relationship Id="rId768" Type="http://schemas.openxmlformats.org/officeDocument/2006/relationships/hyperlink" Target="https://witcher.fandom.com/wiki/The_Beast_of_White_Orchard?so=search" TargetMode="External"/><Relationship Id="rId20" Type="http://schemas.openxmlformats.org/officeDocument/2006/relationships/hyperlink" Target="https://witcher.fandom.com/wiki/But_Other_Than_That,_How_Did_You_Enjoy_the_Play%3F?so=search" TargetMode="External"/><Relationship Id="rId628" Type="http://schemas.openxmlformats.org/officeDocument/2006/relationships/hyperlink" Target="https://witcher.fandom.com/wiki/Don't_Play_with_the_Gods?so=search" TargetMode="External"/><Relationship Id="rId267" Type="http://schemas.openxmlformats.org/officeDocument/2006/relationships/hyperlink" Target="https://witcher.fandom.com/wiki/Battle_Preparations?so=search" TargetMode="External"/><Relationship Id="rId474" Type="http://schemas.openxmlformats.org/officeDocument/2006/relationships/hyperlink" Target="https://youtu.be/3FdhKhC6kGY?t=853" TargetMode="External"/><Relationship Id="rId127" Type="http://schemas.openxmlformats.org/officeDocument/2006/relationships/hyperlink" Target="https://witcher.fandom.com/wiki/Contract:_Bovine_Blues?so=search" TargetMode="External"/><Relationship Id="rId681" Type="http://schemas.openxmlformats.org/officeDocument/2006/relationships/hyperlink" Target="https://witcher.fandom.com/wiki/Ciri%27s_Story:_Fleeing_the_Bog?so=search" TargetMode="External"/><Relationship Id="rId779" Type="http://schemas.openxmlformats.org/officeDocument/2006/relationships/hyperlink" Target="https://www.youtube.com/watch?v=2IRqQ-6Is2s&amp;list=PLgHgYXIqVlYb0UtbPpQmlVbbomM92PNEv&amp;index=42" TargetMode="External"/><Relationship Id="rId31" Type="http://schemas.openxmlformats.org/officeDocument/2006/relationships/hyperlink" Target="https://youtu.be/AG1zkTaPBpE?t=149" TargetMode="External"/><Relationship Id="rId334" Type="http://schemas.openxmlformats.org/officeDocument/2006/relationships/hyperlink" Target="https://youtu.be/0SeWwQFmiOk?t=736" TargetMode="External"/><Relationship Id="rId541" Type="http://schemas.openxmlformats.org/officeDocument/2006/relationships/hyperlink" Target="https://youtu.be/g2yEfwNcS9c?t=497" TargetMode="External"/><Relationship Id="rId639" Type="http://schemas.openxmlformats.org/officeDocument/2006/relationships/hyperlink" Target="https://witcher.fandom.com/wiki/Contract:_Phantom_of_the_Trade_Route?so=search" TargetMode="External"/><Relationship Id="rId180" Type="http://schemas.openxmlformats.org/officeDocument/2006/relationships/hyperlink" Target="https://witcher.fandom.com/wiki/Races:_Swift_as_the_Western_Winds?so=search" TargetMode="External"/><Relationship Id="rId278" Type="http://schemas.openxmlformats.org/officeDocument/2006/relationships/hyperlink" Target="https://youtu.be/5lqKyLZ0MHs?t=261" TargetMode="External"/><Relationship Id="rId401" Type="http://schemas.openxmlformats.org/officeDocument/2006/relationships/hyperlink" Target="https://witcher.fandom.com/wiki/Fists_of_Fury:_Skellige?so=search" TargetMode="External"/><Relationship Id="rId485" Type="http://schemas.openxmlformats.org/officeDocument/2006/relationships/hyperlink" Target="https://youtu.be/ie2F8NBo8ng?t=107" TargetMode="External"/><Relationship Id="rId692" Type="http://schemas.openxmlformats.org/officeDocument/2006/relationships/hyperlink" Target="https://youtu.be/UDk_z5rOatA?t=60" TargetMode="External"/><Relationship Id="rId706" Type="http://schemas.openxmlformats.org/officeDocument/2006/relationships/hyperlink" Target="https://youtu.be/X0RRsK7vIRw?t=338" TargetMode="External"/><Relationship Id="rId42" Type="http://schemas.openxmlformats.org/officeDocument/2006/relationships/hyperlink" Target="https://youtu.be/-v4tnEx-_Fo?t=756" TargetMode="External"/><Relationship Id="rId138" Type="http://schemas.openxmlformats.org/officeDocument/2006/relationships/hyperlink" Target="https://youtu.be/NZZ9p1HbeHs?t=28" TargetMode="External"/><Relationship Id="rId345" Type="http://schemas.openxmlformats.org/officeDocument/2006/relationships/hyperlink" Target="https://witcher.fandom.com/wiki/Collect_'Em_All?so=search" TargetMode="External"/><Relationship Id="rId552" Type="http://schemas.openxmlformats.org/officeDocument/2006/relationships/hyperlink" Target="https://witcher.fandom.com/wiki/The_Gangs_of_Novigrad?so=search" TargetMode="External"/><Relationship Id="rId191" Type="http://schemas.openxmlformats.org/officeDocument/2006/relationships/hyperlink" Target="https://witcher.fandom.com/wiki/Without_a_Trace?so=search" TargetMode="External"/><Relationship Id="rId205" Type="http://schemas.openxmlformats.org/officeDocument/2006/relationships/hyperlink" Target="https://witcher.fandom.com/wiki/Viper_School_Gear?so=search" TargetMode="External"/><Relationship Id="rId412" Type="http://schemas.openxmlformats.org/officeDocument/2006/relationships/hyperlink" Target="https://witcher.fandom.com/wiki/King's_Gambit?so=search" TargetMode="External"/><Relationship Id="rId289" Type="http://schemas.openxmlformats.org/officeDocument/2006/relationships/hyperlink" Target="https://youtu.be/0SeWwQFmiOk?t=768" TargetMode="External"/><Relationship Id="rId496" Type="http://schemas.openxmlformats.org/officeDocument/2006/relationships/hyperlink" Target="https://witcher.fandom.com/wiki/The_Dwarven_Document_Dilemma?so=search" TargetMode="External"/><Relationship Id="rId717" Type="http://schemas.openxmlformats.org/officeDocument/2006/relationships/hyperlink" Target="https://witcher.fandom.com/wiki/Ciri%27s_Story:_The_Race?so=search" TargetMode="External"/><Relationship Id="rId53" Type="http://schemas.openxmlformats.org/officeDocument/2006/relationships/hyperlink" Target="https://witcher.fandom.com/wiki/Big_Feet_to_Fill:_The_Fifth_Group?so=search" TargetMode="External"/><Relationship Id="rId149" Type="http://schemas.openxmlformats.org/officeDocument/2006/relationships/hyperlink" Target="https://witcher.fandom.com/wiki/Wine_Wars:_Vermentino?so=search" TargetMode="External"/><Relationship Id="rId356" Type="http://schemas.openxmlformats.org/officeDocument/2006/relationships/hyperlink" Target="https://witcher.fandom.com/wiki/Bear_School_Gear?so=search" TargetMode="External"/><Relationship Id="rId563" Type="http://schemas.openxmlformats.org/officeDocument/2006/relationships/hyperlink" Target="https://youtu.be/uCp1CLtjto8?t=1092" TargetMode="External"/><Relationship Id="rId770" Type="http://schemas.openxmlformats.org/officeDocument/2006/relationships/hyperlink" Target="https://witcher.fandom.com/wiki/On_Death's_Bed?so=search" TargetMode="External"/><Relationship Id="rId216" Type="http://schemas.openxmlformats.org/officeDocument/2006/relationships/hyperlink" Target="https://witcher.fandom.com/wiki/Open_Sesame:_Breaking_and_Entering" TargetMode="External"/><Relationship Id="rId423" Type="http://schemas.openxmlformats.org/officeDocument/2006/relationships/hyperlink" Target="https://witcher.fandom.com/wiki/An_Unpaid_Debt?so=search" TargetMode="External"/><Relationship Id="rId630" Type="http://schemas.openxmlformats.org/officeDocument/2006/relationships/hyperlink" Target="https://witcher.fandom.com/wiki/The_Dead_Have_No_Defense?so=search" TargetMode="External"/><Relationship Id="rId728" Type="http://schemas.openxmlformats.org/officeDocument/2006/relationships/hyperlink" Target="https://witcher.fandom.com/wiki/Deadly_Crossing?so=search" TargetMode="External"/><Relationship Id="rId22" Type="http://schemas.openxmlformats.org/officeDocument/2006/relationships/hyperlink" Target="https://witcher.fandom.com/wiki/Around_the_World_in..._Eight_Days?so=search" TargetMode="External"/><Relationship Id="rId64" Type="http://schemas.openxmlformats.org/officeDocument/2006/relationships/hyperlink" Target="https://witcher.fandom.com/wiki/Father_Knows_Worst?so=search" TargetMode="External"/><Relationship Id="rId118" Type="http://schemas.openxmlformats.org/officeDocument/2006/relationships/hyperlink" Target="https://witcher.fandom.com/wiki/The_Hunger_Game?so=search" TargetMode="External"/><Relationship Id="rId325" Type="http://schemas.openxmlformats.org/officeDocument/2006/relationships/hyperlink" Target="https://youtu.be/0SeWwQFmiOk?t=440" TargetMode="External"/><Relationship Id="rId367" Type="http://schemas.openxmlformats.org/officeDocument/2006/relationships/hyperlink" Target="https://witcher.fandom.com/wiki/X_Marks_the_Spot?so=search" TargetMode="External"/><Relationship Id="rId532" Type="http://schemas.openxmlformats.org/officeDocument/2006/relationships/hyperlink" Target="https://witcher.fandom.com/wiki/Cabaret?so=search" TargetMode="External"/><Relationship Id="rId574" Type="http://schemas.openxmlformats.org/officeDocument/2006/relationships/hyperlink" Target="https://witcher.fandom.com/wiki/Destination:_Skellige?so=search" TargetMode="External"/><Relationship Id="rId171" Type="http://schemas.openxmlformats.org/officeDocument/2006/relationships/hyperlink" Target="https://youtu.be/oV1cCM_YEAw?t=732" TargetMode="External"/><Relationship Id="rId227" Type="http://schemas.openxmlformats.org/officeDocument/2006/relationships/hyperlink" Target="https://witcher.fandom.com/wiki/The_Cursed_Chapel?so=search" TargetMode="External"/><Relationship Id="rId781" Type="http://schemas.openxmlformats.org/officeDocument/2006/relationships/hyperlink" Target="https://youtu.be/MxlvbAilMio?t=132" TargetMode="External"/><Relationship Id="rId269" Type="http://schemas.openxmlformats.org/officeDocument/2006/relationships/hyperlink" Target="https://witcher.fandom.com/wiki/Payback?so=search" TargetMode="External"/><Relationship Id="rId434" Type="http://schemas.openxmlformats.org/officeDocument/2006/relationships/hyperlink" Target="https://youtu.be/Qh2mbDtOIXA?t=1100" TargetMode="External"/><Relationship Id="rId476" Type="http://schemas.openxmlformats.org/officeDocument/2006/relationships/hyperlink" Target="https://youtu.be/6Fiq6PjXaXc?t=727" TargetMode="External"/><Relationship Id="rId641" Type="http://schemas.openxmlformats.org/officeDocument/2006/relationships/hyperlink" Target="https://witcher.fandom.com/wiki/Contract:_Mysterious_Tracks?so=search" TargetMode="External"/><Relationship Id="rId683" Type="http://schemas.openxmlformats.org/officeDocument/2006/relationships/hyperlink" Target="https://youtu.be/hZOEmwcTJtc?t=576" TargetMode="External"/><Relationship Id="rId739" Type="http://schemas.openxmlformats.org/officeDocument/2006/relationships/hyperlink" Target="https://witcher.fandom.com/wiki/Face_Me_if_You_Dare!?so=search" TargetMode="External"/><Relationship Id="rId33" Type="http://schemas.openxmlformats.org/officeDocument/2006/relationships/hyperlink" Target="https://youtu.be/AG1zkTaPBpE?t=496" TargetMode="External"/><Relationship Id="rId129" Type="http://schemas.openxmlformats.org/officeDocument/2006/relationships/hyperlink" Target="https://youtu.be/E1UJPNfBTDU?t=252" TargetMode="External"/><Relationship Id="rId280" Type="http://schemas.openxmlformats.org/officeDocument/2006/relationships/hyperlink" Target="https://youtu.be/YikV3S3ARcI?t=126" TargetMode="External"/><Relationship Id="rId336" Type="http://schemas.openxmlformats.org/officeDocument/2006/relationships/hyperlink" Target="https://witcher.fandom.com/wiki/Disturbance?so=search" TargetMode="External"/><Relationship Id="rId501" Type="http://schemas.openxmlformats.org/officeDocument/2006/relationships/hyperlink" Target="https://youtu.be/Nhf23ug9fIo?t=45" TargetMode="External"/><Relationship Id="rId543" Type="http://schemas.openxmlformats.org/officeDocument/2006/relationships/hyperlink" Target="https://witcher.fandom.com/wiki/Count_Reuven's_Treasure?so=search" TargetMode="External"/><Relationship Id="rId75" Type="http://schemas.openxmlformats.org/officeDocument/2006/relationships/hyperlink" Target="https://witcher.fandom.com/wiki/What_Lies_Unseen?so=search" TargetMode="External"/><Relationship Id="rId140" Type="http://schemas.openxmlformats.org/officeDocument/2006/relationships/hyperlink" Target="https://youtu.be/oV1cCM_YEAw?t=216" TargetMode="External"/><Relationship Id="rId182" Type="http://schemas.openxmlformats.org/officeDocument/2006/relationships/hyperlink" Target="https://witcher.fandom.com/wiki/The_Drakenborg_Redemption?so=search" TargetMode="External"/><Relationship Id="rId378" Type="http://schemas.openxmlformats.org/officeDocument/2006/relationships/hyperlink" Target="https://witcher.fandom.com/wiki/Contract:_Strange_Beast?so=search" TargetMode="External"/><Relationship Id="rId403" Type="http://schemas.openxmlformats.org/officeDocument/2006/relationships/hyperlink" Target="https://witcher.fandom.com/wiki/Brave_Fools_Die_Young?so=search" TargetMode="External"/><Relationship Id="rId585" Type="http://schemas.openxmlformats.org/officeDocument/2006/relationships/hyperlink" Target="https://youtu.be/sGkTAgeY3Qw?list=PLgHgYXIqVlYb0UtbPpQmlVbbomM92PNEv&amp;t=45" TargetMode="External"/><Relationship Id="rId750" Type="http://schemas.openxmlformats.org/officeDocument/2006/relationships/hyperlink" Target="https://youtu.be/PUTSvC6OKBM?t=29" TargetMode="External"/><Relationship Id="rId792" Type="http://schemas.openxmlformats.org/officeDocument/2006/relationships/hyperlink" Target="https://youtu.be/TtNbWS7Ck6k" TargetMode="External"/><Relationship Id="rId6" Type="http://schemas.openxmlformats.org/officeDocument/2006/relationships/hyperlink" Target="https://witcher.fandom.com/wiki/Scavenger_Hunt:_Grandmaster_Ursine_Gear" TargetMode="External"/><Relationship Id="rId238" Type="http://schemas.openxmlformats.org/officeDocument/2006/relationships/hyperlink" Target="https://youtu.be/wLTR5QHFJDw?t=219" TargetMode="External"/><Relationship Id="rId445" Type="http://schemas.openxmlformats.org/officeDocument/2006/relationships/hyperlink" Target="https://witcher.fandom.com/wiki/In_Ciri%27s_Footsteps" TargetMode="External"/><Relationship Id="rId487" Type="http://schemas.openxmlformats.org/officeDocument/2006/relationships/hyperlink" Target="https://witcher.fandom.com/wiki/A_Feast_for_Crows?so=search" TargetMode="External"/><Relationship Id="rId610" Type="http://schemas.openxmlformats.org/officeDocument/2006/relationships/hyperlink" Target="https://witcher.fandom.com/wiki/Gwent:_Playing_Innkeeps?so=search" TargetMode="External"/><Relationship Id="rId652" Type="http://schemas.openxmlformats.org/officeDocument/2006/relationships/hyperlink" Target="https://witcher.fandom.com/wiki/Where_the_Cat_and_Wolf_Play...?so=search" TargetMode="External"/><Relationship Id="rId694" Type="http://schemas.openxmlformats.org/officeDocument/2006/relationships/hyperlink" Target="https://witcher.fandom.com/wiki/In_the_Eternal_Fire%27s_Shadow" TargetMode="External"/><Relationship Id="rId708" Type="http://schemas.openxmlformats.org/officeDocument/2006/relationships/hyperlink" Target="https://youtu.be/X0RRsK7vIRw?t=266" TargetMode="External"/><Relationship Id="rId291" Type="http://schemas.openxmlformats.org/officeDocument/2006/relationships/hyperlink" Target="https://witcher.fandom.com/wiki/The_Battle_of_Kaer_Morhen?so=search" TargetMode="External"/><Relationship Id="rId305" Type="http://schemas.openxmlformats.org/officeDocument/2006/relationships/hyperlink" Target="https://witcher.fandom.com/wiki/Wolf_School_Gear?so=search" TargetMode="External"/><Relationship Id="rId347" Type="http://schemas.openxmlformats.org/officeDocument/2006/relationships/hyperlink" Target="https://witcher.fandom.com/wiki/Wolf_School_Gear?so=search" TargetMode="External"/><Relationship Id="rId512" Type="http://schemas.openxmlformats.org/officeDocument/2006/relationships/hyperlink" Target="https://witcher.fandom.com/wiki/A_Deadly_Plot?so=search" TargetMode="External"/><Relationship Id="rId44" Type="http://schemas.openxmlformats.org/officeDocument/2006/relationships/hyperlink" Target="https://youtu.be/DZDFAXM9xv0?t=100" TargetMode="External"/><Relationship Id="rId86" Type="http://schemas.openxmlformats.org/officeDocument/2006/relationships/hyperlink" Target="https://witcher.fandom.com/wiki/Tesham_Mutna?so=search" TargetMode="External"/><Relationship Id="rId151" Type="http://schemas.openxmlformats.org/officeDocument/2006/relationships/hyperlink" Target="https://witcher.fandom.com/wiki/Wine_Wars:_Coronata?so=search" TargetMode="External"/><Relationship Id="rId389" Type="http://schemas.openxmlformats.org/officeDocument/2006/relationships/hyperlink" Target="https://witcher.fandom.com/wiki/For_Fame_and_Glory?so=search" TargetMode="External"/><Relationship Id="rId554" Type="http://schemas.openxmlformats.org/officeDocument/2006/relationships/hyperlink" Target="https://www.reddit.com/r/Witcher3/comments/pl6ref/get_junior_and_gangs_of_novigrad_no_failures_all/" TargetMode="External"/><Relationship Id="rId596" Type="http://schemas.openxmlformats.org/officeDocument/2006/relationships/hyperlink" Target="https://youtu.be/QaMeclEc3_w?list=PLgHgYXIqVlYb0UtbPpQmlVbbomM92PNEv&amp;t=930" TargetMode="External"/><Relationship Id="rId761" Type="http://schemas.openxmlformats.org/officeDocument/2006/relationships/hyperlink" Target="https://witcher.fandom.com/wiki/Temerian_Valuables?so=search" TargetMode="External"/><Relationship Id="rId193" Type="http://schemas.openxmlformats.org/officeDocument/2006/relationships/hyperlink" Target="https://witcher.fandom.com/wiki/Enchanting:_Quality_Has_Its_Price?so=search" TargetMode="External"/><Relationship Id="rId207" Type="http://schemas.openxmlformats.org/officeDocument/2006/relationships/hyperlink" Target="https://witcher.fandom.com/wiki/Scenes_From_a_Marriage?so=search" TargetMode="External"/><Relationship Id="rId249" Type="http://schemas.openxmlformats.org/officeDocument/2006/relationships/hyperlink" Target="https://www.youtube.com/watch?v=-MJXAyNNXaM" TargetMode="External"/><Relationship Id="rId414" Type="http://schemas.openxmlformats.org/officeDocument/2006/relationships/hyperlink" Target="https://witcher.fandom.com/wiki/Out_On_Your_Arse!?so=search" TargetMode="External"/><Relationship Id="rId456" Type="http://schemas.openxmlformats.org/officeDocument/2006/relationships/hyperlink" Target="https://static.wikia.nocookie.net/witcher/images/4/49/Tw3_map_ard_skellig_03.png/revision/latest/scale-to-width-down/1000?cb=20190403053914" TargetMode="External"/><Relationship Id="rId498" Type="http://schemas.openxmlformats.org/officeDocument/2006/relationships/hyperlink" Target="https://witcher.fandom.com/wiki/Message_from_an_Old_Friend?so=search" TargetMode="External"/><Relationship Id="rId621" Type="http://schemas.openxmlformats.org/officeDocument/2006/relationships/hyperlink" Target="https://witcher.fandom.com/wiki/Dowry?so=search" TargetMode="External"/><Relationship Id="rId663" Type="http://schemas.openxmlformats.org/officeDocument/2006/relationships/hyperlink" Target="https://witcher.fandom.com/wiki/A_Greedy_God?so=search" TargetMode="External"/><Relationship Id="rId13" Type="http://schemas.openxmlformats.org/officeDocument/2006/relationships/hyperlink" Target="https://witcher.fandom.com/wiki/Filibert_Always_Pays_His_Debts?so=search" TargetMode="External"/><Relationship Id="rId109" Type="http://schemas.openxmlformats.org/officeDocument/2006/relationships/hyperlink" Target="https://youtu.be/WPcwNlJuvp8?t=561" TargetMode="External"/><Relationship Id="rId260" Type="http://schemas.openxmlformats.org/officeDocument/2006/relationships/hyperlink" Target="https://witcher.fandom.com/wiki/On_Thin_Ice?so=search" TargetMode="External"/><Relationship Id="rId316" Type="http://schemas.openxmlformats.org/officeDocument/2006/relationships/hyperlink" Target="https://youtu.be/0SeWwQFmiOk?t=672" TargetMode="External"/><Relationship Id="rId523" Type="http://schemas.openxmlformats.org/officeDocument/2006/relationships/hyperlink" Target="https://youtu.be/uvLonDEL-Nk?t=35" TargetMode="External"/><Relationship Id="rId719" Type="http://schemas.openxmlformats.org/officeDocument/2006/relationships/hyperlink" Target="https://witcher.fandom.com/wiki/Lynch_Mob?so=search" TargetMode="External"/><Relationship Id="rId55" Type="http://schemas.openxmlformats.org/officeDocument/2006/relationships/hyperlink" Target="https://witcher.fandom.com/wiki/Big_Feet_to_Fill:_The_Third_Group?so=search" TargetMode="External"/><Relationship Id="rId97" Type="http://schemas.openxmlformats.org/officeDocument/2006/relationships/hyperlink" Target="https://youtu.be/E1UJPNfBTDU?t=92" TargetMode="External"/><Relationship Id="rId120" Type="http://schemas.openxmlformats.org/officeDocument/2006/relationships/hyperlink" Target="https://witcher.fandom.com/wiki/Spoontaneous_Profits!?so=search" TargetMode="External"/><Relationship Id="rId358" Type="http://schemas.openxmlformats.org/officeDocument/2006/relationships/hyperlink" Target="https://witcher.fandom.com/wiki/Hidden_in_the_Depths?so=search" TargetMode="External"/><Relationship Id="rId565" Type="http://schemas.openxmlformats.org/officeDocument/2006/relationships/hyperlink" Target="https://youtu.be/uCp1CLtjto8?t=580" TargetMode="External"/><Relationship Id="rId730" Type="http://schemas.openxmlformats.org/officeDocument/2006/relationships/hyperlink" Target="https://witcher.fandom.com/wiki/A_Mysterious_Passenger" TargetMode="External"/><Relationship Id="rId772" Type="http://schemas.openxmlformats.org/officeDocument/2006/relationships/hyperlink" Target="https://witcher.fandom.com/wiki/Missing_in_Action?so=search" TargetMode="External"/><Relationship Id="rId162" Type="http://schemas.openxmlformats.org/officeDocument/2006/relationships/hyperlink" Target="https://youtu.be/MxlvbAilMio?t=663" TargetMode="External"/><Relationship Id="rId218" Type="http://schemas.openxmlformats.org/officeDocument/2006/relationships/hyperlink" Target="https://youtu.be/-lab3KnfnDk?t=1684" TargetMode="External"/><Relationship Id="rId425" Type="http://schemas.openxmlformats.org/officeDocument/2006/relationships/hyperlink" Target="https://youtu.be/NF94g589sOI?t=637" TargetMode="External"/><Relationship Id="rId467" Type="http://schemas.openxmlformats.org/officeDocument/2006/relationships/hyperlink" Target="https://witcher.fandom.com/wiki/Gwent:_Big_City_Players?so=search" TargetMode="External"/><Relationship Id="rId632" Type="http://schemas.openxmlformats.org/officeDocument/2006/relationships/hyperlink" Target="https://witcher.fandom.com/wiki/Sunken_Chest?so=search" TargetMode="External"/><Relationship Id="rId271" Type="http://schemas.openxmlformats.org/officeDocument/2006/relationships/hyperlink" Target="https://youtu.be/vYV7utov1cE?t=17" TargetMode="External"/><Relationship Id="rId674" Type="http://schemas.openxmlformats.org/officeDocument/2006/relationships/hyperlink" Target="https://www.tivaprojects.com/witcher3map/v/index.html" TargetMode="External"/><Relationship Id="rId24" Type="http://schemas.openxmlformats.org/officeDocument/2006/relationships/hyperlink" Target="https://witcher.fandom.com/wiki/The_Inconstant_Gardener?so=search" TargetMode="External"/><Relationship Id="rId66" Type="http://schemas.openxmlformats.org/officeDocument/2006/relationships/hyperlink" Target="https://youtu.be/SaheseNLfzs?t=193" TargetMode="External"/><Relationship Id="rId131" Type="http://schemas.openxmlformats.org/officeDocument/2006/relationships/hyperlink" Target="https://witcher.fandom.com/wiki/Orl%C3%A9murs_Cemetery" TargetMode="External"/><Relationship Id="rId327" Type="http://schemas.openxmlformats.org/officeDocument/2006/relationships/hyperlink" Target="https://youtu.be/0SeWwQFmiOk?t=286" TargetMode="External"/><Relationship Id="rId369" Type="http://schemas.openxmlformats.org/officeDocument/2006/relationships/hyperlink" Target="https://witcher.fandom.com/wiki/Freya_Be_Praised!?so=search" TargetMode="External"/><Relationship Id="rId534" Type="http://schemas.openxmlformats.org/officeDocument/2006/relationships/hyperlink" Target="https://witcher.fandom.com/wiki/A_Dangerous_Game?so=search" TargetMode="External"/><Relationship Id="rId576" Type="http://schemas.openxmlformats.org/officeDocument/2006/relationships/hyperlink" Target="https://youtu.be/jimpnTMldbY" TargetMode="External"/><Relationship Id="rId741" Type="http://schemas.openxmlformats.org/officeDocument/2006/relationships/hyperlink" Target="https://youtu.be/VmY9tIzdS2s?t=6" TargetMode="External"/><Relationship Id="rId783" Type="http://schemas.openxmlformats.org/officeDocument/2006/relationships/hyperlink" Target="https://youtu.be/675YpIIl6PU?t=194" TargetMode="External"/><Relationship Id="rId173" Type="http://schemas.openxmlformats.org/officeDocument/2006/relationships/hyperlink" Target="https://cdn.segmentnextimages.com/wp-content/uploads/2023/01/The-Witcher-3-Mere-Lachaiselongue-Cemetery-Location-1116x628.jpg" TargetMode="External"/><Relationship Id="rId229" Type="http://schemas.openxmlformats.org/officeDocument/2006/relationships/hyperlink" Target="https://youtu.be/-lab3KnfnDk?t=386" TargetMode="External"/><Relationship Id="rId380" Type="http://schemas.openxmlformats.org/officeDocument/2006/relationships/hyperlink" Target="https://witcher.fandom.com/wiki/Peace_Disturbed?so=search" TargetMode="External"/><Relationship Id="rId436" Type="http://schemas.openxmlformats.org/officeDocument/2006/relationships/hyperlink" Target="https://witcher.fandom.com/wiki/Siren's_Call?so=search" TargetMode="External"/><Relationship Id="rId601" Type="http://schemas.openxmlformats.org/officeDocument/2006/relationships/hyperlink" Target="https://youtu.be/WPcwNlJuvp8?t=241" TargetMode="External"/><Relationship Id="rId643" Type="http://schemas.openxmlformats.org/officeDocument/2006/relationships/hyperlink" Target="https://witcher.fandom.com/wiki/Contract:_Swamp_Thing?so=search" TargetMode="External"/><Relationship Id="rId240" Type="http://schemas.openxmlformats.org/officeDocument/2006/relationships/hyperlink" Target="https://youtu.be/wLTR5QHFJDw?t=165" TargetMode="External"/><Relationship Id="rId478" Type="http://schemas.openxmlformats.org/officeDocument/2006/relationships/hyperlink" Target="https://witcher.fandom.com/wiki/Contract:_Doors_Slamming_Shut?so=search" TargetMode="External"/><Relationship Id="rId685" Type="http://schemas.openxmlformats.org/officeDocument/2006/relationships/hyperlink" Target="https://witcher.fandom.com/wiki/Fake_Papers?so=search" TargetMode="External"/><Relationship Id="rId35" Type="http://schemas.openxmlformats.org/officeDocument/2006/relationships/hyperlink" Target="https://youtu.be/AG1zkTaPBpE?t=330" TargetMode="External"/><Relationship Id="rId77" Type="http://schemas.openxmlformats.org/officeDocument/2006/relationships/hyperlink" Target="https://witcher.fandom.com/wiki/Blood_Simple?so=search" TargetMode="External"/><Relationship Id="rId100" Type="http://schemas.openxmlformats.org/officeDocument/2006/relationships/hyperlink" Target="https://youtu.be/DZDFAXM9xv0?t=289" TargetMode="External"/><Relationship Id="rId282" Type="http://schemas.openxmlformats.org/officeDocument/2006/relationships/hyperlink" Target="https://youtu.be/g0nt6upE1BQ?t=526" TargetMode="External"/><Relationship Id="rId338" Type="http://schemas.openxmlformats.org/officeDocument/2006/relationships/hyperlink" Target="https://witcher.fandom.com/wiki/Ugly_Baby?so=search" TargetMode="External"/><Relationship Id="rId503" Type="http://schemas.openxmlformats.org/officeDocument/2006/relationships/hyperlink" Target="https://youtu.be/XFXGpAHcRYc?t=111" TargetMode="External"/><Relationship Id="rId545" Type="http://schemas.openxmlformats.org/officeDocument/2006/relationships/hyperlink" Target="https://witcher.fandom.com/wiki/A_Barnful_of_Trouble?so=search" TargetMode="External"/><Relationship Id="rId587" Type="http://schemas.openxmlformats.org/officeDocument/2006/relationships/hyperlink" Target="https://witcher.fandom.com/wiki/Suspicious_Shakedown" TargetMode="External"/><Relationship Id="rId710" Type="http://schemas.openxmlformats.org/officeDocument/2006/relationships/hyperlink" Target="https://witcher.fandom.com/wiki/A_Towerful_of_Mice?so=search" TargetMode="External"/><Relationship Id="rId752" Type="http://schemas.openxmlformats.org/officeDocument/2006/relationships/hyperlink" Target="https://witcher.fandom.com/wiki/The_Nilfgaardian_Connection?so=search" TargetMode="External"/><Relationship Id="rId8" Type="http://schemas.openxmlformats.org/officeDocument/2006/relationships/hyperlink" Target="https://witcher.fandom.com/wiki/Scavenger_Hunt:_Grandmaster_Manticore_Gear" TargetMode="External"/><Relationship Id="rId142" Type="http://schemas.openxmlformats.org/officeDocument/2006/relationships/hyperlink" Target="https://witcher.fandom.com/wiki/The_Warble_of_a_Smitten_Knight?so=search" TargetMode="External"/><Relationship Id="rId184" Type="http://schemas.openxmlformats.org/officeDocument/2006/relationships/hyperlink" Target="https://witcher.fandom.com/wiki/The_Sword,_Famine_and_Perfidy?so=search" TargetMode="External"/><Relationship Id="rId391" Type="http://schemas.openxmlformats.org/officeDocument/2006/relationships/hyperlink" Target="https://youtu.be/5lqKyLZ0MHs?t=381" TargetMode="External"/><Relationship Id="rId405" Type="http://schemas.openxmlformats.org/officeDocument/2006/relationships/hyperlink" Target="https://youtu.be/pkwngBL6E_0?list=PLgHgYXIqVlYb0UtbPpQmlVbbomM92PNEv&amp;t=21" TargetMode="External"/><Relationship Id="rId447" Type="http://schemas.openxmlformats.org/officeDocument/2006/relationships/hyperlink" Target="https://witcher.fandom.com/wiki/The_Calm_Before_the_Storm?so=search" TargetMode="External"/><Relationship Id="rId612" Type="http://schemas.openxmlformats.org/officeDocument/2006/relationships/hyperlink" Target="https://witcher.fandom.com/wiki/Cat_School_Gear?so=search" TargetMode="External"/><Relationship Id="rId794" Type="http://schemas.openxmlformats.org/officeDocument/2006/relationships/hyperlink" Target="https://www.gamebanshee.com/thewitcher3/walkthrough/thelordofundvik.php" TargetMode="External"/><Relationship Id="rId251" Type="http://schemas.openxmlformats.org/officeDocument/2006/relationships/hyperlink" Target="https://youtu.be/u64q8nqx8PI" TargetMode="External"/><Relationship Id="rId489" Type="http://schemas.openxmlformats.org/officeDocument/2006/relationships/hyperlink" Target="https://witcher.fandom.com/wiki/Black_Pearl_(quest)?so=search" TargetMode="External"/><Relationship Id="rId654" Type="http://schemas.openxmlformats.org/officeDocument/2006/relationships/hyperlink" Target="https://thewitcher3.wiki.fextralife.com/Contract:+Components+for+an+Armorer" TargetMode="External"/><Relationship Id="rId696" Type="http://schemas.openxmlformats.org/officeDocument/2006/relationships/hyperlink" Target="https://youtu.be/2rUGRP3i5rg" TargetMode="External"/><Relationship Id="rId46" Type="http://schemas.openxmlformats.org/officeDocument/2006/relationships/hyperlink" Target="https://youtu.be/oV1cCM_YEAw?t=871" TargetMode="External"/><Relationship Id="rId293" Type="http://schemas.openxmlformats.org/officeDocument/2006/relationships/hyperlink" Target="https://witcher.fandom.com/wiki/The_Isle_of_Mists_(quest)?so=search" TargetMode="External"/><Relationship Id="rId307" Type="http://schemas.openxmlformats.org/officeDocument/2006/relationships/hyperlink" Target="https://youtu.be/N2CWiIU3NwM?t=230" TargetMode="External"/><Relationship Id="rId349" Type="http://schemas.openxmlformats.org/officeDocument/2006/relationships/hyperlink" Target="https://witcher.fandom.com/wiki/Griffin_School_Gear?so=search" TargetMode="External"/><Relationship Id="rId514" Type="http://schemas.openxmlformats.org/officeDocument/2006/relationships/hyperlink" Target="https://witcher.fandom.com/wiki/Now_or_Never?so=search" TargetMode="External"/><Relationship Id="rId556" Type="http://schemas.openxmlformats.org/officeDocument/2006/relationships/hyperlink" Target="https://witcher.fandom.com/wiki/The_Nowhere_Inn?so=search" TargetMode="External"/><Relationship Id="rId721" Type="http://schemas.openxmlformats.org/officeDocument/2006/relationships/hyperlink" Target="https://witcher.fandom.com/wiki/Deadly_Crossing?so=search" TargetMode="External"/><Relationship Id="rId763" Type="http://schemas.openxmlformats.org/officeDocument/2006/relationships/hyperlink" Target="https://witcher.fandom.com/wiki/Dirty_Funds?so=search" TargetMode="External"/><Relationship Id="rId88" Type="http://schemas.openxmlformats.org/officeDocument/2006/relationships/hyperlink" Target="https://youtu.be/qjqyOTace40?t=966" TargetMode="External"/><Relationship Id="rId111" Type="http://schemas.openxmlformats.org/officeDocument/2006/relationships/hyperlink" Target="https://witcher.fandom.com/wiki/A_Portrait_of_the_Witcher_as_an_Old_Man?so=search" TargetMode="External"/><Relationship Id="rId153" Type="http://schemas.openxmlformats.org/officeDocument/2006/relationships/hyperlink" Target="https://youtu.be/Z0f8MjdKAf4?t=19" TargetMode="External"/><Relationship Id="rId195" Type="http://schemas.openxmlformats.org/officeDocument/2006/relationships/hyperlink" Target="https://youtu.be/SKnokMVeLwA?t=310" TargetMode="External"/><Relationship Id="rId209" Type="http://schemas.openxmlformats.org/officeDocument/2006/relationships/hyperlink" Target="https://witcher.fandom.com/wiki/Avid_Collector?so=search" TargetMode="External"/><Relationship Id="rId360" Type="http://schemas.openxmlformats.org/officeDocument/2006/relationships/hyperlink" Target="https://witcher.fandom.com/wiki/Inheritance?so=search" TargetMode="External"/><Relationship Id="rId416" Type="http://schemas.openxmlformats.org/officeDocument/2006/relationships/hyperlink" Target="https://witcher.fandom.com/wiki/Contract:_Deadly_Delights?so=search" TargetMode="External"/><Relationship Id="rId598" Type="http://schemas.openxmlformats.org/officeDocument/2006/relationships/hyperlink" Target="https://witcher.fandom.com/wiki/Face_Me_if_You_Dare!?so=search" TargetMode="External"/><Relationship Id="rId220" Type="http://schemas.openxmlformats.org/officeDocument/2006/relationships/hyperlink" Target="https://youtu.be/-lab3KnfnDk?t=627" TargetMode="External"/><Relationship Id="rId458" Type="http://schemas.openxmlformats.org/officeDocument/2006/relationships/hyperlink" Target="https://witcher.fandom.com/wiki/Worthy_of_Trust?so=search" TargetMode="External"/><Relationship Id="rId623" Type="http://schemas.openxmlformats.org/officeDocument/2006/relationships/hyperlink" Target="https://witcher.fandom.com/wiki/Tough_Luck?so=search" TargetMode="External"/><Relationship Id="rId665" Type="http://schemas.openxmlformats.org/officeDocument/2006/relationships/hyperlink" Target="https://witcher.fandom.com/wiki/Wild_at_Heart?so=search" TargetMode="External"/><Relationship Id="rId15" Type="http://schemas.openxmlformats.org/officeDocument/2006/relationships/hyperlink" Target="https://youtu.be/hZOEmwcTJtc?t=164" TargetMode="External"/><Relationship Id="rId57" Type="http://schemas.openxmlformats.org/officeDocument/2006/relationships/hyperlink" Target="https://youtu.be/E1UJPNfBTDU?t=848" TargetMode="External"/><Relationship Id="rId262" Type="http://schemas.openxmlformats.org/officeDocument/2006/relationships/hyperlink" Target="https://youtu.be/3FdhKhC6kGY?t=1249" TargetMode="External"/><Relationship Id="rId318" Type="http://schemas.openxmlformats.org/officeDocument/2006/relationships/hyperlink" Target="https://witcher.fandom.com/wiki/No_Place_Like_Home?so=search" TargetMode="External"/><Relationship Id="rId525" Type="http://schemas.openxmlformats.org/officeDocument/2006/relationships/hyperlink" Target="https://youtu.be/2ZBzsBpS8zw?t=161" TargetMode="External"/><Relationship Id="rId567" Type="http://schemas.openxmlformats.org/officeDocument/2006/relationships/hyperlink" Target="https://youtu.be/uCp1CLtjto8?t=49" TargetMode="External"/><Relationship Id="rId732" Type="http://schemas.openxmlformats.org/officeDocument/2006/relationships/hyperlink" Target="https://youtu.be/R6uKK4dc52U?t=1" TargetMode="External"/><Relationship Id="rId99" Type="http://schemas.openxmlformats.org/officeDocument/2006/relationships/hyperlink" Target="https://youtu.be/fL2cKVWT920?t=544" TargetMode="External"/><Relationship Id="rId122" Type="http://schemas.openxmlformats.org/officeDocument/2006/relationships/hyperlink" Target="https://youtu.be/X0RRsK7vIRw?t=480" TargetMode="External"/><Relationship Id="rId164" Type="http://schemas.openxmlformats.org/officeDocument/2006/relationships/hyperlink" Target="https://youtu.be/hZOEmwcTJtc?t=505" TargetMode="External"/><Relationship Id="rId371" Type="http://schemas.openxmlformats.org/officeDocument/2006/relationships/hyperlink" Target="https://witcher.fandom.com/wiki/Contract:_Skellige%27s_Most_Wanted?so=search" TargetMode="External"/><Relationship Id="rId774" Type="http://schemas.openxmlformats.org/officeDocument/2006/relationships/hyperlink" Target="https://witcher.fandom.com/wiki/A_Frying_Pan,_Spick_and_Span?so=search" TargetMode="External"/><Relationship Id="rId427" Type="http://schemas.openxmlformats.org/officeDocument/2006/relationships/hyperlink" Target="https://witcher.fandom.com/wiki/The_Cave_of_Dreams?so=search" TargetMode="External"/><Relationship Id="rId469" Type="http://schemas.openxmlformats.org/officeDocument/2006/relationships/hyperlink" Target="https://witcher.fandom.com/wiki/Cat_School_Gear?so=search" TargetMode="External"/><Relationship Id="rId634" Type="http://schemas.openxmlformats.org/officeDocument/2006/relationships/hyperlink" Target="https://witcher.fandom.com/wiki/Sunken_Treasure?so=search" TargetMode="External"/><Relationship Id="rId676" Type="http://schemas.openxmlformats.org/officeDocument/2006/relationships/hyperlink" Target="https://witcher.fandom.com/wiki/Return_to_Crookback_Bog?so=search" TargetMode="External"/><Relationship Id="rId26" Type="http://schemas.openxmlformats.org/officeDocument/2006/relationships/hyperlink" Target="https://witcher.fandom.com/wiki/Don't_Take_Candy_from_a_Stranger?so=search" TargetMode="External"/><Relationship Id="rId231" Type="http://schemas.openxmlformats.org/officeDocument/2006/relationships/hyperlink" Target="https://youtu.be/wLTR5QHFJDw?t=403" TargetMode="External"/><Relationship Id="rId273" Type="http://schemas.openxmlformats.org/officeDocument/2006/relationships/hyperlink" Target="https://youtu.be/-FOLXMoBy4c?t=781" TargetMode="External"/><Relationship Id="rId329" Type="http://schemas.openxmlformats.org/officeDocument/2006/relationships/hyperlink" Target="https://youtu.be/0SeWwQFmiOk?t=153" TargetMode="External"/><Relationship Id="rId480" Type="http://schemas.openxmlformats.org/officeDocument/2006/relationships/hyperlink" Target="https://witcher.fandom.com/wiki/Contract:_The_Apiarian_Phantom?so=search" TargetMode="External"/><Relationship Id="rId536" Type="http://schemas.openxmlformats.org/officeDocument/2006/relationships/hyperlink" Target="https://witcher.fandom.com/wiki/Ciri%27s_Story:_Breakneck_Speed?so=search" TargetMode="External"/><Relationship Id="rId701" Type="http://schemas.openxmlformats.org/officeDocument/2006/relationships/hyperlink" Target="https://witcher.fandom.com/wiki/Defender_of_the_Faith?so=search" TargetMode="External"/><Relationship Id="rId68" Type="http://schemas.openxmlformats.org/officeDocument/2006/relationships/hyperlink" Target="https://witcher.fandom.com/wiki/Mutagenerator" TargetMode="External"/><Relationship Id="rId133" Type="http://schemas.openxmlformats.org/officeDocument/2006/relationships/hyperlink" Target="https://witcher.fandom.com/wiki/Till_Death_Do_You_Part?so=search" TargetMode="External"/><Relationship Id="rId175" Type="http://schemas.openxmlformats.org/officeDocument/2006/relationships/hyperlink" Target="https://youtu.be/YTKrw-QyFuM?t=86" TargetMode="External"/><Relationship Id="rId340" Type="http://schemas.openxmlformats.org/officeDocument/2006/relationships/hyperlink" Target="https://witcher.fandom.com/wiki/The_Heroes%27_Pursuits:_Kaer_Trolde?so=search" TargetMode="External"/><Relationship Id="rId578" Type="http://schemas.openxmlformats.org/officeDocument/2006/relationships/hyperlink" Target="https://witcher.fandom.com/wiki/The_Flame_of_Hatred?so=search" TargetMode="External"/><Relationship Id="rId743" Type="http://schemas.openxmlformats.org/officeDocument/2006/relationships/hyperlink" Target="https://witcher.fandom.com/wiki/Caravan_Attack?so=search" TargetMode="External"/><Relationship Id="rId785" Type="http://schemas.openxmlformats.org/officeDocument/2006/relationships/hyperlink" Target="https://witcher.fandom.com/wiki/Lilac_and_Gooseberries?so=search" TargetMode="External"/><Relationship Id="rId200" Type="http://schemas.openxmlformats.org/officeDocument/2006/relationships/hyperlink" Target="https://youtu.be/Prmhoy5tjP4?t=43" TargetMode="External"/><Relationship Id="rId382" Type="http://schemas.openxmlformats.org/officeDocument/2006/relationships/hyperlink" Target="https://witcher.fandom.com/wiki/Practicum_in_Advanced_Alchemy?so=search" TargetMode="External"/><Relationship Id="rId438" Type="http://schemas.openxmlformats.org/officeDocument/2006/relationships/hyperlink" Target="https://witcher.fandom.com/wiki/Finders_Keepers_(The_Witcher_3)?so=search" TargetMode="External"/><Relationship Id="rId603" Type="http://schemas.openxmlformats.org/officeDocument/2006/relationships/hyperlink" Target="https://witcher.fandom.com/wiki/Warehouse_of_Woe?so=search" TargetMode="External"/><Relationship Id="rId645" Type="http://schemas.openxmlformats.org/officeDocument/2006/relationships/hyperlink" Target="https://witcher.fandom.com/wiki/Contract:_Jenny_o%27_the_Woods" TargetMode="External"/><Relationship Id="rId687" Type="http://schemas.openxmlformats.org/officeDocument/2006/relationships/hyperlink" Target="https://witcher.fandom.com/wiki/Looters?so=search" TargetMode="External"/><Relationship Id="rId242" Type="http://schemas.openxmlformats.org/officeDocument/2006/relationships/hyperlink" Target="https://youtu.be/wLTR5QHFJDw?t=119" TargetMode="External"/><Relationship Id="rId284" Type="http://schemas.openxmlformats.org/officeDocument/2006/relationships/hyperlink" Target="https://youtu.be/Yg9G7x4m37Y" TargetMode="External"/><Relationship Id="rId491" Type="http://schemas.openxmlformats.org/officeDocument/2006/relationships/hyperlink" Target="https://youtu.be/-FOLXMoBy4c?t=931" TargetMode="External"/><Relationship Id="rId505" Type="http://schemas.openxmlformats.org/officeDocument/2006/relationships/hyperlink" Target="https://witcher.fandom.com/wiki/The_Price_of_Passage?so=search" TargetMode="External"/><Relationship Id="rId712" Type="http://schemas.openxmlformats.org/officeDocument/2006/relationships/hyperlink" Target="https://witcher.fandom.com/wiki/Hazardous_Goods?so=search" TargetMode="External"/><Relationship Id="rId37" Type="http://schemas.openxmlformats.org/officeDocument/2006/relationships/hyperlink" Target="https://witcher.fandom.com/wiki/Vintner%27s_Contract:_Duchaton_Crest" TargetMode="External"/><Relationship Id="rId79" Type="http://schemas.openxmlformats.org/officeDocument/2006/relationships/hyperlink" Target="https://witcher.fandom.com/wiki/Be_It_Ever_So_Humble...?so=search" TargetMode="External"/><Relationship Id="rId102" Type="http://schemas.openxmlformats.org/officeDocument/2006/relationships/hyperlink" Target="https://witcher.fandom.com/wiki/The_Night_of_Long_Fangs?so=search" TargetMode="External"/><Relationship Id="rId144" Type="http://schemas.openxmlformats.org/officeDocument/2006/relationships/hyperlink" Target="https://www.ign.com/wikis/the-witcher-3-wild-hunt/Wine_Wars:_Consorting" TargetMode="External"/><Relationship Id="rId547" Type="http://schemas.openxmlformats.org/officeDocument/2006/relationships/hyperlink" Target="https://witcher.fandom.com/wiki/A_Warm_Welcome?so=search" TargetMode="External"/><Relationship Id="rId589" Type="http://schemas.openxmlformats.org/officeDocument/2006/relationships/hyperlink" Target="https://youtu.be/BYmT2IDy3QY?t=674" TargetMode="External"/><Relationship Id="rId754" Type="http://schemas.openxmlformats.org/officeDocument/2006/relationships/hyperlink" Target="https://youtu.be/g2yEfwNcS9c?t=365" TargetMode="External"/><Relationship Id="rId796" Type="http://schemas.openxmlformats.org/officeDocument/2006/relationships/hyperlink" Target="https://youtu.be/Gz8FJCGHyVE" TargetMode="External"/><Relationship Id="rId90" Type="http://schemas.openxmlformats.org/officeDocument/2006/relationships/hyperlink" Target="https://youtu.be/YuF0c8Kq0-w?t=913" TargetMode="External"/><Relationship Id="rId186" Type="http://schemas.openxmlformats.org/officeDocument/2006/relationships/hyperlink" Target="https://witcher.fandom.com/wiki/The_Royal_Air_Force?so=search" TargetMode="External"/><Relationship Id="rId351" Type="http://schemas.openxmlformats.org/officeDocument/2006/relationships/hyperlink" Target="https://witcher.fandom.com/wiki/Bear_School_Gear?so=search" TargetMode="External"/><Relationship Id="rId393" Type="http://schemas.openxmlformats.org/officeDocument/2006/relationships/hyperlink" Target="https://youtu.be/YTKrw-QyFuM?t=341" TargetMode="External"/><Relationship Id="rId407" Type="http://schemas.openxmlformats.org/officeDocument/2006/relationships/hyperlink" Target="https://witcher.fandom.com/wiki/Coronation?so=search" TargetMode="External"/><Relationship Id="rId449" Type="http://schemas.openxmlformats.org/officeDocument/2006/relationships/hyperlink" Target="https://witcher.fandom.com/wiki/Nameless?so=search" TargetMode="External"/><Relationship Id="rId614" Type="http://schemas.openxmlformats.org/officeDocument/2006/relationships/hyperlink" Target="https://witcher.fandom.com/wiki/Wolf_School_Gear?so=search" TargetMode="External"/><Relationship Id="rId656" Type="http://schemas.openxmlformats.org/officeDocument/2006/relationships/hyperlink" Target="https://witcher.fandom.com/wiki/Master_Armorers?so=search" TargetMode="External"/><Relationship Id="rId211" Type="http://schemas.openxmlformats.org/officeDocument/2006/relationships/hyperlink" Target="https://youtu.be/Nhf23ug9fIo?t=390" TargetMode="External"/><Relationship Id="rId253" Type="http://schemas.openxmlformats.org/officeDocument/2006/relationships/hyperlink" Target="https://youtu.be/yyPMltDjTFw?t=1" TargetMode="External"/><Relationship Id="rId295" Type="http://schemas.openxmlformats.org/officeDocument/2006/relationships/hyperlink" Target="https://witcher.fandom.com/wiki/The_Isle_of_Mists_(quest)?so=search" TargetMode="External"/><Relationship Id="rId309" Type="http://schemas.openxmlformats.org/officeDocument/2006/relationships/hyperlink" Target="https://witcher.fandom.com/wiki/Greenhouse_Effect?so=search" TargetMode="External"/><Relationship Id="rId460" Type="http://schemas.openxmlformats.org/officeDocument/2006/relationships/hyperlink" Target="https://witcher.fandom.com/wiki/The_Lonesome_World_Guide_to_Ard_Skellig" TargetMode="External"/><Relationship Id="rId516" Type="http://schemas.openxmlformats.org/officeDocument/2006/relationships/hyperlink" Target="https://witcher.fandom.com/wiki/Carnal_Sins?so=search" TargetMode="External"/><Relationship Id="rId698" Type="http://schemas.openxmlformats.org/officeDocument/2006/relationships/hyperlink" Target="https://witcher.fandom.com/wiki/A_Dog's_Life?so=search" TargetMode="External"/><Relationship Id="rId48" Type="http://schemas.openxmlformats.org/officeDocument/2006/relationships/hyperlink" Target="https://youtu.be/DZDFAXM9xv0?t=202" TargetMode="External"/><Relationship Id="rId113" Type="http://schemas.openxmlformats.org/officeDocument/2006/relationships/hyperlink" Target="https://witcher.fandom.com/wiki/Wine_is_Sacred?so=search" TargetMode="External"/><Relationship Id="rId320" Type="http://schemas.openxmlformats.org/officeDocument/2006/relationships/hyperlink" Target="https://witcher.fandom.com/wiki/Berengar's_Blade?so=search" TargetMode="External"/><Relationship Id="rId558" Type="http://schemas.openxmlformats.org/officeDocument/2006/relationships/hyperlink" Target="https://witcher.fandom.com/wiki/Following_the_Thread_(The_Witcher_3)?so=search" TargetMode="External"/><Relationship Id="rId723" Type="http://schemas.openxmlformats.org/officeDocument/2006/relationships/hyperlink" Target="https://www.tivaprojects.com/witcher3map/v/index.html" TargetMode="External"/><Relationship Id="rId765" Type="http://schemas.openxmlformats.org/officeDocument/2006/relationships/hyperlink" Target="https://witcher.fandom.com/wiki/Lilac_and_Gooseberries?so=search" TargetMode="External"/><Relationship Id="rId155" Type="http://schemas.openxmlformats.org/officeDocument/2006/relationships/hyperlink" Target="https://witcher.fandom.com/wiki/Raging_Wolf?so=search" TargetMode="External"/><Relationship Id="rId197" Type="http://schemas.openxmlformats.org/officeDocument/2006/relationships/hyperlink" Target="https://youtu.be/4lBuDBeFGZg?t=37" TargetMode="External"/><Relationship Id="rId362" Type="http://schemas.openxmlformats.org/officeDocument/2006/relationships/hyperlink" Target="https://witcher.fandom.com/wiki/Shortcut?so=search" TargetMode="External"/><Relationship Id="rId418" Type="http://schemas.openxmlformats.org/officeDocument/2006/relationships/hyperlink" Target="https://witcher.fandom.com/wiki/The_Lord_of_Undvik?so=search" TargetMode="External"/><Relationship Id="rId625" Type="http://schemas.openxmlformats.org/officeDocument/2006/relationships/hyperlink" Target="https://witcher.fandom.com/wiki/A_Costly_Mistake" TargetMode="External"/><Relationship Id="rId222" Type="http://schemas.openxmlformats.org/officeDocument/2006/relationships/hyperlink" Target="https://witcher.fandom.com/wiki/Open_Sesame!_(Hearts_of_Stone)?so=search" TargetMode="External"/><Relationship Id="rId264" Type="http://schemas.openxmlformats.org/officeDocument/2006/relationships/hyperlink" Target="https://witcher.fandom.com/wiki/Veni_Vidi_Vigo?so=search" TargetMode="External"/><Relationship Id="rId471" Type="http://schemas.openxmlformats.org/officeDocument/2006/relationships/hyperlink" Target="https://witcher.fandom.com/wiki/Cat_School_Gear?so=search" TargetMode="External"/><Relationship Id="rId667" Type="http://schemas.openxmlformats.org/officeDocument/2006/relationships/hyperlink" Target="https://youtu.be/MxlvbAilMio?t=251" TargetMode="External"/><Relationship Id="rId17" Type="http://schemas.openxmlformats.org/officeDocument/2006/relationships/hyperlink" Target="https://witcher.fandom.com/wiki/The_Suffering_of_Young_Francois?so=search" TargetMode="External"/><Relationship Id="rId59" Type="http://schemas.openxmlformats.org/officeDocument/2006/relationships/hyperlink" Target="https://witcher.fandom.com/wiki/Big_Feet_to_Fill?so=search" TargetMode="External"/><Relationship Id="rId124" Type="http://schemas.openxmlformats.org/officeDocument/2006/relationships/hyperlink" Target="https://witcher.fandom.com/wiki/La_Cage_au_Fou?so=search" TargetMode="External"/><Relationship Id="rId527" Type="http://schemas.openxmlformats.org/officeDocument/2006/relationships/hyperlink" Target="https://witcher.fandom.com/wiki/Race:_The_Great_Erasmus_Vegelbud_Memorial_Derby" TargetMode="External"/><Relationship Id="rId569" Type="http://schemas.openxmlformats.org/officeDocument/2006/relationships/hyperlink" Target="https://youtu.be/uCp1CLtjto8?t=761" TargetMode="External"/><Relationship Id="rId734" Type="http://schemas.openxmlformats.org/officeDocument/2006/relationships/hyperlink" Target="https://witcher.fandom.com/wiki/Family_Matters?so=search" TargetMode="External"/><Relationship Id="rId776" Type="http://schemas.openxmlformats.org/officeDocument/2006/relationships/hyperlink" Target="https://youtu.be/g2yEfwNcS9c?t=277" TargetMode="External"/><Relationship Id="rId70" Type="http://schemas.openxmlformats.org/officeDocument/2006/relationships/hyperlink" Target="https://youtu.be/2XtIwLqkJ0o?t=37" TargetMode="External"/><Relationship Id="rId166" Type="http://schemas.openxmlformats.org/officeDocument/2006/relationships/hyperlink" Target="https://witcher.fandom.com/wiki/Blood_Run?so=search" TargetMode="External"/><Relationship Id="rId331" Type="http://schemas.openxmlformats.org/officeDocument/2006/relationships/hyperlink" Target="https://youtu.be/0SeWwQFmiOk?t=43" TargetMode="External"/><Relationship Id="rId373" Type="http://schemas.openxmlformats.org/officeDocument/2006/relationships/hyperlink" Target="https://witcher.fandom.com/wiki/Contract:_Missing_Miners?so=search" TargetMode="External"/><Relationship Id="rId429" Type="http://schemas.openxmlformats.org/officeDocument/2006/relationships/hyperlink" Target="https://witcher.fandom.com/wiki/Stranger_in_a_Strange_Land?so=search" TargetMode="External"/><Relationship Id="rId580" Type="http://schemas.openxmlformats.org/officeDocument/2006/relationships/hyperlink" Target="https://witcher.fandom.com/wiki/Never_Trust_Children?so=search" TargetMode="External"/><Relationship Id="rId636" Type="http://schemas.openxmlformats.org/officeDocument/2006/relationships/hyperlink" Target="https://witcher.fandom.com/wiki/Lost_Goods?so=search" TargetMode="External"/><Relationship Id="rId1" Type="http://schemas.openxmlformats.org/officeDocument/2006/relationships/hyperlink" Target="https://witcher.fandom.com/wiki/Gwent:_To_Everything_-_Turn,_Turn,_Tournament!?so=search" TargetMode="External"/><Relationship Id="rId233" Type="http://schemas.openxmlformats.org/officeDocument/2006/relationships/hyperlink" Target="https://youtu.be/wLTR5QHFJDw?t=310" TargetMode="External"/><Relationship Id="rId440" Type="http://schemas.openxmlformats.org/officeDocument/2006/relationships/hyperlink" Target="https://witcher.fandom.com/wiki/Yustianna_Disturbed?so=search" TargetMode="External"/><Relationship Id="rId678" Type="http://schemas.openxmlformats.org/officeDocument/2006/relationships/hyperlink" Target="https://witcher.fandom.com/wiki/Ciri%27s_Story:_Out_of_the_Shadows?so=search" TargetMode="External"/><Relationship Id="rId28" Type="http://schemas.openxmlformats.org/officeDocument/2006/relationships/hyperlink" Target="https://witcher.fandom.com/wiki/Coin_Doesn't_Stink?so=search" TargetMode="External"/><Relationship Id="rId275" Type="http://schemas.openxmlformats.org/officeDocument/2006/relationships/hyperlink" Target="https://www.youtube.com/watch?v=yPXKQxZjp_U" TargetMode="External"/><Relationship Id="rId300" Type="http://schemas.openxmlformats.org/officeDocument/2006/relationships/hyperlink" Target="https://witcher.fandom.com/wiki/Brothers_In_Arms:_Velen?so=search" TargetMode="External"/><Relationship Id="rId482" Type="http://schemas.openxmlformats.org/officeDocument/2006/relationships/hyperlink" Target="https://youtu.be/hZmrXfPLr_E" TargetMode="External"/><Relationship Id="rId538" Type="http://schemas.openxmlformats.org/officeDocument/2006/relationships/hyperlink" Target="https://youtu.be/CiijenGdZWY?t=808" TargetMode="External"/><Relationship Id="rId703" Type="http://schemas.openxmlformats.org/officeDocument/2006/relationships/hyperlink" Target="https://witcher.fandom.com/wiki/Looters?so=search" TargetMode="External"/><Relationship Id="rId745" Type="http://schemas.openxmlformats.org/officeDocument/2006/relationships/hyperlink" Target="https://youtu.be/w52Kkxky2jA?t=22" TargetMode="External"/><Relationship Id="rId81" Type="http://schemas.openxmlformats.org/officeDocument/2006/relationships/hyperlink" Target="https://witcher.fandom.com/wiki/The_Perks_of_Being_a_Jailbird?so=search" TargetMode="External"/><Relationship Id="rId135" Type="http://schemas.openxmlformats.org/officeDocument/2006/relationships/hyperlink" Target="https://witcher.fandom.com/wiki/The_Last_Exploits_of_Selina's_Gang?so=search" TargetMode="External"/><Relationship Id="rId177" Type="http://schemas.openxmlformats.org/officeDocument/2006/relationships/hyperlink" Target="https://witcher.fandom.com/wiki/The_Beast_of_Toussaint?so=search" TargetMode="External"/><Relationship Id="rId342" Type="http://schemas.openxmlformats.org/officeDocument/2006/relationships/hyperlink" Target="https://witcher.fandom.com/wiki/The_Heroes%27_Pursuits:_Fayrlund?so=search" TargetMode="External"/><Relationship Id="rId384" Type="http://schemas.openxmlformats.org/officeDocument/2006/relationships/hyperlink" Target="https://youtu.be/-FOLXMoBy4c?t=45" TargetMode="External"/><Relationship Id="rId591" Type="http://schemas.openxmlformats.org/officeDocument/2006/relationships/hyperlink" Target="https://youtu.be/BYmT2IDy3QY?t=177" TargetMode="External"/><Relationship Id="rId605" Type="http://schemas.openxmlformats.org/officeDocument/2006/relationships/hyperlink" Target="https://witcher.fandom.com/wiki/A_Walk_on_the_Waterfront?so=search" TargetMode="External"/><Relationship Id="rId787" Type="http://schemas.openxmlformats.org/officeDocument/2006/relationships/hyperlink" Target="https://www.reddit.com/r/witcher/s/VBeawWrPgD" TargetMode="External"/><Relationship Id="rId202" Type="http://schemas.openxmlformats.org/officeDocument/2006/relationships/hyperlink" Target="https://youtu.be/4f5rItAtjIM?t=555" TargetMode="External"/><Relationship Id="rId244" Type="http://schemas.openxmlformats.org/officeDocument/2006/relationships/hyperlink" Target="https://youtu.be/wLTR5QHFJDw?t=70" TargetMode="External"/><Relationship Id="rId647" Type="http://schemas.openxmlformats.org/officeDocument/2006/relationships/hyperlink" Target="https://youtu.be/xg7n597DLBI?t=15" TargetMode="External"/><Relationship Id="rId689" Type="http://schemas.openxmlformats.org/officeDocument/2006/relationships/hyperlink" Target="https://youtu.be/jCvo5fedols?t=552" TargetMode="External"/><Relationship Id="rId39" Type="http://schemas.openxmlformats.org/officeDocument/2006/relationships/hyperlink" Target="https://youtu.be/-v4tnEx-_Fo?t=687" TargetMode="External"/><Relationship Id="rId286" Type="http://schemas.openxmlformats.org/officeDocument/2006/relationships/hyperlink" Target="https://witcher.fandom.com/wiki/Blood_on_the_Battlefield?so=search" TargetMode="External"/><Relationship Id="rId451" Type="http://schemas.openxmlformats.org/officeDocument/2006/relationships/hyperlink" Target="https://witcher.fandom.com/wiki/Missing_Persons?so=search" TargetMode="External"/><Relationship Id="rId493" Type="http://schemas.openxmlformats.org/officeDocument/2006/relationships/hyperlink" Target="https://witcher.fandom.com/wiki/Novigrad_Hospitality?so=search" TargetMode="External"/><Relationship Id="rId507" Type="http://schemas.openxmlformats.org/officeDocument/2006/relationships/hyperlink" Target="https://youtu.be/XFXGpAHcRYc?t=62" TargetMode="External"/><Relationship Id="rId549" Type="http://schemas.openxmlformats.org/officeDocument/2006/relationships/hyperlink" Target="https://witcher.fandom.com/wiki/A_Favor_for_Radovid?so=search" TargetMode="External"/><Relationship Id="rId714" Type="http://schemas.openxmlformats.org/officeDocument/2006/relationships/hyperlink" Target="https://witcher.fandom.com/wiki/Magic_Lamp_(quest)?so=search" TargetMode="External"/><Relationship Id="rId756" Type="http://schemas.openxmlformats.org/officeDocument/2006/relationships/hyperlink" Target="https://youtu.be/MZoVcr4o5BY?t=19" TargetMode="External"/><Relationship Id="rId50" Type="http://schemas.openxmlformats.org/officeDocument/2006/relationships/hyperlink" Target="https://witcher.fandom.com/wiki/Mutual_of_Beauclair's_Wild_Kingdom?so=search" TargetMode="External"/><Relationship Id="rId104" Type="http://schemas.openxmlformats.org/officeDocument/2006/relationships/hyperlink" Target="https://www.gamepressure.com/thewitcher3bloodandwine/available-endings/z38f14" TargetMode="External"/><Relationship Id="rId146" Type="http://schemas.openxmlformats.org/officeDocument/2006/relationships/hyperlink" Target="https://www.ign.com/wikis/the-witcher-3-wild-hunt/Wine_Wars:_Consorting" TargetMode="External"/><Relationship Id="rId188" Type="http://schemas.openxmlformats.org/officeDocument/2006/relationships/hyperlink" Target="https://witcher.fandom.com/wiki/From_Ofier's_Distant_Shores?so=search" TargetMode="External"/><Relationship Id="rId311" Type="http://schemas.openxmlformats.org/officeDocument/2006/relationships/hyperlink" Target="https://witcher.fandom.com/wiki/Monster_Slayer?so=search" TargetMode="External"/><Relationship Id="rId353" Type="http://schemas.openxmlformats.org/officeDocument/2006/relationships/hyperlink" Target="https://vulkk.com/2016/05/14/tyrion-lannisters-dead-body-witcher-3-wild-hunt-easter-egg/" TargetMode="External"/><Relationship Id="rId395" Type="http://schemas.openxmlformats.org/officeDocument/2006/relationships/hyperlink" Target="https://witcher.fandom.com/wiki/Master_of_the_Arena?so=search" TargetMode="External"/><Relationship Id="rId409" Type="http://schemas.openxmlformats.org/officeDocument/2006/relationships/hyperlink" Target="https://youtu.be/CtcT_WDM-vw" TargetMode="External"/><Relationship Id="rId560" Type="http://schemas.openxmlformats.org/officeDocument/2006/relationships/hyperlink" Target="https://witcher.fandom.com/wiki/Fencing_Lessons?so=search" TargetMode="External"/><Relationship Id="rId92" Type="http://schemas.openxmlformats.org/officeDocument/2006/relationships/hyperlink" Target="https://youtu.be/84sCitXOlnM?t=364" TargetMode="External"/><Relationship Id="rId213" Type="http://schemas.openxmlformats.org/officeDocument/2006/relationships/hyperlink" Target="https://youtu.be/2XtIwLqkJ0o?t=677" TargetMode="External"/><Relationship Id="rId420" Type="http://schemas.openxmlformats.org/officeDocument/2006/relationships/hyperlink" Target="https://www.youtube.com/watch?v=PWrQxYQzaXs&amp;t=26s" TargetMode="External"/><Relationship Id="rId616" Type="http://schemas.openxmlformats.org/officeDocument/2006/relationships/hyperlink" Target="https://witcher.fandom.com/wiki/In_the_Eternal_Fire's_Shadow?so=search" TargetMode="External"/><Relationship Id="rId658" Type="http://schemas.openxmlformats.org/officeDocument/2006/relationships/hyperlink" Target="https://witcher.fandom.com/wiki/Blood_Ties?so=search" TargetMode="External"/><Relationship Id="rId255" Type="http://schemas.openxmlformats.org/officeDocument/2006/relationships/hyperlink" Target="https://witcher.fandom.com/wiki/Faithful_Friend?so=search" TargetMode="External"/><Relationship Id="rId297" Type="http://schemas.openxmlformats.org/officeDocument/2006/relationships/hyperlink" Target="https://witcher.fandom.com/wiki/Brothers_In_Arms:_Nilfgaard?so=search" TargetMode="External"/><Relationship Id="rId462" Type="http://schemas.openxmlformats.org/officeDocument/2006/relationships/hyperlink" Target="https://witcher.fandom.com/wiki/The_King_is_Dead_%E2%80%93_Long_Live_the_King?so=search" TargetMode="External"/><Relationship Id="rId518" Type="http://schemas.openxmlformats.org/officeDocument/2006/relationships/hyperlink" Target="https://youtu.be/2XtIwLqkJ0o?t=575" TargetMode="External"/><Relationship Id="rId725" Type="http://schemas.openxmlformats.org/officeDocument/2006/relationships/hyperlink" Target="https://witcher.fandom.com/wiki/A_Princess_in_Distress?so=search" TargetMode="External"/><Relationship Id="rId115" Type="http://schemas.openxmlformats.org/officeDocument/2006/relationships/hyperlink" Target="https://youtu.be/v0AyJBydK88?t=709" TargetMode="External"/><Relationship Id="rId157" Type="http://schemas.openxmlformats.org/officeDocument/2006/relationships/hyperlink" Target="https://witcher.fandom.com/wiki/There_Can_Be_Only_One?so=search" TargetMode="External"/><Relationship Id="rId322" Type="http://schemas.openxmlformats.org/officeDocument/2006/relationships/hyperlink" Target="https://youtu.be/0SeWwQFmiOk?t=618" TargetMode="External"/><Relationship Id="rId364" Type="http://schemas.openxmlformats.org/officeDocument/2006/relationships/hyperlink" Target="https://witcher.fandom.com/wiki/Nilfgaardian_Treasure?so=search" TargetMode="External"/><Relationship Id="rId767" Type="http://schemas.openxmlformats.org/officeDocument/2006/relationships/hyperlink" Target="https://youtu.be/kEvNj8FoGsU?t=2" TargetMode="External"/><Relationship Id="rId61" Type="http://schemas.openxmlformats.org/officeDocument/2006/relationships/hyperlink" Target="https://witcher.fandom.com/wiki/A_Knight's_Tales?so=search" TargetMode="External"/><Relationship Id="rId199" Type="http://schemas.openxmlformats.org/officeDocument/2006/relationships/hyperlink" Target="https://youtu.be/j3oGWhfVku4" TargetMode="External"/><Relationship Id="rId571" Type="http://schemas.openxmlformats.org/officeDocument/2006/relationships/hyperlink" Target="https://witcher.fandom.com/wiki/Flesh_for_Sale?so=search" TargetMode="External"/><Relationship Id="rId627" Type="http://schemas.openxmlformats.org/officeDocument/2006/relationships/hyperlink" Target="https://youtu.be/eWdTzQJR01s?t=722" TargetMode="External"/><Relationship Id="rId669" Type="http://schemas.openxmlformats.org/officeDocument/2006/relationships/hyperlink" Target="https://youtu.be/2XtIwLqkJ0o?t=356" TargetMode="External"/><Relationship Id="rId19" Type="http://schemas.openxmlformats.org/officeDocument/2006/relationships/hyperlink" Target="https://witcher.fandom.com/wiki/What_Was_This_About_Again%3F?so=search" TargetMode="External"/><Relationship Id="rId224" Type="http://schemas.openxmlformats.org/officeDocument/2006/relationships/hyperlink" Target="https://youtu.be/SgLEh3vvn54" TargetMode="External"/><Relationship Id="rId266" Type="http://schemas.openxmlformats.org/officeDocument/2006/relationships/hyperlink" Target="https://witcher.fandom.com/wiki/The_Sunstone?so=search" TargetMode="External"/><Relationship Id="rId431" Type="http://schemas.openxmlformats.org/officeDocument/2006/relationships/hyperlink" Target="https://youtu.be/NF94g589sOI?t=9" TargetMode="External"/><Relationship Id="rId473" Type="http://schemas.openxmlformats.org/officeDocument/2006/relationships/hyperlink" Target="https://witcher.fandom.com/wiki/Coast_of_Wrecks_(quest)?so=search" TargetMode="External"/><Relationship Id="rId529" Type="http://schemas.openxmlformats.org/officeDocument/2006/relationships/hyperlink" Target="https://witcher.fandom.com/wiki/The_Nobleman_Statuette?so=search" TargetMode="External"/><Relationship Id="rId680" Type="http://schemas.openxmlformats.org/officeDocument/2006/relationships/hyperlink" Target="https://youtu.be/SaheseNLfzs?t=32" TargetMode="External"/><Relationship Id="rId736" Type="http://schemas.openxmlformats.org/officeDocument/2006/relationships/hyperlink" Target="https://youtu.be/ZpOGFPHpMk4?t=3" TargetMode="External"/><Relationship Id="rId30" Type="http://schemas.openxmlformats.org/officeDocument/2006/relationships/hyperlink" Target="https://witcher.fandom.com/wiki/Feet_as_Cold_as_Ice?so=search" TargetMode="External"/><Relationship Id="rId126" Type="http://schemas.openxmlformats.org/officeDocument/2006/relationships/hyperlink" Target="https://witcher.fandom.com/wiki/Recipe_for_Scrambled_Slyzard_Eggs" TargetMode="External"/><Relationship Id="rId168" Type="http://schemas.openxmlformats.org/officeDocument/2006/relationships/hyperlink" Target="https://youtu.be/E1UJPNfBTDU?t=197" TargetMode="External"/><Relationship Id="rId333" Type="http://schemas.openxmlformats.org/officeDocument/2006/relationships/hyperlink" Target="https://witcher.fandom.com/wiki/The_Final_Trial?so=search" TargetMode="External"/><Relationship Id="rId540" Type="http://schemas.openxmlformats.org/officeDocument/2006/relationships/hyperlink" Target="https://witcher.fandom.com/wiki/Gwent:_Playing_Innkeeps?so=search" TargetMode="External"/><Relationship Id="rId778" Type="http://schemas.openxmlformats.org/officeDocument/2006/relationships/hyperlink" Target="https://youtu.be/g2yEfwNcS9c?t=35" TargetMode="External"/><Relationship Id="rId72" Type="http://schemas.openxmlformats.org/officeDocument/2006/relationships/hyperlink" Target="https://witcher.fandom.com/wiki/Tesham_Mutna?so=search" TargetMode="External"/><Relationship Id="rId375" Type="http://schemas.openxmlformats.org/officeDocument/2006/relationships/hyperlink" Target="https://witcher.fandom.com/wiki/Contract:_Here_Comes_the_Groom?so=search" TargetMode="External"/><Relationship Id="rId582" Type="http://schemas.openxmlformats.org/officeDocument/2006/relationships/hyperlink" Target="https://youtu.be/CiijenGdZWY?t=117" TargetMode="External"/><Relationship Id="rId638" Type="http://schemas.openxmlformats.org/officeDocument/2006/relationships/hyperlink" Target="https://witcher.fandom.com/wiki/Contract:_Missing_Brother?so=search" TargetMode="External"/><Relationship Id="rId3" Type="http://schemas.openxmlformats.org/officeDocument/2006/relationships/hyperlink" Target="https://youtu.be/g5TfQ7Emgr0" TargetMode="External"/><Relationship Id="rId235" Type="http://schemas.openxmlformats.org/officeDocument/2006/relationships/hyperlink" Target="https://youtu.be/wLTR5QHFJDw?t=265" TargetMode="External"/><Relationship Id="rId277" Type="http://schemas.openxmlformats.org/officeDocument/2006/relationships/hyperlink" Target="https://witcher.fandom.com/wiki/Final_Preparations?so=search" TargetMode="External"/><Relationship Id="rId400" Type="http://schemas.openxmlformats.org/officeDocument/2006/relationships/hyperlink" Target="https://witcher.fandom.com/wiki/A_Hallowed_Horn?so=search" TargetMode="External"/><Relationship Id="rId442" Type="http://schemas.openxmlformats.org/officeDocument/2006/relationships/hyperlink" Target="https://witcher.fandom.com/wiki/Redania's_Most_Wanted?so=search" TargetMode="External"/><Relationship Id="rId484" Type="http://schemas.openxmlformats.org/officeDocument/2006/relationships/hyperlink" Target="https://youtu.be/ie2F8NBo8ng?t=26" TargetMode="External"/><Relationship Id="rId705" Type="http://schemas.openxmlformats.org/officeDocument/2006/relationships/hyperlink" Target="https://witcher.fandom.com/wiki/A_Favor_for_a_Friend?so=search" TargetMode="External"/><Relationship Id="rId137" Type="http://schemas.openxmlformats.org/officeDocument/2006/relationships/hyperlink" Target="https://youtu.be/X9UYXGo-s_k" TargetMode="External"/><Relationship Id="rId302" Type="http://schemas.openxmlformats.org/officeDocument/2006/relationships/hyperlink" Target="https://witcher.fandom.com/wiki/Forgotten_Wolf_School_Gear?so=search" TargetMode="External"/><Relationship Id="rId344" Type="http://schemas.openxmlformats.org/officeDocument/2006/relationships/hyperlink" Target="https://witcher.fandom.com/wiki/Gwent:_Skellige_Style?so=search" TargetMode="External"/><Relationship Id="rId691" Type="http://schemas.openxmlformats.org/officeDocument/2006/relationships/hyperlink" Target="https://youtu.be/jCvo5fedols?t=500" TargetMode="External"/><Relationship Id="rId747" Type="http://schemas.openxmlformats.org/officeDocument/2006/relationships/hyperlink" Target="https://witcher.fandom.com/wiki/Deadly_Crossing?so=search" TargetMode="External"/><Relationship Id="rId789" Type="http://schemas.openxmlformats.org/officeDocument/2006/relationships/hyperlink" Target="https://www.rockpapershotgun.com/the-witcher-3-hairstyles-and-beards" TargetMode="External"/><Relationship Id="rId41" Type="http://schemas.openxmlformats.org/officeDocument/2006/relationships/hyperlink" Target="https://witcher.fandom.com/wiki/Vintner%27s_Contract:_Chuchote_Cave" TargetMode="External"/><Relationship Id="rId83" Type="http://schemas.openxmlformats.org/officeDocument/2006/relationships/hyperlink" Target="https://witcher.fandom.com/wiki/Burlap_is_the_New_Stripe?so=search" TargetMode="External"/><Relationship Id="rId179" Type="http://schemas.openxmlformats.org/officeDocument/2006/relationships/hyperlink" Target="https://witcher.fandom.com/wiki/Envoys,_Wineboys" TargetMode="External"/><Relationship Id="rId386" Type="http://schemas.openxmlformats.org/officeDocument/2006/relationships/hyperlink" Target="https://witcher.fandom.com/wiki/The_Path_of_Warriors?so=search" TargetMode="External"/><Relationship Id="rId551" Type="http://schemas.openxmlformats.org/officeDocument/2006/relationships/hyperlink" Target="https://witcher.fandom.com/wiki/Ciri%27s_Story:_Visiting_Junior?so=search" TargetMode="External"/><Relationship Id="rId593" Type="http://schemas.openxmlformats.org/officeDocument/2006/relationships/hyperlink" Target="https://youtu.be/BYmT2IDy3QY?t=23" TargetMode="External"/><Relationship Id="rId607" Type="http://schemas.openxmlformats.org/officeDocument/2006/relationships/hyperlink" Target="https://witcher.fandom.com/wiki/Racists_of_Novigrad?so=search" TargetMode="External"/><Relationship Id="rId649" Type="http://schemas.openxmlformats.org/officeDocument/2006/relationships/hyperlink" Target="https://witcher.fandom.com/wiki/Contract:_Woodland_Beast?so=search" TargetMode="External"/><Relationship Id="rId190" Type="http://schemas.openxmlformats.org/officeDocument/2006/relationships/hyperlink" Target="https://witcher.fandom.com/wiki/Rose_on_a_Red_Field?so=search" TargetMode="External"/><Relationship Id="rId204" Type="http://schemas.openxmlformats.org/officeDocument/2006/relationships/hyperlink" Target="https://youtu.be/aDxSDptPgtQ?t=434" TargetMode="External"/><Relationship Id="rId246" Type="http://schemas.openxmlformats.org/officeDocument/2006/relationships/hyperlink" Target="https://witcher.fandom.com/wiki/Dead_Man's_Party?so=search" TargetMode="External"/><Relationship Id="rId288" Type="http://schemas.openxmlformats.org/officeDocument/2006/relationships/hyperlink" Target="https://youtu.be/zGL0uKJWHiw?t=292" TargetMode="External"/><Relationship Id="rId411" Type="http://schemas.openxmlformats.org/officeDocument/2006/relationships/hyperlink" Target="https://youtu.be/NF94g589sOI?t=338" TargetMode="External"/><Relationship Id="rId453" Type="http://schemas.openxmlformats.org/officeDocument/2006/relationships/hyperlink" Target="https://youtu.be/84sCitXOlnM?t=83" TargetMode="External"/><Relationship Id="rId509" Type="http://schemas.openxmlformats.org/officeDocument/2006/relationships/hyperlink" Target="https://witcher.fandom.com/wiki/Contract:_The_Oxenfurt_Drunk?so=search" TargetMode="External"/><Relationship Id="rId660" Type="http://schemas.openxmlformats.org/officeDocument/2006/relationships/hyperlink" Target="https://youtu.be/xZh9Ck9MxQY?t=196" TargetMode="External"/><Relationship Id="rId106" Type="http://schemas.openxmlformats.org/officeDocument/2006/relationships/hyperlink" Target="https://youtu.be/xHcg-V8cWZw?t=1107" TargetMode="External"/><Relationship Id="rId313" Type="http://schemas.openxmlformats.org/officeDocument/2006/relationships/hyperlink" Target="https://witcher.fandom.com/wiki/Bastion?so=search" TargetMode="External"/><Relationship Id="rId495" Type="http://schemas.openxmlformats.org/officeDocument/2006/relationships/hyperlink" Target="https://witcher.fandom.com/wiki/Hey,_You_Wanna_Look_at_my_Stuff%3F?so=search" TargetMode="External"/><Relationship Id="rId716" Type="http://schemas.openxmlformats.org/officeDocument/2006/relationships/hyperlink" Target="https://witcher.fandom.com/wiki/Hunting_a_Witch?so=search" TargetMode="External"/><Relationship Id="rId758" Type="http://schemas.openxmlformats.org/officeDocument/2006/relationships/hyperlink" Target="https://witcher.fandom.com/wiki/Collect_'Em_All?so=search" TargetMode="External"/><Relationship Id="rId10" Type="http://schemas.openxmlformats.org/officeDocument/2006/relationships/hyperlink" Target="https://witcher.fandom.com/wiki/Scavenger_Hunt:_Grandmaster_Griffin_Gear" TargetMode="External"/><Relationship Id="rId52" Type="http://schemas.openxmlformats.org/officeDocument/2006/relationships/hyperlink" Target="https://witcher.fandom.com/wiki/Master_Master_Master_Master!?so=search" TargetMode="External"/><Relationship Id="rId94" Type="http://schemas.openxmlformats.org/officeDocument/2006/relationships/hyperlink" Target="https://witcher.fandom.com/wiki/Beyond_Hill_and_Dale...?so=search" TargetMode="External"/><Relationship Id="rId148" Type="http://schemas.openxmlformats.org/officeDocument/2006/relationships/hyperlink" Target="https://www.ign.com/wikis/the-witcher-3-wild-hunt/Wine_Wars:_Consorting" TargetMode="External"/><Relationship Id="rId355" Type="http://schemas.openxmlformats.org/officeDocument/2006/relationships/hyperlink" Target="https://witcher.fandom.com/wiki/Bear_School_Gear?so=search" TargetMode="External"/><Relationship Id="rId397" Type="http://schemas.openxmlformats.org/officeDocument/2006/relationships/hyperlink" Target="https://youtu.be/Qh2mbDtOIXA?t=313" TargetMode="External"/><Relationship Id="rId520" Type="http://schemas.openxmlformats.org/officeDocument/2006/relationships/hyperlink" Target="https://www.tivaprojects.com/witcher3map/v/index.html" TargetMode="External"/><Relationship Id="rId562" Type="http://schemas.openxmlformats.org/officeDocument/2006/relationships/hyperlink" Target="https://youtu.be/zGL0uKJWHiw?t=581" TargetMode="External"/><Relationship Id="rId618" Type="http://schemas.openxmlformats.org/officeDocument/2006/relationships/hyperlink" Target="https://witcher.fandom.com/wiki/Griffin_School_Gear?so=search" TargetMode="External"/><Relationship Id="rId215" Type="http://schemas.openxmlformats.org/officeDocument/2006/relationships/hyperlink" Target="https://witcher.fandom.com/wiki/Open_Sesame:_Witcher_Seasonings" TargetMode="External"/><Relationship Id="rId257" Type="http://schemas.openxmlformats.org/officeDocument/2006/relationships/hyperlink" Target="https://youtu.be/MxlvbAilMio?t=19" TargetMode="External"/><Relationship Id="rId422" Type="http://schemas.openxmlformats.org/officeDocument/2006/relationships/hyperlink" Target="https://witcher.fandom.com/wiki/Simun_Brambling" TargetMode="External"/><Relationship Id="rId464" Type="http://schemas.openxmlformats.org/officeDocument/2006/relationships/hyperlink" Target="https://witcher.fandom.com/wiki/Fists_of_Fury:_Novigrad?so=search" TargetMode="External"/><Relationship Id="rId299" Type="http://schemas.openxmlformats.org/officeDocument/2006/relationships/hyperlink" Target="https://youtu.be/8X3qy4a096M" TargetMode="External"/><Relationship Id="rId727" Type="http://schemas.openxmlformats.org/officeDocument/2006/relationships/hyperlink" Target="https://witcher.fandom.com/wiki/Highway_Robbery?so=search" TargetMode="External"/><Relationship Id="rId63" Type="http://schemas.openxmlformats.org/officeDocument/2006/relationships/hyperlink" Target="https://youtu.be/E1UJPNfBTDU?t=287" TargetMode="External"/><Relationship Id="rId159" Type="http://schemas.openxmlformats.org/officeDocument/2006/relationships/hyperlink" Target="https://youtu.be/-v4tnEx-_Fo?t=949" TargetMode="External"/><Relationship Id="rId366" Type="http://schemas.openxmlformats.org/officeDocument/2006/relationships/hyperlink" Target="https://witcher.fandom.com/wiki/Family_Fortune?so=search" TargetMode="External"/><Relationship Id="rId573" Type="http://schemas.openxmlformats.org/officeDocument/2006/relationships/hyperlink" Target="https://youtu.be/Qh2mbDtOIXA?t=248" TargetMode="External"/><Relationship Id="rId780" Type="http://schemas.openxmlformats.org/officeDocument/2006/relationships/hyperlink" Target="https://youtu.be/YTKrw-QyFuM?t=691" TargetMode="External"/><Relationship Id="rId226" Type="http://schemas.openxmlformats.org/officeDocument/2006/relationships/hyperlink" Target="https://witcher.fandom.com/wiki/A_Midnight_Clear?so=search" TargetMode="External"/><Relationship Id="rId433" Type="http://schemas.openxmlformats.org/officeDocument/2006/relationships/hyperlink" Target="https://witcher.fandom.com/wiki/Never_Trust_Children?so=search" TargetMode="External"/><Relationship Id="rId640" Type="http://schemas.openxmlformats.org/officeDocument/2006/relationships/hyperlink" Target="https://witcher.fandom.com/wiki/Contract:_The_Mystery_of_the_Byways_Murders?so=search" TargetMode="External"/><Relationship Id="rId738" Type="http://schemas.openxmlformats.org/officeDocument/2006/relationships/hyperlink" Target="https://witcher.fandom.com/wiki/Bloody_Baron_(quest)?so=search" TargetMode="External"/><Relationship Id="rId74" Type="http://schemas.openxmlformats.org/officeDocument/2006/relationships/hyperlink" Target="https://youtu.be/2XtIwLqkJ0o?t=811" TargetMode="External"/><Relationship Id="rId377" Type="http://schemas.openxmlformats.org/officeDocument/2006/relationships/hyperlink" Target="https://youtu.be/-FOLXMoBy4c?t=606" TargetMode="External"/><Relationship Id="rId500" Type="http://schemas.openxmlformats.org/officeDocument/2006/relationships/hyperlink" Target="https://youtu.be/Nhf23ug9fIo?t=92" TargetMode="External"/><Relationship Id="rId584" Type="http://schemas.openxmlformats.org/officeDocument/2006/relationships/hyperlink" Target="https://youtu.be/SxcC8VvDA-0?t=74" TargetMode="External"/><Relationship Id="rId5" Type="http://schemas.openxmlformats.org/officeDocument/2006/relationships/hyperlink" Target="https://youtu.be/BNp0Fr8L2ps" TargetMode="External"/><Relationship Id="rId237" Type="http://schemas.openxmlformats.org/officeDocument/2006/relationships/hyperlink" Target="https://youtu.be/wLTR5QHFJDw?t=239" TargetMode="External"/><Relationship Id="rId791" Type="http://schemas.openxmlformats.org/officeDocument/2006/relationships/hyperlink" Target="https://youtu.be/ZFoUc30nyrQ" TargetMode="External"/><Relationship Id="rId444" Type="http://schemas.openxmlformats.org/officeDocument/2006/relationships/hyperlink" Target="https://witcher.fandom.com/wiki/In_Wolf's_Clothing?so=search" TargetMode="External"/><Relationship Id="rId651" Type="http://schemas.openxmlformats.org/officeDocument/2006/relationships/hyperlink" Target="https://youtu.be/dBmTI2zEa-Y" TargetMode="External"/><Relationship Id="rId749" Type="http://schemas.openxmlformats.org/officeDocument/2006/relationships/hyperlink" Target="https://witcher.fandom.com/wiki/At_the_Mercy_of_Strangers?so=search" TargetMode="External"/><Relationship Id="rId290" Type="http://schemas.openxmlformats.org/officeDocument/2006/relationships/hyperlink" Target="https://youtu.be/4f5rItAtjIM?t=27" TargetMode="External"/><Relationship Id="rId304" Type="http://schemas.openxmlformats.org/officeDocument/2006/relationships/hyperlink" Target="https://witcher.fandom.com/wiki/Wolf_School_Gear?so=search" TargetMode="External"/><Relationship Id="rId388" Type="http://schemas.openxmlformats.org/officeDocument/2006/relationships/hyperlink" Target="https://witcher.fandom.com/wiki/Armed_Assault?so=search" TargetMode="External"/><Relationship Id="rId511" Type="http://schemas.openxmlformats.org/officeDocument/2006/relationships/hyperlink" Target="https://witcher.fandom.com/wiki/Gwent:_Playing_Thaler?so=search" TargetMode="External"/><Relationship Id="rId609" Type="http://schemas.openxmlformats.org/officeDocument/2006/relationships/hyperlink" Target="https://witcher.fandom.com/wiki/Gwent:_Old_Pals?so=search" TargetMode="External"/><Relationship Id="rId85" Type="http://schemas.openxmlformats.org/officeDocument/2006/relationships/hyperlink" Target="https://witcher.fandom.com/wiki/Pomp_and_Strange_Circumstance?so=search" TargetMode="External"/><Relationship Id="rId150" Type="http://schemas.openxmlformats.org/officeDocument/2006/relationships/hyperlink" Target="https://www.ign.com/wikis/the-witcher-3-wild-hunt/Wine_Wars:_Consorting" TargetMode="External"/><Relationship Id="rId595" Type="http://schemas.openxmlformats.org/officeDocument/2006/relationships/hyperlink" Target="https://witcher.fandom.com/wiki/Pyres_of_Novigrad?so=search" TargetMode="External"/><Relationship Id="rId248" Type="http://schemas.openxmlformats.org/officeDocument/2006/relationships/hyperlink" Target="https://witcher.fandom.com/wiki/Evil's_Soft_First_Touches?so=search" TargetMode="External"/><Relationship Id="rId455" Type="http://schemas.openxmlformats.org/officeDocument/2006/relationships/hyperlink" Target="https://static.wikia.nocookie.net/witcher/images/8/8f/Tw3_map_ard_skellig_11.png/revision/latest/scale-to-width-down/1000?cb=20190410054903" TargetMode="External"/><Relationship Id="rId662" Type="http://schemas.openxmlformats.org/officeDocument/2006/relationships/hyperlink" Target="https://witcher.fandom.com/wiki/Last_Rites?so=search" TargetMode="External"/><Relationship Id="rId12" Type="http://schemas.openxmlformats.org/officeDocument/2006/relationships/hyperlink" Target="https://witcher.fandom.com/wiki/Scavenger_Hunt:_Grandmaster_Feline_Gear" TargetMode="External"/><Relationship Id="rId108" Type="http://schemas.openxmlformats.org/officeDocument/2006/relationships/hyperlink" Target="https://witcher.fandom.com/wiki/Of_Sheers_and_a_Witcher_I_Sing?so=search" TargetMode="External"/><Relationship Id="rId315" Type="http://schemas.openxmlformats.org/officeDocument/2006/relationships/hyperlink" Target="https://youtu.be/0SeWwQFmiOk?t=709" TargetMode="External"/><Relationship Id="rId522" Type="http://schemas.openxmlformats.org/officeDocument/2006/relationships/hyperlink" Target="https://youtu.be/8jWoKdnvRo0?t=440" TargetMode="External"/><Relationship Id="rId96" Type="http://schemas.openxmlformats.org/officeDocument/2006/relationships/hyperlink" Target="https://youtu.be/IE-KOKL2Xjk?si=Y_-QBmmXziBH5dbt" TargetMode="External"/><Relationship Id="rId161" Type="http://schemas.openxmlformats.org/officeDocument/2006/relationships/hyperlink" Target="https://witcher.fandom.com/wiki/Turn_and_Face_the_Strange?so=search" TargetMode="External"/><Relationship Id="rId399" Type="http://schemas.openxmlformats.org/officeDocument/2006/relationships/hyperlink" Target="https://witcher.fandom.com/wiki/From_a_Land_Far,_Far_Away?so=search" TargetMode="External"/><Relationship Id="rId259" Type="http://schemas.openxmlformats.org/officeDocument/2006/relationships/hyperlink" Target="https://youtu.be/zGL0uKJWHiw?t=119" TargetMode="External"/><Relationship Id="rId466" Type="http://schemas.openxmlformats.org/officeDocument/2006/relationships/hyperlink" Target="https://witcher.fandom.com/wiki/Gwent:_Old_Pals?so=search" TargetMode="External"/><Relationship Id="rId673" Type="http://schemas.openxmlformats.org/officeDocument/2006/relationships/hyperlink" Target="https://witcher.fandom.com/wiki/The_Truth_is_in_the_Stars?so=search" TargetMode="External"/><Relationship Id="rId23" Type="http://schemas.openxmlformats.org/officeDocument/2006/relationships/hyperlink" Target="https://witcher.fandom.com/wiki/Applied_Escapology?so=search" TargetMode="External"/><Relationship Id="rId119" Type="http://schemas.openxmlformats.org/officeDocument/2006/relationships/hyperlink" Target="https://witcher.fandom.com/wiki/Amidst_the_Mill's_Grist?so=search" TargetMode="External"/><Relationship Id="rId326" Type="http://schemas.openxmlformats.org/officeDocument/2006/relationships/hyperlink" Target="https://youtu.be/0SeWwQFmiOk?t=371" TargetMode="External"/><Relationship Id="rId533" Type="http://schemas.openxmlformats.org/officeDocument/2006/relationships/hyperlink" Target="https://witcher.fandom.com/wiki/A_Tome_Entombed?so=search" TargetMode="External"/><Relationship Id="rId740" Type="http://schemas.openxmlformats.org/officeDocument/2006/relationships/hyperlink" Target="https://witcher.fandom.com/wiki/Looters?so=search" TargetMode="External"/><Relationship Id="rId172" Type="http://schemas.openxmlformats.org/officeDocument/2006/relationships/hyperlink" Target="https://youtu.be/xHcg-V8cWZw?t=1155" TargetMode="External"/><Relationship Id="rId477" Type="http://schemas.openxmlformats.org/officeDocument/2006/relationships/hyperlink" Target="https://youtu.be/6Fiq6PjXaXc?t=1195" TargetMode="External"/><Relationship Id="rId600" Type="http://schemas.openxmlformats.org/officeDocument/2006/relationships/hyperlink" Target="https://witcher.fandom.com/wiki/Racists_of_Novigrad?so=search" TargetMode="External"/><Relationship Id="rId684" Type="http://schemas.openxmlformats.org/officeDocument/2006/relationships/hyperlink" Target="https://witcher.fandom.com/wiki/Ladies_of_the_Wood?so=search" TargetMode="External"/><Relationship Id="rId337" Type="http://schemas.openxmlformats.org/officeDocument/2006/relationships/hyperlink" Target="https://youtu.be/N2CWiIU3NwM?t=640" TargetMode="External"/><Relationship Id="rId34" Type="http://schemas.openxmlformats.org/officeDocument/2006/relationships/hyperlink" Target="https://youtu.be/AG1zkTaPBpE?t=437" TargetMode="External"/><Relationship Id="rId544" Type="http://schemas.openxmlformats.org/officeDocument/2006/relationships/hyperlink" Target="https://witcher.fandom.com/wiki/An_Eye_for_an_Eye?so=search" TargetMode="External"/><Relationship Id="rId751" Type="http://schemas.openxmlformats.org/officeDocument/2006/relationships/hyperlink" Target="https://youtu.be/YTKrw-QyFuM?t=401" TargetMode="External"/><Relationship Id="rId183" Type="http://schemas.openxmlformats.org/officeDocument/2006/relationships/hyperlink" Target="https://witcher.fandom.com/wiki/The_Secret_Life_of_Count_Romilly?so=search" TargetMode="External"/><Relationship Id="rId390" Type="http://schemas.openxmlformats.org/officeDocument/2006/relationships/hyperlink" Target="https://witcher.fandom.com/wiki/The_Family_Blade?so=search" TargetMode="External"/><Relationship Id="rId404" Type="http://schemas.openxmlformats.org/officeDocument/2006/relationships/hyperlink" Target="https://youtu.be/K4RuXjbWFL0?t=88" TargetMode="External"/><Relationship Id="rId611" Type="http://schemas.openxmlformats.org/officeDocument/2006/relationships/hyperlink" Target="https://witcher.fandom.com/wiki/Collect_'Em_All?so=search" TargetMode="External"/><Relationship Id="rId250" Type="http://schemas.openxmlformats.org/officeDocument/2006/relationships/hyperlink" Target="https://www.youtube.com/watch?v=1r08I_h1TBE&amp;t=28s" TargetMode="External"/><Relationship Id="rId488" Type="http://schemas.openxmlformats.org/officeDocument/2006/relationships/hyperlink" Target="https://witcher.fandom.com/wiki/Little_Red_(quest)?so=search" TargetMode="External"/><Relationship Id="rId695" Type="http://schemas.openxmlformats.org/officeDocument/2006/relationships/hyperlink" Target="https://witcher.fandom.com/wiki/Ghosts_of_the_Past?so=search" TargetMode="External"/><Relationship Id="rId709" Type="http://schemas.openxmlformats.org/officeDocument/2006/relationships/hyperlink" Target="https://youtu.be/Tg20Y3kG4DQ?t=277" TargetMode="External"/><Relationship Id="rId45" Type="http://schemas.openxmlformats.org/officeDocument/2006/relationships/hyperlink" Target="https://witcher.fandom.com/wiki/Big_Game_Hunter?so=search" TargetMode="External"/><Relationship Id="rId110" Type="http://schemas.openxmlformats.org/officeDocument/2006/relationships/hyperlink" Target="https://witcher.fandom.com/wiki/Portrait_of_Geralt" TargetMode="External"/><Relationship Id="rId348" Type="http://schemas.openxmlformats.org/officeDocument/2006/relationships/hyperlink" Target="https://witcher.fandom.com/wiki/Griffin_School_Gear?so=search" TargetMode="External"/><Relationship Id="rId555" Type="http://schemas.openxmlformats.org/officeDocument/2006/relationships/hyperlink" Target="https://witcher.fandom.com/wiki/Get_Junior?so=search" TargetMode="External"/><Relationship Id="rId762" Type="http://schemas.openxmlformats.org/officeDocument/2006/relationships/hyperlink" Target="https://witcher.fandom.com/wiki/Deserter_Gold?so=search" TargetMode="External"/><Relationship Id="rId194" Type="http://schemas.openxmlformats.org/officeDocument/2006/relationships/hyperlink" Target="https://witcher.fandom.com/wiki/Enchanting:_Start-up_Costs?so=search" TargetMode="External"/><Relationship Id="rId208" Type="http://schemas.openxmlformats.org/officeDocument/2006/relationships/hyperlink" Target="https://witcher.fandom.com/wiki/Corvo_Bianco" TargetMode="External"/><Relationship Id="rId415" Type="http://schemas.openxmlformats.org/officeDocument/2006/relationships/hyperlink" Target="https://youtu.be/SaheseNLfzs?t=669" TargetMode="External"/><Relationship Id="rId622" Type="http://schemas.openxmlformats.org/officeDocument/2006/relationships/hyperlink" Target="https://witcher.fandom.com/wiki/A_Plea_Ignored?so=search" TargetMode="External"/><Relationship Id="rId261" Type="http://schemas.openxmlformats.org/officeDocument/2006/relationships/hyperlink" Target="https://witcher.fandom.com/wiki/Skjall's_Grave?so=search" TargetMode="External"/><Relationship Id="rId499" Type="http://schemas.openxmlformats.org/officeDocument/2006/relationships/hyperlink" Target="https://youtu.be/MxlvbAilMio?t=528" TargetMode="External"/><Relationship Id="rId56" Type="http://schemas.openxmlformats.org/officeDocument/2006/relationships/hyperlink" Target="https://witcher.fandom.com/wiki/Big_Feet_to_Fill:_The_Second_Group?so=search" TargetMode="External"/><Relationship Id="rId359" Type="http://schemas.openxmlformats.org/officeDocument/2006/relationships/hyperlink" Target="https://witcher.fandom.com/wiki/Ruins,_Hidden_Treasure,_You_Know...?so=search" TargetMode="External"/><Relationship Id="rId566" Type="http://schemas.openxmlformats.org/officeDocument/2006/relationships/hyperlink" Target="https://youtu.be/uCp1CLtjto8?t=520" TargetMode="External"/><Relationship Id="rId773" Type="http://schemas.openxmlformats.org/officeDocument/2006/relationships/hyperlink" Target="https://witcher.fandom.com/wiki/Precious_Cargo?so=search" TargetMode="External"/><Relationship Id="rId121" Type="http://schemas.openxmlformats.org/officeDocument/2006/relationships/hyperlink" Target="https://youtu.be/84sCitXOlnM?t=436" TargetMode="External"/><Relationship Id="rId219" Type="http://schemas.openxmlformats.org/officeDocument/2006/relationships/hyperlink" Target="https://youtu.be/-lab3KnfnDk?t=587" TargetMode="External"/><Relationship Id="rId426" Type="http://schemas.openxmlformats.org/officeDocument/2006/relationships/hyperlink" Target="https://witcher.fandom.com/wiki/The_Cave_of_Dreams" TargetMode="External"/><Relationship Id="rId633" Type="http://schemas.openxmlformats.org/officeDocument/2006/relationships/hyperlink" Target="https://witcher.fandom.com/wiki/An_Unfortunate_Turn_of_Events?so=search" TargetMode="External"/><Relationship Id="rId67" Type="http://schemas.openxmlformats.org/officeDocument/2006/relationships/hyperlink" Target="https://witcher.fandom.com/wiki/Paperchase?so=search" TargetMode="External"/><Relationship Id="rId272" Type="http://schemas.openxmlformats.org/officeDocument/2006/relationships/hyperlink" Target="https://witcher.fandom.com/wiki/Reason_of_State?so=search" TargetMode="External"/><Relationship Id="rId577" Type="http://schemas.openxmlformats.org/officeDocument/2006/relationships/hyperlink" Target="https://witcher.fandom.com/wiki/Novigrad_Dreaming?so=search" TargetMode="External"/><Relationship Id="rId700" Type="http://schemas.openxmlformats.org/officeDocument/2006/relationships/hyperlink" Target="https://youtu.be/iUaQdhz8krg?t=120" TargetMode="External"/><Relationship Id="rId132" Type="http://schemas.openxmlformats.org/officeDocument/2006/relationships/hyperlink" Target="https://witcher.fandom.com/wiki/M%C3%A8re-Lachaiselongue_Cemetery" TargetMode="External"/><Relationship Id="rId784" Type="http://schemas.openxmlformats.org/officeDocument/2006/relationships/hyperlink" Target="https://youtu.be/PUTSvC6OKBM?t=73" TargetMode="External"/><Relationship Id="rId437" Type="http://schemas.openxmlformats.org/officeDocument/2006/relationships/hyperlink" Target="https://witcher.fandom.com/wiki/Call_of_the_Wild?so=search" TargetMode="External"/><Relationship Id="rId644" Type="http://schemas.openxmlformats.org/officeDocument/2006/relationships/hyperlink" Target="https://witcher.fandom.com/wiki/Contract:_The_Merry_Widow?so=search" TargetMode="External"/><Relationship Id="rId283" Type="http://schemas.openxmlformats.org/officeDocument/2006/relationships/hyperlink" Target="https://witcher.fandom.com/wiki/Bald_Mountain_(quest)?so=search" TargetMode="External"/><Relationship Id="rId490" Type="http://schemas.openxmlformats.org/officeDocument/2006/relationships/hyperlink" Target="https://witcher.fandom.com/wiki/Spooked_Mare?so=search" TargetMode="External"/><Relationship Id="rId504" Type="http://schemas.openxmlformats.org/officeDocument/2006/relationships/hyperlink" Target="https://witcher.fandom.com/wiki/Rough_Neighborhood?so=search" TargetMode="External"/><Relationship Id="rId711" Type="http://schemas.openxmlformats.org/officeDocument/2006/relationships/hyperlink" Target="https://witcher.fandom.com/wiki/An_Invitation_from_Keira_Metz?so=search" TargetMode="External"/><Relationship Id="rId78" Type="http://schemas.openxmlformats.org/officeDocument/2006/relationships/hyperlink" Target="https://witcher.fandom.com/wiki/Mutagenerator" TargetMode="External"/><Relationship Id="rId143" Type="http://schemas.openxmlformats.org/officeDocument/2006/relationships/hyperlink" Target="https://witcher.fandom.com/wiki/Wine_Wars:_Belgaard?so=search" TargetMode="External"/><Relationship Id="rId350" Type="http://schemas.openxmlformats.org/officeDocument/2006/relationships/hyperlink" Target="https://witcher.fandom.com/wiki/Cat_School_Gear?so=search" TargetMode="External"/><Relationship Id="rId588" Type="http://schemas.openxmlformats.org/officeDocument/2006/relationships/hyperlink" Target="https://youtu.be/QaMeclEc3_w?t=714" TargetMode="External"/><Relationship Id="rId795" Type="http://schemas.openxmlformats.org/officeDocument/2006/relationships/hyperlink" Target="https://witcher.fandom.com/wiki/The_Sad_Tale_of_the_Grossbart_Brothers?so=search" TargetMode="External"/><Relationship Id="rId9" Type="http://schemas.openxmlformats.org/officeDocument/2006/relationships/hyperlink" Target="https://youtu.be/fF6r_SdezoU" TargetMode="External"/><Relationship Id="rId210" Type="http://schemas.openxmlformats.org/officeDocument/2006/relationships/hyperlink" Target="https://witcher.fandom.com/wiki/A_Dark_Legacy?so=search" TargetMode="External"/><Relationship Id="rId448" Type="http://schemas.openxmlformats.org/officeDocument/2006/relationships/hyperlink" Target="https://youtu.be/Qh2mbDtOIXA?t=903" TargetMode="External"/><Relationship Id="rId655" Type="http://schemas.openxmlformats.org/officeDocument/2006/relationships/hyperlink" Target="https://witcher.fandom.com/wiki/Contract:_The_Griffin_from_the_Highlands?so=search" TargetMode="External"/><Relationship Id="rId294" Type="http://schemas.openxmlformats.org/officeDocument/2006/relationships/hyperlink" Target="https://youtu.be/QEDFxOoaPv8" TargetMode="External"/><Relationship Id="rId308" Type="http://schemas.openxmlformats.org/officeDocument/2006/relationships/hyperlink" Target="https://witcher.fandom.com/wiki/The_Witchers'_Forge?so=search" TargetMode="External"/><Relationship Id="rId515" Type="http://schemas.openxmlformats.org/officeDocument/2006/relationships/hyperlink" Target="https://youtu.be/aDxSDptPgtQ?t=160" TargetMode="External"/><Relationship Id="rId722" Type="http://schemas.openxmlformats.org/officeDocument/2006/relationships/hyperlink" Target="https://witcher.fandom.com/wiki/Thou_Shalt_Not_Pass?so=search" TargetMode="External"/><Relationship Id="rId89" Type="http://schemas.openxmlformats.org/officeDocument/2006/relationships/hyperlink" Target="https://witcher.fandom.com/wiki/The_Musicians_of_Blaviken" TargetMode="External"/><Relationship Id="rId154" Type="http://schemas.openxmlformats.org/officeDocument/2006/relationships/hyperlink" Target="https://witcher.fandom.com/wiki/Wine_Wars:_Belgaard?so=search" TargetMode="External"/><Relationship Id="rId361" Type="http://schemas.openxmlformats.org/officeDocument/2006/relationships/hyperlink" Target="https://witcher.fandom.com/wiki/Ironsides'_Treasure?so=search" TargetMode="External"/><Relationship Id="rId599" Type="http://schemas.openxmlformats.org/officeDocument/2006/relationships/hyperlink" Target="https://witcher.fandom.com/wiki/Karmic_Justice?so=search" TargetMode="External"/><Relationship Id="rId459" Type="http://schemas.openxmlformats.org/officeDocument/2006/relationships/hyperlink" Target="https://youtu.be/oB3evQ2241s" TargetMode="External"/><Relationship Id="rId666" Type="http://schemas.openxmlformats.org/officeDocument/2006/relationships/hyperlink" Target="https://youtu.be/MxlvbAilMio?t=270" TargetMode="External"/><Relationship Id="rId16" Type="http://schemas.openxmlformats.org/officeDocument/2006/relationships/hyperlink" Target="https://youtu.be/84sCitXOlnM?t=167" TargetMode="External"/><Relationship Id="rId221" Type="http://schemas.openxmlformats.org/officeDocument/2006/relationships/hyperlink" Target="https://youtu.be/Nhf23ug9fIo?t=27" TargetMode="External"/><Relationship Id="rId319" Type="http://schemas.openxmlformats.org/officeDocument/2006/relationships/hyperlink" Target="https://witcher.fandom.com/wiki/Trail_of_Echoes?so=search" TargetMode="External"/><Relationship Id="rId526" Type="http://schemas.openxmlformats.org/officeDocument/2006/relationships/hyperlink" Target="https://witcher.fandom.com/wiki/A_Matter_of_Life_and_Death_(The_Witcher_3)?so=search" TargetMode="External"/><Relationship Id="rId733" Type="http://schemas.openxmlformats.org/officeDocument/2006/relationships/hyperlink" Target="https://witcher.fandom.com/wiki/Nibbles" TargetMode="External"/><Relationship Id="rId165" Type="http://schemas.openxmlformats.org/officeDocument/2006/relationships/hyperlink" Target="https://youtu.be/xHcg-V8cWZw?t=547" TargetMode="External"/><Relationship Id="rId372" Type="http://schemas.openxmlformats.org/officeDocument/2006/relationships/hyperlink" Target="https://witcher.fandom.com/wiki/Contract:_Dragon?so=search" TargetMode="External"/><Relationship Id="rId677" Type="http://schemas.openxmlformats.org/officeDocument/2006/relationships/hyperlink" Target="https://witcher.fandom.com/wiki/In_Ciri%27s_Footsteps" TargetMode="External"/><Relationship Id="rId232" Type="http://schemas.openxmlformats.org/officeDocument/2006/relationships/hyperlink" Target="https://youtu.be/wLTR5QHFJDw?t=349" TargetMode="External"/><Relationship Id="rId27" Type="http://schemas.openxmlformats.org/officeDocument/2006/relationships/hyperlink" Target="https://youtu.be/E1UJPNfBTDU?t=827" TargetMode="External"/><Relationship Id="rId537" Type="http://schemas.openxmlformats.org/officeDocument/2006/relationships/hyperlink" Target="https://youtu.be/6Fiq6PjXaXc?t=680" TargetMode="External"/><Relationship Id="rId744" Type="http://schemas.openxmlformats.org/officeDocument/2006/relationships/hyperlink" Target="https://youtu.be/Z0f8MjdKAf4?t=603" TargetMode="External"/><Relationship Id="rId80" Type="http://schemas.openxmlformats.org/officeDocument/2006/relationships/hyperlink" Target="https://witcher.fandom.com/wiki/Burlap_is_the_New_Stripe" TargetMode="External"/><Relationship Id="rId176" Type="http://schemas.openxmlformats.org/officeDocument/2006/relationships/hyperlink" Target="https://youtu.be/xHcg-V8cWZw?t=1217" TargetMode="External"/><Relationship Id="rId383" Type="http://schemas.openxmlformats.org/officeDocument/2006/relationships/hyperlink" Target="https://witcher.fandom.com/wiki/Shock_Therapy?so=search" TargetMode="External"/><Relationship Id="rId590" Type="http://schemas.openxmlformats.org/officeDocument/2006/relationships/hyperlink" Target="https://youtu.be/BYmT2IDy3QY?t=569" TargetMode="External"/><Relationship Id="rId604" Type="http://schemas.openxmlformats.org/officeDocument/2006/relationships/hyperlink" Target="https://youtu.be/CiijenGdZWY?t=366" TargetMode="External"/><Relationship Id="rId243" Type="http://schemas.openxmlformats.org/officeDocument/2006/relationships/hyperlink" Target="https://youtu.be/wLTR5QHFJDw?t=94" TargetMode="External"/><Relationship Id="rId450" Type="http://schemas.openxmlformats.org/officeDocument/2006/relationships/hyperlink" Target="https://youtu.be/jkHMM-6MYVk?list=PLMpNwDjXWh0wH-pQvAeulaTXA7_mgbt8Y&amp;t=36" TargetMode="External"/><Relationship Id="rId688" Type="http://schemas.openxmlformats.org/officeDocument/2006/relationships/hyperlink" Target="https://witcher.fandom.com/wiki/Gwent:_Velen_Players?so=search" TargetMode="External"/><Relationship Id="rId38" Type="http://schemas.openxmlformats.org/officeDocument/2006/relationships/hyperlink" Target="https://witcher.fandom.com/wiki/Vintner%27s_Contract:_Dun_Tynne_Hillside" TargetMode="External"/><Relationship Id="rId103" Type="http://schemas.openxmlformats.org/officeDocument/2006/relationships/hyperlink" Target="https://youtu.be/4f5rItAtjIM?t=659" TargetMode="External"/><Relationship Id="rId310" Type="http://schemas.openxmlformats.org/officeDocument/2006/relationships/hyperlink" Target="https://youtu.be/DVBk8iIE6FQ?t=19" TargetMode="External"/><Relationship Id="rId548" Type="http://schemas.openxmlformats.org/officeDocument/2006/relationships/hyperlink" Target="https://witcher.fandom.com/wiki/Honor_Among_Thieves?so=search" TargetMode="External"/><Relationship Id="rId755" Type="http://schemas.openxmlformats.org/officeDocument/2006/relationships/hyperlink" Target="https://youtu.be/g2yEfwNcS9c?t=326" TargetMode="External"/><Relationship Id="rId91" Type="http://schemas.openxmlformats.org/officeDocument/2006/relationships/hyperlink" Target="https://youtu.be/YuF0c8Kq0-w?t=803" TargetMode="External"/><Relationship Id="rId187" Type="http://schemas.openxmlformats.org/officeDocument/2006/relationships/hyperlink" Target="https://guides.gamepressure.com/thewitcher3/guide.asp?ID=32044" TargetMode="External"/><Relationship Id="rId394" Type="http://schemas.openxmlformats.org/officeDocument/2006/relationships/hyperlink" Target="https://witcher.fandom.com/wiki/The_Price_of_Honor?so=search" TargetMode="External"/><Relationship Id="rId408" Type="http://schemas.openxmlformats.org/officeDocument/2006/relationships/hyperlink" Target="https://external-preview.redd.it/UotFsGeU17h6Q4JW2XBdEMAdHlluWUiNlsfq-4v6OCA.jpg?auto=webp&amp;s=c99c3b972b9e1519e32fb4b535883f0359f4c4c1" TargetMode="External"/><Relationship Id="rId615" Type="http://schemas.openxmlformats.org/officeDocument/2006/relationships/hyperlink" Target="https://witcher.fandom.com/wiki/Wolf_School_Gear?so=search" TargetMode="External"/><Relationship Id="rId254" Type="http://schemas.openxmlformats.org/officeDocument/2006/relationships/hyperlink" Target="https://witcher.fandom.com/wiki/Something_Ends,_Something_Begins_(quest)?so=search" TargetMode="External"/><Relationship Id="rId699" Type="http://schemas.openxmlformats.org/officeDocument/2006/relationships/hyperlink" Target="https://witcher.fandom.com/wiki/Defender_of_the_Faith?so=search" TargetMode="External"/><Relationship Id="rId49" Type="http://schemas.openxmlformats.org/officeDocument/2006/relationships/hyperlink" Target="https://youtu.be/qjqyOTace40?t=614" TargetMode="External"/><Relationship Id="rId114" Type="http://schemas.openxmlformats.org/officeDocument/2006/relationships/hyperlink" Target="https://youtu.be/v0AyJBydK88?t=830" TargetMode="External"/><Relationship Id="rId461" Type="http://schemas.openxmlformats.org/officeDocument/2006/relationships/hyperlink" Target="https://youtu.be/-dTdJVGOPzk?t=176" TargetMode="External"/><Relationship Id="rId559" Type="http://schemas.openxmlformats.org/officeDocument/2006/relationships/hyperlink" Target="https://youtu.be/uCp1CLtjto8?t=697" TargetMode="External"/><Relationship Id="rId766" Type="http://schemas.openxmlformats.org/officeDocument/2006/relationships/hyperlink" Target="https://youtu.be/g2yEfwNcS9c?t=172" TargetMode="External"/><Relationship Id="rId198"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321" Type="http://schemas.openxmlformats.org/officeDocument/2006/relationships/hyperlink" Target="https://witcher.fandom.com/wiki/Gwent:_Old_Pals?so=search" TargetMode="External"/><Relationship Id="rId419" Type="http://schemas.openxmlformats.org/officeDocument/2006/relationships/hyperlink" Target="https://witcher.fandom.com/wiki/Possession_(quest)?so=search" TargetMode="External"/><Relationship Id="rId626" Type="http://schemas.openxmlformats.org/officeDocument/2006/relationships/hyperlink" Target="https://youtu.be/MxlvbAilMio?t=487" TargetMode="External"/><Relationship Id="rId265" Type="http://schemas.openxmlformats.org/officeDocument/2006/relationships/hyperlink" Target="https://youtu.be/SaheseNLfzs?t=449" TargetMode="External"/><Relationship Id="rId472" Type="http://schemas.openxmlformats.org/officeDocument/2006/relationships/hyperlink" Target="https://witcher.fandom.com/wiki/Battlefield_Loot?so=search" TargetMode="External"/><Relationship Id="rId125" Type="http://schemas.openxmlformats.org/officeDocument/2006/relationships/hyperlink" Target="https://witcher.fandom.com/wiki/Extreme_Cosplay?so=search" TargetMode="External"/><Relationship Id="rId332" Type="http://schemas.openxmlformats.org/officeDocument/2006/relationships/hyperlink" Target="https://youtu.be/eWdTzQJR01s?t=204" TargetMode="External"/><Relationship Id="rId777" Type="http://schemas.openxmlformats.org/officeDocument/2006/relationships/hyperlink" Target="https://youtu.be/g2yEfwNcS9c?t=128" TargetMode="External"/><Relationship Id="rId637" Type="http://schemas.openxmlformats.org/officeDocument/2006/relationships/hyperlink" Target="https://witcher.fandom.com/wiki/Queen_Zuleyka's_Treasure?so=search" TargetMode="External"/><Relationship Id="rId276" Type="http://schemas.openxmlformats.org/officeDocument/2006/relationships/hyperlink" Target="https://witcher.fandom.com/wiki/It_Takes_Three_to_Tango?so=search" TargetMode="External"/><Relationship Id="rId483" Type="http://schemas.openxmlformats.org/officeDocument/2006/relationships/hyperlink" Target="https://witcher.fandom.com/wiki/A_Final_Kindness?so=search" TargetMode="External"/><Relationship Id="rId690" Type="http://schemas.openxmlformats.org/officeDocument/2006/relationships/hyperlink" Target="https://youtu.be/jCvo5fedols?t=533" TargetMode="External"/><Relationship Id="rId704" Type="http://schemas.openxmlformats.org/officeDocument/2006/relationships/hyperlink" Target="https://witcher.fandom.com/wiki/For_the_Advancement_of_Learning?so=search" TargetMode="External"/><Relationship Id="rId40" Type="http://schemas.openxmlformats.org/officeDocument/2006/relationships/hyperlink" Target="https://witcher.fandom.com/wiki/Vintner%27s_Contract:_Cleaning_Those_Hard-to-Reach_Places" TargetMode="External"/><Relationship Id="rId136" Type="http://schemas.openxmlformats.org/officeDocument/2006/relationships/hyperlink" Target="https://youtu.be/NZZ9p1HbeHs?t=256" TargetMode="External"/><Relationship Id="rId343" Type="http://schemas.openxmlformats.org/officeDocument/2006/relationships/hyperlink" Target="https://witcher.fandom.com/wiki/Fists_of_Fury:_Champion_of_Champions?so=search" TargetMode="External"/><Relationship Id="rId550" Type="http://schemas.openxmlformats.org/officeDocument/2006/relationships/hyperlink" Target="https://youtu.be/eNkHbjYQDRY" TargetMode="External"/><Relationship Id="rId788" Type="http://schemas.openxmlformats.org/officeDocument/2006/relationships/hyperlink" Target="https://witcher.fandom.com/wiki/Kaer_Morhen_(quest)?so=search" TargetMode="External"/><Relationship Id="rId203" Type="http://schemas.openxmlformats.org/officeDocument/2006/relationships/hyperlink" Target="https://witcher.fandom.com/wiki/Whatsoever_a_Man_Soweth...?so=search" TargetMode="External"/><Relationship Id="rId648" Type="http://schemas.openxmlformats.org/officeDocument/2006/relationships/hyperlink" Target="https://witcher.fandom.com/wiki/Contract:_Patrol_Gone_Missing?so=search" TargetMode="External"/><Relationship Id="rId287" Type="http://schemas.openxmlformats.org/officeDocument/2006/relationships/hyperlink" Target="https://youtu.be/3J1SLpmRIlE?t=20" TargetMode="External"/><Relationship Id="rId410" Type="http://schemas.openxmlformats.org/officeDocument/2006/relationships/hyperlink" Target="https://youtu.be/NF94g589sOI?t=390" TargetMode="External"/><Relationship Id="rId494" Type="http://schemas.openxmlformats.org/officeDocument/2006/relationships/hyperlink" Target="https://ibb.co/cXTrfHq" TargetMode="External"/><Relationship Id="rId508" Type="http://schemas.openxmlformats.org/officeDocument/2006/relationships/hyperlink" Target="https://youtu.be/XFXGpAHcRYc?t=594" TargetMode="External"/><Relationship Id="rId715" Type="http://schemas.openxmlformats.org/officeDocument/2006/relationships/hyperlink" Target="https://witcher.fandom.com/wiki/Wandering_in_the_Dark?so=search" TargetMode="External"/><Relationship Id="rId147" Type="http://schemas.openxmlformats.org/officeDocument/2006/relationships/hyperlink" Target="https://witcher.fandom.com/wiki/Wine_Wars:_The_Deus_in_the_Machina?so=search" TargetMode="External"/><Relationship Id="rId354" Type="http://schemas.openxmlformats.org/officeDocument/2006/relationships/hyperlink" Target="https://witcher.fandom.com/wiki/Bear_School_Gear?so=search" TargetMode="External"/><Relationship Id="rId51" Type="http://schemas.openxmlformats.org/officeDocument/2006/relationships/hyperlink" Target="https://witcher.fandom.com/wiki/The_Words_of_the_Prophets_Are_Written_on_Sarcophagi?so=search" TargetMode="External"/><Relationship Id="rId561" Type="http://schemas.openxmlformats.org/officeDocument/2006/relationships/hyperlink" Target="https://youtu.be/uCp1CLtjto8?t=854" TargetMode="External"/><Relationship Id="rId659" Type="http://schemas.openxmlformats.org/officeDocument/2006/relationships/hyperlink" Target="https://witcher.fandom.com/wiki/Witcher_Wannabe?so=search" TargetMode="External"/><Relationship Id="rId214" Type="http://schemas.openxmlformats.org/officeDocument/2006/relationships/hyperlink" Target="https://witcher.fandom.com/wiki/Open_Sesame!_(Hearts_of_Stone)?so=search" TargetMode="External"/><Relationship Id="rId298" Type="http://schemas.openxmlformats.org/officeDocument/2006/relationships/hyperlink" Target="https://witcher.fandom.com/wiki/Brothers_In_Arms:_Novigrad?so=search" TargetMode="External"/><Relationship Id="rId421" Type="http://schemas.openxmlformats.org/officeDocument/2006/relationships/hyperlink" Target="https://witcher.fandom.com/wiki/Farting_Trolls?so=search" TargetMode="External"/><Relationship Id="rId519" Type="http://schemas.openxmlformats.org/officeDocument/2006/relationships/hyperlink" Target="https://www.tivaprojects.com/witcher3map/v/index.html" TargetMode="External"/><Relationship Id="rId158" Type="http://schemas.openxmlformats.org/officeDocument/2006/relationships/hyperlink" Target="https://witcher.fandom.com/wiki/There_Can_Be_Only_One?so=search" TargetMode="External"/><Relationship Id="rId726" Type="http://schemas.openxmlformats.org/officeDocument/2006/relationships/hyperlink" Target="https://witcher.fandom.com/wiki/Highwayman's_Cache?so=search" TargetMode="External"/><Relationship Id="rId62" Type="http://schemas.openxmlformats.org/officeDocument/2006/relationships/hyperlink" Target="https://youtu.be/uvLonDEL-Nk?t=752" TargetMode="External"/><Relationship Id="rId365" Type="http://schemas.openxmlformats.org/officeDocument/2006/relationships/hyperlink" Target="https://witcher.fandom.com/wiki/Pearls_of_the_Coast?so=search" TargetMode="External"/><Relationship Id="rId572" Type="http://schemas.openxmlformats.org/officeDocument/2006/relationships/hyperlink" Target="https://youtu.be/Qh2mbDtOIXA?t=42" TargetMode="External"/><Relationship Id="rId225" Type="http://schemas.openxmlformats.org/officeDocument/2006/relationships/hyperlink" Target="https://witcher.fandom.com/wiki/Viper_School_Gear?so=search" TargetMode="External"/><Relationship Id="rId432" Type="http://schemas.openxmlformats.org/officeDocument/2006/relationships/hyperlink" Target="https://witcher.fandom.com/wiki/Contract:_The_Phantom_of_Eldberg?so=search" TargetMode="External"/><Relationship Id="rId737" Type="http://schemas.openxmlformats.org/officeDocument/2006/relationships/hyperlink" Target="https://youtu.be/0awxfvgPUj0" TargetMode="External"/><Relationship Id="rId73" Type="http://schemas.openxmlformats.org/officeDocument/2006/relationships/hyperlink" Target="https://youtu.be/84sCitXOlnM?t=393" TargetMode="External"/><Relationship Id="rId169" Type="http://schemas.openxmlformats.org/officeDocument/2006/relationships/hyperlink" Target="https://youtu.be/E1UJPNfBTDU?t=216" TargetMode="External"/><Relationship Id="rId376" Type="http://schemas.openxmlformats.org/officeDocument/2006/relationships/hyperlink" Target="https://witcher.fandom.com/wiki/Contract:_Muire_D%27yaeblen?so=search" TargetMode="External"/><Relationship Id="rId583" Type="http://schemas.openxmlformats.org/officeDocument/2006/relationships/hyperlink" Target="https://youtu.be/Z0f8MjdKAf4?t=476" TargetMode="External"/><Relationship Id="rId790" Type="http://schemas.openxmlformats.org/officeDocument/2006/relationships/hyperlink" Target="https://witcher.fandom.com/wiki/The_Witcher_3_Easter_eggs" TargetMode="External"/><Relationship Id="rId4" Type="http://schemas.openxmlformats.org/officeDocument/2006/relationships/hyperlink" Target="https://witcher.fandom.com/wiki/Scavenger_Hunt:_Grandmaster_Wolven_Gear" TargetMode="External"/><Relationship Id="rId236" Type="http://schemas.openxmlformats.org/officeDocument/2006/relationships/hyperlink" Target="https://youtu.be/wLTR5QHFJDw?t=251" TargetMode="External"/><Relationship Id="rId443" Type="http://schemas.openxmlformats.org/officeDocument/2006/relationships/hyperlink" Target="https://youtu.be/Qh2mbDtOIXA?t=903" TargetMode="External"/><Relationship Id="rId650" Type="http://schemas.openxmlformats.org/officeDocument/2006/relationships/hyperlink" Target="https://witcher.fandom.com/wiki/Take_What_You_Want?so=search" TargetMode="External"/><Relationship Id="rId303" Type="http://schemas.openxmlformats.org/officeDocument/2006/relationships/hyperlink" Target="https://witcher.fandom.com/wiki/Scavenger_Hunt:_Forgotten_Wolf_School_Gear_Diagrams?so=search" TargetMode="External"/><Relationship Id="rId748" Type="http://schemas.openxmlformats.org/officeDocument/2006/relationships/hyperlink" Target="https://witcher.fandom.com/wiki/Man%27s_Best_Friend" TargetMode="External"/><Relationship Id="rId84" Type="http://schemas.openxmlformats.org/officeDocument/2006/relationships/hyperlink" Target="https://youtu.be/2XtIwLqkJ0o?t=37" TargetMode="External"/><Relationship Id="rId387" Type="http://schemas.openxmlformats.org/officeDocument/2006/relationships/hyperlink" Target="https://witcher.fandom.com/wiki/A_Bard's_Beloved?so=search" TargetMode="External"/><Relationship Id="rId510" Type="http://schemas.openxmlformats.org/officeDocument/2006/relationships/hyperlink" Target="https://witcher.fandom.com/wiki/The_Price_of_Passage?so=search" TargetMode="External"/><Relationship Id="rId594" Type="http://schemas.openxmlformats.org/officeDocument/2006/relationships/hyperlink" Target="https://youtu.be/0U08CldI4C4?t=2" TargetMode="External"/><Relationship Id="rId608" Type="http://schemas.openxmlformats.org/officeDocument/2006/relationships/hyperlink" Target="https://witcher.fandom.com/wiki/Fists_of_Fury:_Velen?so=search" TargetMode="External"/><Relationship Id="rId247" Type="http://schemas.openxmlformats.org/officeDocument/2006/relationships/hyperlink" Target="https://youtu.be/SxcC8VvDA-0?t=263" TargetMode="External"/><Relationship Id="rId107" Type="http://schemas.openxmlformats.org/officeDocument/2006/relationships/hyperlink" Target="https://witcher.fandom.com/wiki/The_Man_from_Cintra?so=search" TargetMode="External"/><Relationship Id="rId454" Type="http://schemas.openxmlformats.org/officeDocument/2006/relationships/hyperlink" Target="https://witcher.fandom.com/wiki/Echoes_of_the_Past?so=search" TargetMode="External"/><Relationship Id="rId661" Type="http://schemas.openxmlformats.org/officeDocument/2006/relationships/hyperlink" Target="https://witcher.fandom.com/wiki/Love's_Cruel_Snares?so=search" TargetMode="External"/><Relationship Id="rId759" Type="http://schemas.openxmlformats.org/officeDocument/2006/relationships/hyperlink" Target="https://witcher.fandom.com/wiki/Viper_School_Gear?so=search" TargetMode="External"/><Relationship Id="rId11" Type="http://schemas.openxmlformats.org/officeDocument/2006/relationships/hyperlink" Target="https://youtu.be/BmF_URHCYm0" TargetMode="External"/><Relationship Id="rId314" Type="http://schemas.openxmlformats.org/officeDocument/2006/relationships/hyperlink" Target="https://witcher.fandom.com/wiki/Va_Fail,_Elaine?so=search" TargetMode="External"/><Relationship Id="rId398" Type="http://schemas.openxmlformats.org/officeDocument/2006/relationships/hyperlink" Target="https://witcher.fandom.com/wiki/Free_Spirit?so=search" TargetMode="External"/><Relationship Id="rId521" Type="http://schemas.openxmlformats.org/officeDocument/2006/relationships/hyperlink" Target="https://www.youtube.com/watch?v=CiijenGdZWY&amp;list=PLgHgYXIqVlYb0UtbPpQmlVbbomM92PNEv&amp;index=3&amp;t=197s" TargetMode="External"/><Relationship Id="rId619" Type="http://schemas.openxmlformats.org/officeDocument/2006/relationships/hyperlink" Target="https://youtu.be/ylwltZ9b_qE?t=1" TargetMode="External"/><Relationship Id="rId95" Type="http://schemas.openxmlformats.org/officeDocument/2006/relationships/hyperlink" Target="https://witcher.fandom.com/wiki/Duck,_Duck,_Goosed!?so=search" TargetMode="External"/><Relationship Id="rId160" Type="http://schemas.openxmlformats.org/officeDocument/2006/relationships/hyperlink" Target="https://youtu.be/2XtIwLqkJ0o?t=423" TargetMode="External"/><Relationship Id="rId258" Type="http://schemas.openxmlformats.org/officeDocument/2006/relationships/hyperlink" Target="https://witcher.fandom.com/wiki/Tedd_Deireadh,_The_Final_Age?so=search" TargetMode="External"/><Relationship Id="rId465" Type="http://schemas.openxmlformats.org/officeDocument/2006/relationships/hyperlink" Target="https://witcher.fandom.com/wiki/High_Stakes?so=search" TargetMode="External"/><Relationship Id="rId672" Type="http://schemas.openxmlformats.org/officeDocument/2006/relationships/hyperlink" Target="https://witcher.fandom.com/wiki/Funeral_Pyres?so=search"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youtu.be/2XtIwLqkJ0o?t=37" TargetMode="External"/><Relationship Id="rId21" Type="http://schemas.openxmlformats.org/officeDocument/2006/relationships/hyperlink" Target="https://youtu.be/AG1zkTaPBpE?t=149" TargetMode="External"/><Relationship Id="rId42" Type="http://schemas.openxmlformats.org/officeDocument/2006/relationships/hyperlink" Target="https://youtu.be/jCvo5fedols?t=500" TargetMode="External"/><Relationship Id="rId47" Type="http://schemas.openxmlformats.org/officeDocument/2006/relationships/hyperlink" Target="https://witcher.fandom.com/wiki/Corvo_Bianco" TargetMode="External"/><Relationship Id="rId63" Type="http://schemas.openxmlformats.org/officeDocument/2006/relationships/hyperlink" Target="https://youtu.be/5lqKyLZ0MHs?t=261" TargetMode="External"/><Relationship Id="rId68" Type="http://schemas.openxmlformats.org/officeDocument/2006/relationships/hyperlink" Target="https://youtu.be/Tg20Y3kG4DQ" TargetMode="External"/><Relationship Id="rId16" Type="http://schemas.openxmlformats.org/officeDocument/2006/relationships/hyperlink" Target="https://youtu.be/SaheseNLfzs?t=193" TargetMode="External"/><Relationship Id="rId11" Type="http://schemas.openxmlformats.org/officeDocument/2006/relationships/hyperlink" Target="https://youtu.be/-FOLXMoBy4c?t=606" TargetMode="External"/><Relationship Id="rId24" Type="http://schemas.openxmlformats.org/officeDocument/2006/relationships/hyperlink" Target="https://youtu.be/AG1zkTaPBpE?t=496" TargetMode="External"/><Relationship Id="rId32" Type="http://schemas.openxmlformats.org/officeDocument/2006/relationships/hyperlink" Target="https://youtu.be/2XtIwLqkJ0o?t=575" TargetMode="External"/><Relationship Id="rId37" Type="http://schemas.openxmlformats.org/officeDocument/2006/relationships/hyperlink" Target="https://youtu.be/PUTSvC6OKBM?t=29" TargetMode="External"/><Relationship Id="rId40" Type="http://schemas.openxmlformats.org/officeDocument/2006/relationships/hyperlink" Target="https://www.youtube.com/watch?v=jCvo5fedols&amp;list=WL&amp;index=28&amp;t=465s" TargetMode="External"/><Relationship Id="rId45" Type="http://schemas.openxmlformats.org/officeDocument/2006/relationships/hyperlink" Target="https://youtu.be/g0nt6upE1BQ?t=526" TargetMode="External"/><Relationship Id="rId53" Type="http://schemas.openxmlformats.org/officeDocument/2006/relationships/hyperlink" Target="https://youtu.be/xg7n597DLBI?t=15" TargetMode="External"/><Relationship Id="rId58" Type="http://schemas.openxmlformats.org/officeDocument/2006/relationships/hyperlink" Target="https://youtu.be/NZZ9p1HbeHs?t=28" TargetMode="External"/><Relationship Id="rId66" Type="http://schemas.openxmlformats.org/officeDocument/2006/relationships/hyperlink" Target="https://youtu.be/yyPMltDjTFw?t=1" TargetMode="External"/><Relationship Id="rId74" Type="http://schemas.openxmlformats.org/officeDocument/2006/relationships/hyperlink" Target="https://youtu.be/5lqKyLZ0MHs?t=381" TargetMode="External"/><Relationship Id="rId5" Type="http://schemas.openxmlformats.org/officeDocument/2006/relationships/hyperlink" Target="https://youtu.be/NF94g589sOI?t=554" TargetMode="External"/><Relationship Id="rId61" Type="http://schemas.openxmlformats.org/officeDocument/2006/relationships/hyperlink" Target="https://youtu.be/YikV3S3ARcI?t=126" TargetMode="External"/><Relationship Id="rId19" Type="http://schemas.openxmlformats.org/officeDocument/2006/relationships/hyperlink" Target="https://youtu.be/SaheseNLfzs?t=669" TargetMode="External"/><Relationship Id="rId14" Type="http://schemas.openxmlformats.org/officeDocument/2006/relationships/hyperlink" Target="https://youtu.be/6llWnCOKYQo?t=8" TargetMode="External"/><Relationship Id="rId22" Type="http://schemas.openxmlformats.org/officeDocument/2006/relationships/hyperlink" Target="https://youtu.be/AG1zkTaPBpE?t=330" TargetMode="External"/><Relationship Id="rId27" Type="http://schemas.openxmlformats.org/officeDocument/2006/relationships/hyperlink" Target="https://youtu.be/2XtIwLqkJ0o?t=145" TargetMode="External"/><Relationship Id="rId30" Type="http://schemas.openxmlformats.org/officeDocument/2006/relationships/hyperlink" Target="https://youtu.be/2XtIwLqkJ0o?t=423" TargetMode="External"/><Relationship Id="rId35" Type="http://schemas.openxmlformats.org/officeDocument/2006/relationships/hyperlink" Target="https://youtu.be/2XtIwLqkJ0o?t=811" TargetMode="External"/><Relationship Id="rId43" Type="http://schemas.openxmlformats.org/officeDocument/2006/relationships/hyperlink" Target="https://youtu.be/jCvo5fedols?t=533" TargetMode="External"/><Relationship Id="rId48" Type="http://schemas.openxmlformats.org/officeDocument/2006/relationships/hyperlink" Target="https://youtu.be/0awxfvgPUj0" TargetMode="External"/><Relationship Id="rId56" Type="http://schemas.openxmlformats.org/officeDocument/2006/relationships/hyperlink" Target="https://youtu.be/oB3evQ2241s" TargetMode="External"/><Relationship Id="rId64" Type="http://schemas.openxmlformats.org/officeDocument/2006/relationships/hyperlink" Target="https://youtu.be/iUaQdhz8krg?t=120" TargetMode="External"/><Relationship Id="rId69" Type="http://schemas.openxmlformats.org/officeDocument/2006/relationships/hyperlink" Target="https://youtu.be/ie2F8NBo8ng?t=26" TargetMode="External"/><Relationship Id="rId77" Type="http://schemas.openxmlformats.org/officeDocument/2006/relationships/hyperlink" Target="https://youtu.be/knCGJGZ0Swk?t=212" TargetMode="External"/><Relationship Id="rId8" Type="http://schemas.openxmlformats.org/officeDocument/2006/relationships/hyperlink" Target="https://youtu.be/2ZBzsBpS8zw?t=161" TargetMode="External"/><Relationship Id="rId51" Type="http://schemas.openxmlformats.org/officeDocument/2006/relationships/hyperlink" Target="https://youtu.be/-dTdJVGOPzk?t=176" TargetMode="External"/><Relationship Id="rId72" Type="http://schemas.openxmlformats.org/officeDocument/2006/relationships/hyperlink" Target="https://youtu.be/eNkHbjYQDRY" TargetMode="External"/><Relationship Id="rId3" Type="http://schemas.openxmlformats.org/officeDocument/2006/relationships/hyperlink" Target="https://youtu.be/NF94g589sOI?t=390" TargetMode="External"/><Relationship Id="rId12" Type="http://schemas.openxmlformats.org/officeDocument/2006/relationships/hyperlink" Target="https://youtu.be/-FOLXMoBy4c?t=781" TargetMode="External"/><Relationship Id="rId17" Type="http://schemas.openxmlformats.org/officeDocument/2006/relationships/hyperlink" Target="https://youtu.be/SaheseNLfzs?t=449" TargetMode="External"/><Relationship Id="rId25" Type="http://schemas.openxmlformats.org/officeDocument/2006/relationships/hyperlink" Target="https://youtu.be/vYV7utov1cE?t=17" TargetMode="External"/><Relationship Id="rId33" Type="http://schemas.openxmlformats.org/officeDocument/2006/relationships/hyperlink" Target="https://youtu.be/2XtIwLqkJ0o?t=677" TargetMode="External"/><Relationship Id="rId38" Type="http://schemas.openxmlformats.org/officeDocument/2006/relationships/hyperlink" Target="https://youtu.be/PUTSvC6OKBM?t=73" TargetMode="External"/><Relationship Id="rId46" Type="http://schemas.openxmlformats.org/officeDocument/2006/relationships/hyperlink" Target="https://youtu.be/Yg9G7x4m37Y" TargetMode="External"/><Relationship Id="rId59" Type="http://schemas.openxmlformats.org/officeDocument/2006/relationships/hyperlink" Target="https://youtu.be/NZZ9p1HbeHs?t=256" TargetMode="External"/><Relationship Id="rId67" Type="http://schemas.openxmlformats.org/officeDocument/2006/relationships/hyperlink" Target="https://www.rockpapershotgun.com/the-witcher-3-hairstyles-and-beards" TargetMode="External"/><Relationship Id="rId20" Type="http://schemas.openxmlformats.org/officeDocument/2006/relationships/hyperlink" Target="https://youtu.be/AG1zkTaPBpE?t=35" TargetMode="External"/><Relationship Id="rId41" Type="http://schemas.openxmlformats.org/officeDocument/2006/relationships/hyperlink" Target="https://youtu.be/UDk_z5rOatA?t=60" TargetMode="External"/><Relationship Id="rId54" Type="http://schemas.openxmlformats.org/officeDocument/2006/relationships/hyperlink" Target="https://youtu.be/0U08CldI4C4?t=2" TargetMode="External"/><Relationship Id="rId62" Type="http://schemas.openxmlformats.org/officeDocument/2006/relationships/hyperlink" Target="https://youtu.be/5lqKyLZ0MHs?t=75" TargetMode="External"/><Relationship Id="rId70" Type="http://schemas.openxmlformats.org/officeDocument/2006/relationships/hyperlink" Target="https://youtu.be/ie2F8NBo8ng?t=107" TargetMode="External"/><Relationship Id="rId75" Type="http://schemas.openxmlformats.org/officeDocument/2006/relationships/hyperlink" Target="https://youtu.be/Prmhoy5tjP4?t=43" TargetMode="External"/><Relationship Id="rId1" Type="http://schemas.openxmlformats.org/officeDocument/2006/relationships/hyperlink" Target="https://youtu.be/NF94g589sOI?t=9" TargetMode="External"/><Relationship Id="rId6" Type="http://schemas.openxmlformats.org/officeDocument/2006/relationships/hyperlink" Target="https://youtu.be/NF94g589sOI?t=637" TargetMode="External"/><Relationship Id="rId15" Type="http://schemas.openxmlformats.org/officeDocument/2006/relationships/hyperlink" Target="https://youtu.be/SaheseNLfzs?t=32" TargetMode="External"/><Relationship Id="rId23" Type="http://schemas.openxmlformats.org/officeDocument/2006/relationships/hyperlink" Target="https://youtu.be/AG1zkTaPBpE?t=437" TargetMode="External"/><Relationship Id="rId28" Type="http://schemas.openxmlformats.org/officeDocument/2006/relationships/hyperlink" Target="https://youtu.be/2XtIwLqkJ0o?t=227" TargetMode="External"/><Relationship Id="rId36" Type="http://schemas.openxmlformats.org/officeDocument/2006/relationships/hyperlink" Target="https://youtu.be/2XtIwLqkJ0o?t=1008" TargetMode="External"/><Relationship Id="rId49" Type="http://schemas.openxmlformats.org/officeDocument/2006/relationships/hyperlink" Target="https://youtu.be/ZpOGFPHpMk4?t=3" TargetMode="External"/><Relationship Id="rId57" Type="http://schemas.openxmlformats.org/officeDocument/2006/relationships/hyperlink" Target="https://youtu.be/675YpIIl6PU?t=194" TargetMode="External"/><Relationship Id="rId10" Type="http://schemas.openxmlformats.org/officeDocument/2006/relationships/hyperlink" Target="https://youtu.be/-FOLXMoBy4c?t=490" TargetMode="External"/><Relationship Id="rId31" Type="http://schemas.openxmlformats.org/officeDocument/2006/relationships/hyperlink" Target="https://youtu.be/2XtIwLqkJ0o?t=537" TargetMode="External"/><Relationship Id="rId44" Type="http://schemas.openxmlformats.org/officeDocument/2006/relationships/hyperlink" Target="https://youtu.be/jCvo5fedols?t=552" TargetMode="External"/><Relationship Id="rId52" Type="http://schemas.openxmlformats.org/officeDocument/2006/relationships/hyperlink" Target="https://youtu.be/w52Kkxky2jA?t=22" TargetMode="External"/><Relationship Id="rId60" Type="http://schemas.openxmlformats.org/officeDocument/2006/relationships/hyperlink" Target="https://youtu.be/YikV3S3ARcI" TargetMode="External"/><Relationship Id="rId65" Type="http://schemas.openxmlformats.org/officeDocument/2006/relationships/hyperlink" Target="https://youtu.be/ylwltZ9b_qE?t=1" TargetMode="External"/><Relationship Id="rId73" Type="http://schemas.openxmlformats.org/officeDocument/2006/relationships/hyperlink" Target="https://youtu.be/QEDFxOoaPv8" TargetMode="External"/><Relationship Id="rId78" Type="http://schemas.openxmlformats.org/officeDocument/2006/relationships/hyperlink" Target="https://www.reddit.com/r/Witcher3/comments/pl6ref/get_junior_and_gangs_of_novigrad_no_failures_all/" TargetMode="External"/><Relationship Id="rId4" Type="http://schemas.openxmlformats.org/officeDocument/2006/relationships/hyperlink" Target="https://youtu.be/CtcT_WDM-vw" TargetMode="External"/><Relationship Id="rId9" Type="http://schemas.openxmlformats.org/officeDocument/2006/relationships/hyperlink" Target="https://youtu.be/-FOLXMoBy4c?t=45" TargetMode="External"/><Relationship Id="rId13" Type="http://schemas.openxmlformats.org/officeDocument/2006/relationships/hyperlink" Target="https://youtu.be/-FOLXMoBy4c?t=931" TargetMode="External"/><Relationship Id="rId18" Type="http://schemas.openxmlformats.org/officeDocument/2006/relationships/hyperlink" Target="https://youtu.be/SaheseNLfzs?t=549" TargetMode="External"/><Relationship Id="rId39" Type="http://schemas.openxmlformats.org/officeDocument/2006/relationships/hyperlink" Target="https://youtu.be/PUTSvC6OKBM?t=86" TargetMode="External"/><Relationship Id="rId34" Type="http://schemas.openxmlformats.org/officeDocument/2006/relationships/hyperlink" Target="https://youtu.be/2XtIwLqkJ0o?t=746" TargetMode="External"/><Relationship Id="rId50" Type="http://schemas.openxmlformats.org/officeDocument/2006/relationships/hyperlink" Target="https://youtu.be/kEvNj8FoGsU?t=2" TargetMode="External"/><Relationship Id="rId55" Type="http://schemas.openxmlformats.org/officeDocument/2006/relationships/hyperlink" Target="https://youtu.be/R6uKK4dc52U?t=1" TargetMode="External"/><Relationship Id="rId76" Type="http://schemas.openxmlformats.org/officeDocument/2006/relationships/hyperlink" Target="https://youtu.be/8X3qy4a096M" TargetMode="External"/><Relationship Id="rId7" Type="http://schemas.openxmlformats.org/officeDocument/2006/relationships/hyperlink" Target="https://youtu.be/2ZBzsBpS8zw?t=15" TargetMode="External"/><Relationship Id="rId71" Type="http://schemas.openxmlformats.org/officeDocument/2006/relationships/hyperlink" Target="https://youtu.be/Oz7EzzbmFok" TargetMode="External"/><Relationship Id="rId2" Type="http://schemas.openxmlformats.org/officeDocument/2006/relationships/hyperlink" Target="https://youtu.be/NF94g589sOI?t=338" TargetMode="External"/><Relationship Id="rId29" Type="http://schemas.openxmlformats.org/officeDocument/2006/relationships/hyperlink" Target="https://youtu.be/2XtIwLqkJ0o?t=35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itcher.fandom.com/wiki/Forgotten_Wolven_armor" TargetMode="External"/><Relationship Id="rId21" Type="http://schemas.openxmlformats.org/officeDocument/2006/relationships/hyperlink" Target="https://static.wikia.nocookie.net/witcher/images/a/a9/Tw3_map_faroe_03.png/revision/latest?cb=20190410052324" TargetMode="External"/><Relationship Id="rId42" Type="http://schemas.openxmlformats.org/officeDocument/2006/relationships/hyperlink" Target="https://cdn.gamer-network.net/2016/usgamer/Witcher-3-Grandmaster-Griffin-Gear-01.jpg" TargetMode="External"/><Relationship Id="rId63" Type="http://schemas.openxmlformats.org/officeDocument/2006/relationships/hyperlink" Target="https://static.wikia.nocookie.net/witcher/images/8/8b/Tw3_map_ard_skellig_04.png/revision/latest/scale-to-width-down/1000?cb=20190410054149" TargetMode="External"/><Relationship Id="rId84" Type="http://schemas.openxmlformats.org/officeDocument/2006/relationships/hyperlink" Target="https://static.wikia.nocookie.net/witcher/images/0/07/Tw3_map_crookback_bog_01.png/revision/latest/scale-to-width-down/1000?cb=20190410023444" TargetMode="External"/><Relationship Id="rId138" Type="http://schemas.openxmlformats.org/officeDocument/2006/relationships/hyperlink" Target="https://cdn.gamer-network.net/2016/usgamer/Witcher-3-Grandmaster-Wolf-Gear-01.jpg" TargetMode="External"/><Relationship Id="rId107" Type="http://schemas.openxmlformats.org/officeDocument/2006/relationships/hyperlink" Target="https://static.wikia.nocookie.net/witcher/images/e/e9/Tw3_map_the_mire_02.png/revision/latest/scale-to-width-down/1000?cb=20190410025928" TargetMode="External"/><Relationship Id="rId11" Type="http://schemas.openxmlformats.org/officeDocument/2006/relationships/hyperlink" Target="https://static.wikia.nocookie.net/witcher/images/3/3d/Tw3_map_grayrocks_01.png/revision/latest/scale-to-width-down/1000?cb=20200902054444" TargetMode="External"/><Relationship Id="rId32"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74" Type="http://schemas.openxmlformats.org/officeDocument/2006/relationships/hyperlink" Target="https://static.wikia.nocookie.net/witcher/images/8/84/Tw3_map_grassy_knoll_02.png/revision/latest?cb=20190410031405" TargetMode="External"/><Relationship Id="rId128" Type="http://schemas.openxmlformats.org/officeDocument/2006/relationships/hyperlink" Target="https://cdn.gamer-network.net/2016/usgamer/Witcher-3-Manticore-Gear-05.jpg" TargetMode="External"/><Relationship Id="rId149"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95" Type="http://schemas.openxmlformats.org/officeDocument/2006/relationships/hyperlink" Target="https://static.wikia.nocookie.net/witcher/images/5/57/Tw3_map_kaer_morhen_01.png/revision/latest/scale-to-width-down/1000?cb=20190412201713" TargetMode="External"/><Relationship Id="rId22" Type="http://schemas.openxmlformats.org/officeDocument/2006/relationships/hyperlink" Target="https://static.wikia.nocookie.net/witcher/images/a/a8/Tw3_map_grayrocks_02.png/revision/latest/scale-to-width-down/1000?cb=20190410024858" TargetMode="External"/><Relationship Id="rId27" Type="http://schemas.openxmlformats.org/officeDocument/2006/relationships/hyperlink" Target="https://static.wikia.nocookie.net/witcher/images/a/a9/Tw3_map_faroe_03.png/revision/latest?cb=20190410052324" TargetMode="External"/><Relationship Id="rId43" Type="http://schemas.openxmlformats.org/officeDocument/2006/relationships/hyperlink" Target="https://static.wikia.nocookie.net/witcher/images/a/a3/Tw3_map_an_skellig.png/revision/latest/scale-to-width-down/1000?cb=20190410052251" TargetMode="External"/><Relationship Id="rId48" Type="http://schemas.openxmlformats.org/officeDocument/2006/relationships/hyperlink" Target="https://cdn.gamer-network.net/2016/usgamer/Witcher-3-Grandmaster-Griffin-Gear-01.jpg" TargetMode="External"/><Relationship Id="rId64" Type="http://schemas.openxmlformats.org/officeDocument/2006/relationships/hyperlink" Target="https://cdn.gamer-network.net/2016/usgamer/Witcher-3-Grandmaster-Griffin-Gear-03.jpg" TargetMode="External"/><Relationship Id="rId69" Type="http://schemas.openxmlformats.org/officeDocument/2006/relationships/hyperlink" Target="https://static.wikia.nocookie.net/witcher/images/0/07/Tw3_map_crookback_bog_01.png/revision/latest/scale-to-width-down/1000?cb=20190410023444" TargetMode="External"/><Relationship Id="rId113" Type="http://schemas.openxmlformats.org/officeDocument/2006/relationships/hyperlink" Target="https://static.wikia.nocookie.net/witcher/images/2/2a/Tw3_map_crookback_bog_02.png/revision/latest/scale-to-width-down/1000?cb=20190410023459" TargetMode="External"/><Relationship Id="rId118" Type="http://schemas.openxmlformats.org/officeDocument/2006/relationships/hyperlink" Target="https://static.wikia.nocookie.net/witcher/images/f/fb/Tw3_map_the_descent_02.png/revision/latest/scale-to-width-down/1000?cb=20190410025840" TargetMode="External"/><Relationship Id="rId134" Type="http://schemas.openxmlformats.org/officeDocument/2006/relationships/hyperlink" Target="https://cdn.gamer-network.net/2016/usgamer/Witcher-3-Grandmaster-Wolf-Gear-01.jpg" TargetMode="External"/><Relationship Id="rId139" Type="http://schemas.openxmlformats.org/officeDocument/2006/relationships/hyperlink" Target="https://witcher.fandom.com/wiki/Forgotten_Wolven_steel_sword_-_mastercrafted" TargetMode="External"/><Relationship Id="rId80" Type="http://schemas.openxmlformats.org/officeDocument/2006/relationships/hyperlink" Target="https://static.wikia.nocookie.net/witcher/images/0/07/Tw3_map_crookback_bog_01.png/revision/latest/scale-to-width-down/1000?cb=20190410023444" TargetMode="External"/><Relationship Id="rId85" Type="http://schemas.openxmlformats.org/officeDocument/2006/relationships/hyperlink" Target="https://cdn.gamer-network.net/2016/usgamer/Witcher-3-Grandmaster-Ursine-Gear-01.jpg" TargetMode="External"/><Relationship Id="rId150" Type="http://schemas.openxmlformats.org/officeDocument/2006/relationships/hyperlink" Target="https://witcher.fandom.com/wiki/Mastercrafted_Forgotten_Wolven_trousers" TargetMode="External"/><Relationship Id="rId12" Type="http://schemas.openxmlformats.org/officeDocument/2006/relationships/hyperlink" Target="https://static.wikia.nocookie.net/witcher/images/6/6f/Tw3_map_novigrad_03.png/revision/latest/scale-to-width-down/1000?cb=20190410030850" TargetMode="External"/><Relationship Id="rId17" Type="http://schemas.openxmlformats.org/officeDocument/2006/relationships/hyperlink" Target="https://static.wikia.nocookie.net/witcher/images/a/a9/Tw3_map_faroe_03.png/revision/latest?cb=20190410052324" TargetMode="External"/><Relationship Id="rId33" Type="http://schemas.openxmlformats.org/officeDocument/2006/relationships/hyperlink" Target="https://static.wikia.nocookie.net/witcher/images/a/a3/Tw3_map_an_skellig.png/revision/latest/scale-to-width-down/1000?cb=20190410052251" TargetMode="External"/><Relationship Id="rId38" Type="http://schemas.openxmlformats.org/officeDocument/2006/relationships/hyperlink" Target="https://static.wikia.nocookie.net/witcher/images/5/57/Tw3_map_the_mire_03.png/revision/latest/scale-to-width-down/1000?cb=20190410025941" TargetMode="External"/><Relationship Id="rId59" Type="http://schemas.openxmlformats.org/officeDocument/2006/relationships/hyperlink" Target="https://static.wikia.nocookie.net/witcher/images/e/e5/Tw3_map_gustfields_08.png/revision/latest/scale-to-width-down/1000?cb=20190410031646" TargetMode="External"/><Relationship Id="rId103" Type="http://schemas.openxmlformats.org/officeDocument/2006/relationships/hyperlink" Target="https://witcher.fandom.com/wiki/Grandmaster_Forgotten_Wolven_gauntlets" TargetMode="External"/><Relationship Id="rId108" Type="http://schemas.openxmlformats.org/officeDocument/2006/relationships/hyperlink" Target="https://witcher.fandom.com/wiki/Grandmaster_Forgotten_Wolven_silver_sword" TargetMode="External"/><Relationship Id="rId124" Type="http://schemas.openxmlformats.org/officeDocument/2006/relationships/hyperlink" Target="https://static.wikia.nocookie.net/witcher/images/7/76/Tw3_map_ard_skellig_09.png/revision/latest/scale-to-width-down/1000?cb=20190410054817" TargetMode="External"/><Relationship Id="rId129" Type="http://schemas.openxmlformats.org/officeDocument/2006/relationships/hyperlink" Target="https://witcher.fandom.com/wiki/Forgotten_Wolven_gauntlets" TargetMode="External"/><Relationship Id="rId54" Type="http://schemas.openxmlformats.org/officeDocument/2006/relationships/hyperlink" Target="https://static.wikia.nocookie.net/witcher/images/a/a8/Tw3_map_grayrocks_02.png/revision/latest/scale-to-width-down/1000?cb=20190410024858" TargetMode="External"/><Relationship Id="rId70" Type="http://schemas.openxmlformats.org/officeDocument/2006/relationships/hyperlink" Target="https://static.wikia.nocookie.net/witcher/images/a/a3/Tw3_map_an_skellig.png/revision/latest/scale-to-width-down/1000?cb=20190410052251" TargetMode="External"/><Relationship Id="rId75" Type="http://schemas.openxmlformats.org/officeDocument/2006/relationships/hyperlink" Target="https://static.wikia.nocookie.net/witcher/images/0/07/Tw3_map_crookback_bog_01.png/revision/latest/scale-to-width-down/1000?cb=20190410023444" TargetMode="External"/><Relationship Id="rId91" Type="http://schemas.openxmlformats.org/officeDocument/2006/relationships/hyperlink" Target="https://static.wikia.nocookie.net/witcher/images/1/13/Tw3_map_kaer_almhult.png/revision/latest?cb=20190410053206" TargetMode="External"/><Relationship Id="rId96" Type="http://schemas.openxmlformats.org/officeDocument/2006/relationships/hyperlink" Target="https://witcher.fandom.com/wiki/Grandmaster_Forgotten_Wolven_armor" TargetMode="External"/><Relationship Id="rId140" Type="http://schemas.openxmlformats.org/officeDocument/2006/relationships/hyperlink" Target="https://cdn.gamer-network.net/2016/usgamer/Witcher-3-Grandmaster-Wolf-Gear-01.jpg" TargetMode="External"/><Relationship Id="rId145" Type="http://schemas.openxmlformats.org/officeDocument/2006/relationships/hyperlink" Target="https://static.wikia.nocookie.net/witcher/images/f/fd/Tw3_map_hindarsfjall_02.png/revision/latest/scale-to-width-down/1000?cb=20190410052348" TargetMode="External"/><Relationship Id="rId1" Type="http://schemas.openxmlformats.org/officeDocument/2006/relationships/hyperlink" Target="https://static.wikia.nocookie.net/witcher/images/3/3d/Tw3_map_grayrocks_01.png/revision/latest/scale-to-width-down/1000?cb=20200902054444" TargetMode="External"/><Relationship Id="rId6" Type="http://schemas.openxmlformats.org/officeDocument/2006/relationships/hyperlink" Target="https://static.wikia.nocookie.net/witcher/images/3/3d/Tw3_map_grayrocks_01.png/revision/latest/scale-to-width-down/1000?cb=20200902054444" TargetMode="External"/><Relationship Id="rId23" Type="http://schemas.openxmlformats.org/officeDocument/2006/relationships/hyperlink" Target="https://static.wikia.nocookie.net/witcher/images/f/f6/Tw3_map_ard_skellig_05.png/revision/latest/scale-to-width-down/1000?cb=20190410054726" TargetMode="External"/><Relationship Id="rId28" Type="http://schemas.openxmlformats.org/officeDocument/2006/relationships/hyperlink" Target="https://static.wikia.nocookie.net/witcher/images/5/57/Tw3_map_the_mire_03.png/revision/latest/scale-to-width-down/1000?cb=20190410025941" TargetMode="External"/><Relationship Id="rId49" Type="http://schemas.openxmlformats.org/officeDocument/2006/relationships/hyperlink" Target="https://static.wikia.nocookie.net/witcher/images/a/a3/Tw3_map_an_skellig.png/revision/latest/scale-to-width-down/1000?cb=20190410052251" TargetMode="External"/><Relationship Id="rId114" Type="http://schemas.openxmlformats.org/officeDocument/2006/relationships/hyperlink" Target="https://witcher.fandom.com/wiki/Forgotten_Wolven_silver_sword" TargetMode="External"/><Relationship Id="rId119" Type="http://schemas.openxmlformats.org/officeDocument/2006/relationships/hyperlink" Target="https://static.wikia.nocookie.net/witcher/images/9/9d/Tw3_map_undvik_04.png/revision/latest?cb=20190410052609" TargetMode="External"/><Relationship Id="rId44" Type="http://schemas.openxmlformats.org/officeDocument/2006/relationships/hyperlink" Target="https://static.wikia.nocookie.net/witcher/images/1/13/Tw3_map_bald_mountain_01.png/revision/latest/scale-to-width-down/1000?cb=20190410023406" TargetMode="External"/><Relationship Id="rId60" Type="http://schemas.openxmlformats.org/officeDocument/2006/relationships/hyperlink" Target="https://static.wikia.nocookie.net/witcher/images/0/07/Tw3_map_crookback_bog_01.png/revision/latest/scale-to-width-down/1000?cb=20190410023444" TargetMode="External"/><Relationship Id="rId65" Type="http://schemas.openxmlformats.org/officeDocument/2006/relationships/hyperlink" Target="https://static.wikia.nocookie.net/witcher/images/1/13/Tw3_map_bald_mountain_01.png/revision/latest/scale-to-width-down/1000?cb=20190410023406" TargetMode="External"/><Relationship Id="rId81" Type="http://schemas.openxmlformats.org/officeDocument/2006/relationships/hyperlink" Target="https://static.wikia.nocookie.net/witcher/images/8/8b/Tw3_map_ard_skellig_04.png/revision/latest/scale-to-width-down/1000?cb=20190410054149" TargetMode="External"/><Relationship Id="rId86" Type="http://schemas.openxmlformats.org/officeDocument/2006/relationships/hyperlink" Target="https://static.wikia.nocookie.net/witcher/images/c/c0/Tw3_map_grassy_knoll_01.png/revision/latest?cb=20190410031354" TargetMode="External"/><Relationship Id="rId130" Type="http://schemas.openxmlformats.org/officeDocument/2006/relationships/hyperlink" Target="https://static.wikia.nocookie.net/witcher/images/5/57/Tw3_map_kaer_morhen_01.png/revision/latest/scale-to-width-down/1000?cb=20190412201713" TargetMode="External"/><Relationship Id="rId135" Type="http://schemas.openxmlformats.org/officeDocument/2006/relationships/hyperlink" Target="https://cdn.gamer-network.net/2016/usgamer/Witcher-3-Manticore-Gear-01.jpg" TargetMode="External"/><Relationship Id="rId13" Type="http://schemas.openxmlformats.org/officeDocument/2006/relationships/hyperlink" Target="https://static.wikia.nocookie.net/witcher/images/a/a9/Tw3_map_faroe_03.png/revision/latest?cb=20190410052324" TargetMode="External"/><Relationship Id="rId18" Type="http://schemas.openxmlformats.org/officeDocument/2006/relationships/hyperlink" Target="https://static.wikia.nocookie.net/witcher/images/f/f6/Tw3_map_ard_skellig_05.png/revision/latest/scale-to-width-down/1000?cb=20190410054726" TargetMode="External"/><Relationship Id="rId39" Type="http://schemas.openxmlformats.org/officeDocument/2006/relationships/hyperlink" Target="https://static.wikia.nocookie.net/witcher/images/0/07/Tw3_map_crookback_bog_01.png/revision/latest/scale-to-width-down/1000?cb=20190410023444" TargetMode="External"/><Relationship Id="rId109" Type="http://schemas.openxmlformats.org/officeDocument/2006/relationships/hyperlink" Target="https://static.wikia.nocookie.net/witcher/images/e/ef/Tw3_map_kaer_morhen_02.png/revision/latest?cb=20190412201714" TargetMode="External"/><Relationship Id="rId34" Type="http://schemas.openxmlformats.org/officeDocument/2006/relationships/hyperlink" Target="https://static.wikia.nocookie.net/witcher/images/1/1b/Tw3_map_crows_perch_02.png/revision/latest/scale-to-width-down/1000?cb=20190410023624" TargetMode="External"/><Relationship Id="rId50" Type="http://schemas.openxmlformats.org/officeDocument/2006/relationships/hyperlink" Target="https://static.wikia.nocookie.net/witcher/images/1/13/Tw3_map_bald_mountain_01.png/revision/latest/scale-to-width-down/1000?cb=20190410023406" TargetMode="External"/><Relationship Id="rId55" Type="http://schemas.openxmlformats.org/officeDocument/2006/relationships/hyperlink" Target="https://static.wikia.nocookie.net/witcher/images/8/8b/Tw3_map_ard_skellig_04.png/revision/latest/scale-to-width-down/1000?cb=20190410054149" TargetMode="External"/><Relationship Id="rId76" Type="http://schemas.openxmlformats.org/officeDocument/2006/relationships/hyperlink" Target="https://static.wikia.nocookie.net/witcher/images/7/79/Tw3_map_ard_skellig_12.png/revision/latest/scale-to-width-down/1000?cb=20190403060918" TargetMode="External"/><Relationship Id="rId97" Type="http://schemas.openxmlformats.org/officeDocument/2006/relationships/hyperlink" Target="https://static.wikia.nocookie.net/witcher/images/9/96/Tw3_map_kaer_morhen_03.png/revision/latest?cb=20190412201715" TargetMode="External"/><Relationship Id="rId104" Type="http://schemas.openxmlformats.org/officeDocument/2006/relationships/hyperlink" Target="https://static.wikia.nocookie.net/witcher/images/e/ef/Tw3_map_kaer_morhen_02.png/revision/latest?cb=20190412201714"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41" Type="http://schemas.openxmlformats.org/officeDocument/2006/relationships/hyperlink" Target="https://witcher.fandom.com/wiki/Forgotten_Wolven_silver_sword_-_mastercrafted"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71" Type="http://schemas.openxmlformats.org/officeDocument/2006/relationships/hyperlink" Target="https://cdn.gamer-network.net/2016/usgamer/Witcher-3-Grandmaster-Griffin-Gear-01.jpg" TargetMode="External"/><Relationship Id="rId92" Type="http://schemas.openxmlformats.org/officeDocument/2006/relationships/hyperlink" Target="https://cdn.gamer-network.net/2016/usgamer/Witcher-3-Grandmaster-Ursine-Gear-04.jpg" TargetMode="External"/><Relationship Id="rId2" Type="http://schemas.openxmlformats.org/officeDocument/2006/relationships/hyperlink" Target="https://static.wikia.nocookie.net/witcher/images/9/93/Tw3_map_gustfields_10.png/revision/latest/scale-to-width-down/1000?cb=20190410031139" TargetMode="External"/><Relationship Id="rId29" Type="http://schemas.openxmlformats.org/officeDocument/2006/relationships/hyperlink" Target="https://static.wikia.nocookie.net/witcher/images/f/f6/Tw3_map_ard_skellig_05.png/revision/latest/scale-to-width-down/1000?cb=20190410054726" TargetMode="External"/><Relationship Id="rId24" Type="http://schemas.openxmlformats.org/officeDocument/2006/relationships/hyperlink" Target="https://static.wikia.nocookie.net/witcher/images/8/8f/Tw3_map_ard_skellig_11.png/revision/latest/scale-to-width-down/1000?cb=20190410054903" TargetMode="External"/><Relationship Id="rId40" Type="http://schemas.openxmlformats.org/officeDocument/2006/relationships/hyperlink" Target="https://cdn.gamer-network.net/2016/usgamer/Witcher-3-Grandmaster-Feline-Gear-04.jpg" TargetMode="External"/><Relationship Id="rId45" Type="http://schemas.openxmlformats.org/officeDocument/2006/relationships/hyperlink" Target="https://static.wikia.nocookie.net/witcher/images/0/07/Tw3_map_crookback_bog_01.png/revision/latest/scale-to-width-down/1000?cb=20190410023444" TargetMode="External"/><Relationship Id="rId66" Type="http://schemas.openxmlformats.org/officeDocument/2006/relationships/hyperlink" Target="https://static.wikia.nocookie.net/witcher/images/6/6f/Tw3_map_novigrad_03.png/revision/latest/scale-to-width-down/1000?cb=20190410030850" TargetMode="External"/><Relationship Id="rId87" Type="http://schemas.openxmlformats.org/officeDocument/2006/relationships/hyperlink" Target="https://static.wikia.nocookie.net/witcher/images/6/62/Tw3_map_ard_skellig_02.png/revision/latest?cb=20190410054132" TargetMode="External"/><Relationship Id="rId110" Type="http://schemas.openxmlformats.org/officeDocument/2006/relationships/hyperlink" Target="https://static.wikia.nocookie.net/witcher/images/e/e9/Tw3_map_the_mire_02.png/revision/latest/scale-to-width-down/1000?cb=20190410025928" TargetMode="External"/><Relationship Id="rId115" Type="http://schemas.openxmlformats.org/officeDocument/2006/relationships/hyperlink" Target="https://static.wikia.nocookie.net/witcher/images/5/57/Tw3_map_the_mire_03.png/revision/latest/scale-to-width-down/1000?cb=20190410025941" TargetMode="External"/><Relationship Id="rId131" Type="http://schemas.openxmlformats.org/officeDocument/2006/relationships/hyperlink" Target="https://cdn.gamer-network.net/2016/usgamer/Witcher-3-Manticore-Gear-08.jpg" TargetMode="External"/><Relationship Id="rId136" Type="http://schemas.openxmlformats.org/officeDocument/2006/relationships/hyperlink" Target="https://witcher.fandom.com/wiki/Mastercrafted_Forgotten_Wolven_armor" TargetMode="External"/><Relationship Id="rId61" Type="http://schemas.openxmlformats.org/officeDocument/2006/relationships/hyperlink" Target="https://cdn.gamer-network.net/2016/usgamer/Witcher-3-Grandmaster-Feline-Gear-07.jpg" TargetMode="External"/><Relationship Id="rId82" Type="http://schemas.openxmlformats.org/officeDocument/2006/relationships/hyperlink" Target="https://cdn.gamer-network.net/2016/usgamer/Witcher-3-Grandmaster-Ursine-Gear-04.jpg" TargetMode="External"/><Relationship Id="rId19" Type="http://schemas.openxmlformats.org/officeDocument/2006/relationships/hyperlink" Target="https://static.wikia.nocookie.net/witcher/images/0/07/Tw3_map_crookback_bog_01.png/revision/latest/scale-to-width-down/1000?cb=20190410023444" TargetMode="External"/><Relationship Id="rId14" Type="http://schemas.openxmlformats.org/officeDocument/2006/relationships/hyperlink" Target="https://static.wikia.nocookie.net/witcher/images/7/76/Tw3_map_spitfire_bluff_02.png/revision/latest/scale-to-width-down/1000?cb=20190410025624" TargetMode="External"/><Relationship Id="rId30" Type="http://schemas.openxmlformats.org/officeDocument/2006/relationships/hyperlink" Target="https://static.wikia.nocookie.net/witcher/images/6/62/Tw3_map_ard_skellig_02.png/revision/latest?cb=20190410054132" TargetMode="External"/><Relationship Id="rId35" Type="http://schemas.openxmlformats.org/officeDocument/2006/relationships/hyperlink" Target="https://cdn.gamer-network.net/2016/usgamer/Witcher-3-Grandmaster-Feline-Gear-01.jpg" TargetMode="External"/><Relationship Id="rId56" Type="http://schemas.openxmlformats.org/officeDocument/2006/relationships/hyperlink" Target="https://cdn.gamer-network.net/2016/usgamer/Witcher-3-Grandmaster-Griffin-Gear-03.jpg" TargetMode="External"/><Relationship Id="rId77" Type="http://schemas.openxmlformats.org/officeDocument/2006/relationships/hyperlink" Target="https://static.wikia.nocookie.net/witcher/images/9/97/Tw3_map_ard_skellig_13.png/revision/latest/scale-to-width-down/1000?cb=20190410054917" TargetMode="External"/><Relationship Id="rId100" Type="http://schemas.openxmlformats.org/officeDocument/2006/relationships/hyperlink" Target="https://static.wikia.nocookie.net/witcher/images/9/92/Tw3_map_white_orchard_01.png/revision/latest/scale-to-width-down/1000?cb=20190420040257" TargetMode="External"/><Relationship Id="rId105" Type="http://schemas.openxmlformats.org/officeDocument/2006/relationships/hyperlink" Target="https://witcher.fandom.com/wiki/Grandmaster_Forgotten_Wolven_trousers" TargetMode="External"/><Relationship Id="rId126" Type="http://schemas.openxmlformats.org/officeDocument/2006/relationships/hyperlink" Target="https://witcher.fandom.com/wiki/Forgotten_Wolven_boots" TargetMode="External"/><Relationship Id="rId147" Type="http://schemas.openxmlformats.org/officeDocument/2006/relationships/hyperlink" Target="https://witcher.fandom.com/wiki/Mastercrafted_Forgotten_Wolven_gauntlets" TargetMode="External"/><Relationship Id="rId8" Type="http://schemas.openxmlformats.org/officeDocument/2006/relationships/hyperlink" Target="https://static.wikia.nocookie.net/witcher/images/a/a9/Tw3_map_faroe_03.png/revision/latest?cb=20190410052324" TargetMode="External"/><Relationship Id="rId51" Type="http://schemas.openxmlformats.org/officeDocument/2006/relationships/hyperlink" Target="https://static.wikia.nocookie.net/witcher/images/8/84/Tw3_map_grassy_knoll_02.png/revision/latest?cb=20190410031405" TargetMode="External"/><Relationship Id="rId72" Type="http://schemas.openxmlformats.org/officeDocument/2006/relationships/hyperlink" Target="https://static.wikia.nocookie.net/witcher/images/4/45/Tw3_map_ard_skellig_08.png/revision/latest?cb=20190410054806" TargetMode="External"/><Relationship Id="rId93" Type="http://schemas.openxmlformats.org/officeDocument/2006/relationships/hyperlink" Target="https://static.wikia.nocookie.net/witcher/images/8/8b/Tw3_map_white_orchard_05.png/revision/latest/scale-to-width-down/1000?cb=20190420040133" TargetMode="External"/><Relationship Id="rId98" Type="http://schemas.openxmlformats.org/officeDocument/2006/relationships/hyperlink" Target="https://static.wikia.nocookie.net/witcher/images/e/ef/Tw3_map_kaer_morhen_02.png/revision/latest?cb=20190412201714" TargetMode="External"/><Relationship Id="rId121" Type="http://schemas.openxmlformats.org/officeDocument/2006/relationships/hyperlink" Target="https://witcher.fandom.com/wiki/Forgotten_Wolven_trousers" TargetMode="External"/><Relationship Id="rId142" Type="http://schemas.openxmlformats.org/officeDocument/2006/relationships/hyperlink" Target="https://static.wikia.nocookie.net/witcher/images/8/8f/Tw3_map_ard_skellig_11.png/revision/latest/scale-to-width-down/1000?cb=20190410054903" TargetMode="External"/><Relationship Id="rId3" Type="http://schemas.openxmlformats.org/officeDocument/2006/relationships/hyperlink" Target="https://static.wikia.nocookie.net/witcher/images/8/8b/Tw3_map_ard_skellig_04.png/revision/latest/scale-to-width-down/1000?cb=20190410054149" TargetMode="External"/><Relationship Id="rId25" Type="http://schemas.openxmlformats.org/officeDocument/2006/relationships/hyperlink" Target="https://static.wikia.nocookie.net/witcher/images/0/07/Tw3_map_crookback_bog_01.png/revision/latest/scale-to-width-down/1000?cb=20190410023444" TargetMode="External"/><Relationship Id="rId46"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116" Type="http://schemas.openxmlformats.org/officeDocument/2006/relationships/hyperlink" Target="https://cdn.gamer-network.net/2016/usgamer/Witcher-3-Manticore-Gear-03.jpg" TargetMode="External"/><Relationship Id="rId137" Type="http://schemas.openxmlformats.org/officeDocument/2006/relationships/hyperlink" Target="https://static.wikia.nocookie.net/witcher/images/9/96/Tw3_map_kaer_morhen_03.png/revision/latest?cb=20190412201715" TargetMode="External"/><Relationship Id="rId20" Type="http://schemas.openxmlformats.org/officeDocument/2006/relationships/hyperlink" Target="https://static.wikia.nocookie.net/witcher/images/a/a8/Tw3_map_grayrocks_02.png/revision/latest/scale-to-width-down/1000?cb=20190410024858" TargetMode="External"/><Relationship Id="rId41" Type="http://schemas.openxmlformats.org/officeDocument/2006/relationships/hyperlink" Target="https://static.wikia.nocookie.net/witcher/images/8/8b/Tw3_map_ard_skellig_04.png/revision/latest/scale-to-width-down/1000?cb=20190410054149" TargetMode="External"/><Relationship Id="rId62" Type="http://schemas.openxmlformats.org/officeDocument/2006/relationships/hyperlink" Target="https://static.wikia.nocookie.net/witcher/images/2/2d/Tw3_map_crows_perch_01.png/revision/latest/scale-to-width-down/1000?cb=20190410023603" TargetMode="External"/><Relationship Id="rId83" Type="http://schemas.openxmlformats.org/officeDocument/2006/relationships/hyperlink" Target="https://static.wikia.nocookie.net/witcher/images/6/6f/Tw3_map_novigrad_03.png/revision/latest/scale-to-width-down/1000?cb=20190410030850" TargetMode="External"/><Relationship Id="rId88" Type="http://schemas.openxmlformats.org/officeDocument/2006/relationships/hyperlink" Target="https://cdn.gamer-network.net/2016/usgamer/Witcher-3-Grandmaster-Ursine-Gear-04.jpg" TargetMode="External"/><Relationship Id="rId111" Type="http://schemas.openxmlformats.org/officeDocument/2006/relationships/hyperlink" Target="https://witcher.fandom.com/wiki/Forgotten_Wolven_steel_sword" TargetMode="External"/><Relationship Id="rId132" Type="http://schemas.openxmlformats.org/officeDocument/2006/relationships/hyperlink" Target="https://newsboilerv1storage.blob.core.windows.net/news/1805817_0.jpg" TargetMode="External"/><Relationship Id="rId15" Type="http://schemas.openxmlformats.org/officeDocument/2006/relationships/hyperlink" Target="https://static.wikia.nocookie.net/witcher/images/f/f6/Tw3_map_ard_skellig_05.png/revision/latest/scale-to-width-down/1000?cb=20190410054726" TargetMode="External"/><Relationship Id="rId36" Type="http://schemas.openxmlformats.org/officeDocument/2006/relationships/hyperlink" Target="https://cdn.gamer-network.net/2016/usgamer/Witcher-3-Grandmaster-Griffin-Gear-03.jpg" TargetMode="External"/><Relationship Id="rId57" Type="http://schemas.openxmlformats.org/officeDocument/2006/relationships/hyperlink" Target="https://static.wikia.nocookie.net/witcher/images/4/49/Tw3_map_spikeroog_02.png/revision/latest/scale-to-width-down/1000?cb=20190410050938" TargetMode="External"/><Relationship Id="rId106" Type="http://schemas.openxmlformats.org/officeDocument/2006/relationships/hyperlink" Target="https://static.wikia.nocookie.net/witcher/images/e/ef/Tw3_map_kaer_morhen_02.png/revision/latest?cb=20190412201714" TargetMode="External"/><Relationship Id="rId127" Type="http://schemas.openxmlformats.org/officeDocument/2006/relationships/hyperlink" Target="https://static.wikia.nocookie.net/witcher/images/4/49/Tw3_map_spikeroog_02.png/revision/latest/scale-to-width-down/1000?cb=20190410050938" TargetMode="External"/><Relationship Id="rId10" Type="http://schemas.openxmlformats.org/officeDocument/2006/relationships/hyperlink" Target="https://static.wikia.nocookie.net/witcher/images/0/09/Tw3_map_ard_skellig_10.png/revision/latest/scale-to-width-down/1000?cb=20190403060331" TargetMode="External"/><Relationship Id="rId31" Type="http://schemas.openxmlformats.org/officeDocument/2006/relationships/hyperlink" Target="https://static.wikia.nocookie.net/witcher/images/f/fb/Tw3_map_the_descent_02.png/revision/latest/scale-to-width-down/1000?cb=20190410025840" TargetMode="External"/><Relationship Id="rId52" Type="http://schemas.openxmlformats.org/officeDocument/2006/relationships/hyperlink" Target="https://static.wikia.nocookie.net/witcher/images/0/07/Tw3_map_crookback_bog_01.png/revision/latest/scale-to-width-down/1000?cb=20190410023444" TargetMode="External"/><Relationship Id="rId73"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94" Type="http://schemas.openxmlformats.org/officeDocument/2006/relationships/hyperlink" Target="https://static.wikia.nocookie.net/witcher/images/5/57/Tw3_map_kaer_morhen_01.png/revision/latest/scale-to-width-down/1000?cb=20190412201713" TargetMode="External"/><Relationship Id="rId99" Type="http://schemas.openxmlformats.org/officeDocument/2006/relationships/hyperlink" Target="https://witcher.fandom.com/wiki/Grandmaster_Forgotten_Wolven_boots" TargetMode="External"/><Relationship Id="rId101" Type="http://schemas.openxmlformats.org/officeDocument/2006/relationships/hyperlink" Target="https://static.wikia.nocookie.net/witcher/images/e/ef/Tw3_map_kaer_morhen_02.png/revision/latest?cb=20190412201714" TargetMode="External"/><Relationship Id="rId122" Type="http://schemas.openxmlformats.org/officeDocument/2006/relationships/hyperlink" Target="https://www.tivaprojects.com/witcher3map/g/index.html" TargetMode="External"/><Relationship Id="rId143" Type="http://schemas.openxmlformats.org/officeDocument/2006/relationships/hyperlink" Target="https://cdn.gamer-network.net/2016/usgamer/Witcher-3-Grandmaster-Wolf-Gear-01.jpg" TargetMode="External"/><Relationship Id="rId148" Type="http://schemas.openxmlformats.org/officeDocument/2006/relationships/hyperlink" Target="https://static.wikia.nocookie.net/witcher/images/6/6e/Tw3_map_ard_skellig_14.png/revision/latest/scale-to-width-down/1000?cb=20190410054954" TargetMode="External"/><Relationship Id="rId4" Type="http://schemas.openxmlformats.org/officeDocument/2006/relationships/hyperlink" Target="https://static.wikia.nocookie.net/witcher/images/2/2d/Tw3_map_crows_perch_01.png/revision/latest/scale-to-width-down/1000?cb=20190410023603" TargetMode="External"/><Relationship Id="rId9" Type="http://schemas.openxmlformats.org/officeDocument/2006/relationships/hyperlink" Target="https://static.wikia.nocookie.net/witcher/images/1/1b/Tw3_map_crows_perch_02.png/revision/latest/scale-to-width-down/1000?cb=20190410023624" TargetMode="External"/><Relationship Id="rId26" Type="http://schemas.openxmlformats.org/officeDocument/2006/relationships/hyperlink" Target="https://static.wikia.nocookie.net/witcher/images/7/73/Tw3_map_Oxenfurt_01.png/revision/latest?cb=20190410030652" TargetMode="External"/><Relationship Id="rId47" Type="http://schemas.openxmlformats.org/officeDocument/2006/relationships/hyperlink" Target="https://static.wikia.nocookie.net/witcher/images/8/8b/Tw3_map_ard_skellig_04.png/revision/latest/scale-to-width-down/1000?cb=20190410054149" TargetMode="External"/><Relationship Id="rId68" Type="http://schemas.openxmlformats.org/officeDocument/2006/relationships/hyperlink" Target="https://cdn.gamer-network.net/2016/usgamer/Witcher-3-Grandmaster-Feline-Gear-07.jpg" TargetMode="External"/><Relationship Id="rId89" Type="http://schemas.openxmlformats.org/officeDocument/2006/relationships/hyperlink" Target="https://static.wikia.nocookie.net/witcher/images/9/9d/Tw3_map_undvik_04.png/revision/latest?cb=20190410052609" TargetMode="External"/><Relationship Id="rId112" Type="http://schemas.openxmlformats.org/officeDocument/2006/relationships/hyperlink" Target="https://witcher.fandom.com/wiki/Grandmaster_Forgotten_Wolven_steel_sword" TargetMode="External"/><Relationship Id="rId133" Type="http://schemas.openxmlformats.org/officeDocument/2006/relationships/hyperlink" Target="https://static.wikia.nocookie.net/witcher/images/e/ef/Tw3_map_kaer_morhen_02.png/revision/latest?cb=20190412201714" TargetMode="External"/><Relationship Id="rId16" Type="http://schemas.openxmlformats.org/officeDocument/2006/relationships/hyperlink" Target="https://static.wikia.nocookie.net/witcher/images/3/3d/Tw3_map_grayrocks_01.png/revision/latest/scale-to-width-down/1000?cb=20200902054444" TargetMode="External"/><Relationship Id="rId37" Type="http://schemas.openxmlformats.org/officeDocument/2006/relationships/hyperlink" Target="https://static.wikia.nocookie.net/witcher/images/a/a3/Tw3_map_an_skellig.png/revision/latest/scale-to-width-down/1000?cb=20190410052251" TargetMode="External"/><Relationship Id="rId58" Type="http://schemas.openxmlformats.org/officeDocument/2006/relationships/hyperlink" Target="https://static.wikia.nocookie.net/witcher/images/1/13/Tw3_map_bald_mountain_01.png/revision/latest/scale-to-width-down/1000?cb=20190410023406" TargetMode="External"/><Relationship Id="rId79" Type="http://schemas.openxmlformats.org/officeDocument/2006/relationships/hyperlink" Target="https://static.wikia.nocookie.net/witcher/images/6/6f/Tw3_map_novigrad_03.png/revision/latest/scale-to-width-down/1000?cb=20190410030850" TargetMode="External"/><Relationship Id="rId102" Type="http://schemas.openxmlformats.org/officeDocument/2006/relationships/hyperlink" Target="https://static.wikia.nocookie.net/witcher/images/5/57/Tw3_map_kaer_morhen_01.png/revision/latest/scale-to-width-down/1000?cb=20190412201713" TargetMode="External"/><Relationship Id="rId123" Type="http://schemas.openxmlformats.org/officeDocument/2006/relationships/hyperlink" Target="https://static.wikia.nocookie.net/witcher/images/1/1b/Tw3_map_crows_perch_02.png/revision/latest/scale-to-width-down/1000?cb=20190410023624" TargetMode="External"/><Relationship Id="rId144" Type="http://schemas.openxmlformats.org/officeDocument/2006/relationships/hyperlink" Target="https://witcher.fandom.com/wiki/Mastercrafted_Forgotten_Wolven_boots" TargetMode="External"/><Relationship Id="rId90" Type="http://schemas.openxmlformats.org/officeDocument/2006/relationships/hyperlink" Target="https://cdn.gamer-network.net/2016/usgamer/Witcher-3-Grandmaster-Ursine-Gear-01.jp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itcher.fandom.com/wiki/Lesser_red_mutagen" TargetMode="External"/><Relationship Id="rId170" Type="http://schemas.openxmlformats.org/officeDocument/2006/relationships/hyperlink" Target="https://witcher.fandom.com/wiki/Manuscript_page:_Blizzard" TargetMode="External"/><Relationship Id="rId268" Type="http://schemas.openxmlformats.org/officeDocument/2006/relationships/hyperlink" Target="https://witcher.fandom.com/wiki/Snowball?so=search" TargetMode="External"/><Relationship Id="rId475" Type="http://schemas.openxmlformats.org/officeDocument/2006/relationships/hyperlink" Target="https://witcher.fandom.com/wiki/Phosphorus" TargetMode="External"/><Relationship Id="rId682" Type="http://schemas.openxmlformats.org/officeDocument/2006/relationships/hyperlink" Target="https://witcher.fandom.com/wiki/Honeysuckle" TargetMode="External"/><Relationship Id="rId128" Type="http://schemas.openxmlformats.org/officeDocument/2006/relationships/hyperlink" Target="https://witcher.fandom.com/wiki/Hellebore_petals" TargetMode="External"/><Relationship Id="rId335" Type="http://schemas.openxmlformats.org/officeDocument/2006/relationships/hyperlink" Target="https://witcher.fandom.com/wiki/Superior_draconid_oil" TargetMode="External"/><Relationship Id="rId542" Type="http://schemas.openxmlformats.org/officeDocument/2006/relationships/hyperlink" Target="https://witcher.fandom.com/wiki/Mandrake_root" TargetMode="External"/><Relationship Id="rId987" Type="http://schemas.openxmlformats.org/officeDocument/2006/relationships/hyperlink" Target="https://witcher.fandom.com/wiki/Mistletoe" TargetMode="External"/><Relationship Id="rId402" Type="http://schemas.openxmlformats.org/officeDocument/2006/relationships/hyperlink" Target="https://witcher.fandom.com/wiki/Enhanced_elementa_oil" TargetMode="External"/><Relationship Id="rId847" Type="http://schemas.openxmlformats.org/officeDocument/2006/relationships/hyperlink" Target="https://witcher.fandom.com/wiki/Torn-out_page:_Troll_decoction" TargetMode="External"/><Relationship Id="rId1032" Type="http://schemas.openxmlformats.org/officeDocument/2006/relationships/hyperlink" Target="https://witcher.fandom.com/wiki/Enhanced_Tawny_Owl" TargetMode="External"/><Relationship Id="rId707" Type="http://schemas.openxmlformats.org/officeDocument/2006/relationships/hyperlink" Target="https://witcher.fandom.com/wiki/Torn-out_page:_Reliever%27s_decoction" TargetMode="External"/><Relationship Id="rId914" Type="http://schemas.openxmlformats.org/officeDocument/2006/relationships/hyperlink" Target="https://witcher.fandom.com/wiki/Potion_of_Restoration" TargetMode="External"/><Relationship Id="rId43" Type="http://schemas.openxmlformats.org/officeDocument/2006/relationships/hyperlink" Target="https://witcher.fandom.com/wiki/Manuscript_page:_Enhanced_Dancing_Star" TargetMode="External"/><Relationship Id="rId192" Type="http://schemas.openxmlformats.org/officeDocument/2006/relationships/hyperlink" Target="https://witcher.fandom.com/wiki/Fool%27s_parsley_leaves" TargetMode="External"/><Relationship Id="rId497" Type="http://schemas.openxmlformats.org/officeDocument/2006/relationships/hyperlink" Target="https://witcher.fandom.com/wiki/Lesser_red_mutagen?so=search" TargetMode="External"/><Relationship Id="rId357" Type="http://schemas.openxmlformats.org/officeDocument/2006/relationships/hyperlink" Target="https://witcher.fandom.com/wiki/Enhanced_Cat" TargetMode="External"/><Relationship Id="rId217" Type="http://schemas.openxmlformats.org/officeDocument/2006/relationships/hyperlink" Target="https://witcher.fandom.com/wiki/Chort_mutagen" TargetMode="External"/><Relationship Id="rId564" Type="http://schemas.openxmlformats.org/officeDocument/2006/relationships/hyperlink" Target="https://witcher.fandom.com/wiki/Devourer%27s_blood" TargetMode="External"/><Relationship Id="rId771" Type="http://schemas.openxmlformats.org/officeDocument/2006/relationships/hyperlink" Target="https://witcher.fandom.com/wiki/Endrega_heart" TargetMode="External"/><Relationship Id="rId869" Type="http://schemas.openxmlformats.org/officeDocument/2006/relationships/hyperlink" Target="https://witcher.fandom.com/wiki/Greater_blue_mutagen" TargetMode="External"/><Relationship Id="rId424" Type="http://schemas.openxmlformats.org/officeDocument/2006/relationships/hyperlink" Target="https://witcher.fandom.com/wiki/Puffball" TargetMode="External"/><Relationship Id="rId631" Type="http://schemas.openxmlformats.org/officeDocument/2006/relationships/hyperlink" Target="https://witcher.fandom.com/wiki/Ginatia_petals" TargetMode="External"/><Relationship Id="rId729" Type="http://schemas.openxmlformats.org/officeDocument/2006/relationships/hyperlink" Target="https://witcher.fandom.com/wiki/Winter_cherry" TargetMode="External"/><Relationship Id="rId1054" Type="http://schemas.openxmlformats.org/officeDocument/2006/relationships/hyperlink" Target="https://witcher.fandom.com/wiki/Arenaria" TargetMode="External"/><Relationship Id="rId936" Type="http://schemas.openxmlformats.org/officeDocument/2006/relationships/hyperlink" Target="https://witcher.fandom.com/wiki/Longrube" TargetMode="External"/><Relationship Id="rId1121" Type="http://schemas.openxmlformats.org/officeDocument/2006/relationships/hyperlink" Target="https://witcher.fandom.com/wiki/Vermilion" TargetMode="External"/><Relationship Id="rId65" Type="http://schemas.openxmlformats.org/officeDocument/2006/relationships/hyperlink" Target="https://witcher.fandom.com/wiki/Crow%27s_eye" TargetMode="External"/><Relationship Id="rId281" Type="http://schemas.openxmlformats.org/officeDocument/2006/relationships/hyperlink" Target="https://witcher.fandom.com/wiki/Ranogrin" TargetMode="External"/><Relationship Id="rId141" Type="http://schemas.openxmlformats.org/officeDocument/2006/relationships/hyperlink" Target="https://witcher.fandom.com/wiki/Arenaria" TargetMode="External"/><Relationship Id="rId379" Type="http://schemas.openxmlformats.org/officeDocument/2006/relationships/hyperlink" Target="https://witcher.fandom.com/wiki/Allspice_root" TargetMode="External"/><Relationship Id="rId586" Type="http://schemas.openxmlformats.org/officeDocument/2006/relationships/hyperlink" Target="https://witcher.fandom.com/wiki/Verbena" TargetMode="External"/><Relationship Id="rId793" Type="http://schemas.openxmlformats.org/officeDocument/2006/relationships/hyperlink" Target="https://witcher.fandom.com/wiki/Vitriol" TargetMode="External"/><Relationship Id="rId7" Type="http://schemas.openxmlformats.org/officeDocument/2006/relationships/hyperlink" Target="https://witcher.fandom.com/wiki/Bear_pheromones?so=search" TargetMode="External"/><Relationship Id="rId239" Type="http://schemas.openxmlformats.org/officeDocument/2006/relationships/hyperlink" Target="https://witcher.fandom.com/wiki/Manuscript_page:_Superior_Blizzard" TargetMode="External"/><Relationship Id="rId446" Type="http://schemas.openxmlformats.org/officeDocument/2006/relationships/hyperlink" Target="https://witcher.fandom.com/wiki/Superior_elementa_oil" TargetMode="External"/><Relationship Id="rId653" Type="http://schemas.openxmlformats.org/officeDocument/2006/relationships/hyperlink" Target="https://witcher.fandom.com/wiki/Torn-out_page:_Nightwraith_decoction" TargetMode="External"/><Relationship Id="rId1076" Type="http://schemas.openxmlformats.org/officeDocument/2006/relationships/hyperlink" Target="https://witcher.fandom.com/wiki/Manuscript_page:_Enhanced_Thunderbolt" TargetMode="External"/><Relationship Id="rId306" Type="http://schemas.openxmlformats.org/officeDocument/2006/relationships/hyperlink" Target="https://witcher.fandom.com/wiki/Earth_elemental_mutagen" TargetMode="External"/><Relationship Id="rId860" Type="http://schemas.openxmlformats.org/officeDocument/2006/relationships/hyperlink" Target="https://witcher.fandom.com/wiki/Celandine" TargetMode="External"/><Relationship Id="rId958" Type="http://schemas.openxmlformats.org/officeDocument/2006/relationships/hyperlink" Target="https://witcher.fandom.com/wiki/Superior_ogroid_oil" TargetMode="External"/><Relationship Id="rId87" Type="http://schemas.openxmlformats.org/officeDocument/2006/relationships/hyperlink" Target="https://witcher.fandom.com/wiki/Manuscript_page:_Dwarven_spirit" TargetMode="External"/><Relationship Id="rId513" Type="http://schemas.openxmlformats.org/officeDocument/2006/relationships/hyperlink" Target="https://witcher.fandom.com/wiki/Wolfsbane" TargetMode="External"/><Relationship Id="rId720" Type="http://schemas.openxmlformats.org/officeDocument/2006/relationships/hyperlink" Target="https://witcher.fandom.com/wiki/Crow%27s_eye" TargetMode="External"/><Relationship Id="rId818" Type="http://schemas.openxmlformats.org/officeDocument/2006/relationships/hyperlink" Target="https://witcher.fandom.com/wiki/Formula:_Greater_mutagen_transmutator_-_blue_to_green" TargetMode="External"/><Relationship Id="rId1003" Type="http://schemas.openxmlformats.org/officeDocument/2006/relationships/hyperlink" Target="https://witcher.fandom.com/wiki/Enhanced_Swallow" TargetMode="External"/><Relationship Id="rId14" Type="http://schemas.openxmlformats.org/officeDocument/2006/relationships/hyperlink" Target="https://witcher.fandom.com/wiki/Manuscript_page:_Dancing_Star" TargetMode="External"/><Relationship Id="rId163" Type="http://schemas.openxmlformats.org/officeDocument/2006/relationships/hyperlink" Target="https://witcher.fandom.com/wiki/Rebis" TargetMode="External"/><Relationship Id="rId370" Type="http://schemas.openxmlformats.org/officeDocument/2006/relationships/hyperlink" Target="https://witcher.fandom.com/wiki/Bryonia" TargetMode="External"/><Relationship Id="rId230" Type="http://schemas.openxmlformats.org/officeDocument/2006/relationships/hyperlink" Target="https://witcher.fandom.com/wiki/Superior_Devil%27s_Puffball" TargetMode="External"/><Relationship Id="rId468" Type="http://schemas.openxmlformats.org/officeDocument/2006/relationships/hyperlink" Target="https://witcher.fandom.com/wiki/Nazairi_basil" TargetMode="External"/><Relationship Id="rId675" Type="http://schemas.openxmlformats.org/officeDocument/2006/relationships/hyperlink" Target="https://witcher.fandom.com/wiki/Lesser_red_mutagen" TargetMode="External"/><Relationship Id="rId882" Type="http://schemas.openxmlformats.org/officeDocument/2006/relationships/hyperlink" Target="https://witcher.fandom.com/wiki/Samum" TargetMode="External"/><Relationship Id="rId1098" Type="http://schemas.openxmlformats.org/officeDocument/2006/relationships/hyperlink" Target="https://witcher.fandom.com/wiki/Cortinarius" TargetMode="External"/><Relationship Id="rId328" Type="http://schemas.openxmlformats.org/officeDocument/2006/relationships/hyperlink" Target="https://witcher.fandom.com/wiki/Bryonia" TargetMode="External"/><Relationship Id="rId535" Type="http://schemas.openxmlformats.org/officeDocument/2006/relationships/hyperlink" Target="https://witcher.fandom.com/wiki/Lesser_blue_mutagen" TargetMode="External"/><Relationship Id="rId742" Type="http://schemas.openxmlformats.org/officeDocument/2006/relationships/hyperlink" Target="https://witcher.fandom.com/wiki/Ranogrin" TargetMode="External"/><Relationship Id="rId174" Type="http://schemas.openxmlformats.org/officeDocument/2006/relationships/hyperlink" Target="https://witcher.fandom.com/wiki/Blue_paint_ball?so=search" TargetMode="External"/><Relationship Id="rId381" Type="http://schemas.openxmlformats.org/officeDocument/2006/relationships/hyperlink" Target="https://witcher.fandom.com/wiki/Dog_tallow" TargetMode="External"/><Relationship Id="rId602" Type="http://schemas.openxmlformats.org/officeDocument/2006/relationships/hyperlink" Target="https://witcher.fandom.com/wiki/Green_mutagen?so=search" TargetMode="External"/><Relationship Id="rId1025" Type="http://schemas.openxmlformats.org/officeDocument/2006/relationships/hyperlink" Target="https://witcher.fandom.com/wiki/Manuscript_page:_Tawny_Owl" TargetMode="External"/><Relationship Id="rId241" Type="http://schemas.openxmlformats.org/officeDocument/2006/relationships/hyperlink" Target="https://witcher.fandom.com/wiki/Dwarven_spirit" TargetMode="External"/><Relationship Id="rId479" Type="http://schemas.openxmlformats.org/officeDocument/2006/relationships/hyperlink" Target="https://witcher.fandom.com/wiki/Superior_Full_Moon" TargetMode="External"/><Relationship Id="rId686" Type="http://schemas.openxmlformats.org/officeDocument/2006/relationships/hyperlink" Target="https://witcher.fandom.com/wiki/Superior_Moon_Dust" TargetMode="External"/><Relationship Id="rId893" Type="http://schemas.openxmlformats.org/officeDocument/2006/relationships/hyperlink" Target="https://witcher.fandom.com/wiki/Foglet_teeth" TargetMode="External"/><Relationship Id="rId907" Type="http://schemas.openxmlformats.org/officeDocument/2006/relationships/hyperlink" Target="https://witcher.fandom.com/wiki/Beggartick_blossoms" TargetMode="External"/><Relationship Id="rId36" Type="http://schemas.openxmlformats.org/officeDocument/2006/relationships/hyperlink" Target="https://witcher.fandom.com/wiki/Verbena" TargetMode="External"/><Relationship Id="rId339" Type="http://schemas.openxmlformats.org/officeDocument/2006/relationships/hyperlink" Target="https://witcher.fandom.com/wiki/Ekhidna_mutagen" TargetMode="External"/><Relationship Id="rId546" Type="http://schemas.openxmlformats.org/officeDocument/2006/relationships/hyperlink" Target="https://witcher.fandom.com/wiki/Bryonia" TargetMode="External"/><Relationship Id="rId753" Type="http://schemas.openxmlformats.org/officeDocument/2006/relationships/hyperlink" Target="https://witcher.fandom.com/wiki/Manuscript_page:_Enhanced_Northern_Wind" TargetMode="External"/><Relationship Id="rId101" Type="http://schemas.openxmlformats.org/officeDocument/2006/relationships/hyperlink" Target="https://witcher.fandom.com/wiki/Manuscript_page:_Superior_Dancing_Star" TargetMode="External"/><Relationship Id="rId185" Type="http://schemas.openxmlformats.org/officeDocument/2006/relationships/hyperlink" Target="https://witcher.fandom.com/wiki/Golem%27s_heart" TargetMode="External"/><Relationship Id="rId406" Type="http://schemas.openxmlformats.org/officeDocument/2006/relationships/hyperlink" Target="https://witcher.fandom.com/wiki/Fool%27s_parsley_leaves" TargetMode="External"/><Relationship Id="rId960" Type="http://schemas.openxmlformats.org/officeDocument/2006/relationships/hyperlink" Target="https://witcher.fandom.com/wiki/Manuscript_page:_Superior_ogroid_oil" TargetMode="External"/><Relationship Id="rId1036" Type="http://schemas.openxmlformats.org/officeDocument/2006/relationships/hyperlink" Target="https://witcher.fandom.com/wiki/Tawny_Owl" TargetMode="External"/><Relationship Id="rId392" Type="http://schemas.openxmlformats.org/officeDocument/2006/relationships/hyperlink" Target="https://witcher.fandom.com/wiki/Nigredo" TargetMode="External"/><Relationship Id="rId613" Type="http://schemas.openxmlformats.org/officeDocument/2006/relationships/hyperlink" Target="https://witcher.fandom.com/wiki/Nigredo" TargetMode="External"/><Relationship Id="rId697" Type="http://schemas.openxmlformats.org/officeDocument/2006/relationships/hyperlink" Target="https://witcher.fandom.com/wiki/Ergot_seeds" TargetMode="External"/><Relationship Id="rId820" Type="http://schemas.openxmlformats.org/officeDocument/2006/relationships/hyperlink" Target="https://witcher.fandom.com/wiki/Bear_fat" TargetMode="External"/><Relationship Id="rId918" Type="http://schemas.openxmlformats.org/officeDocument/2006/relationships/hyperlink" Target="https://witcher.fandom.com/wiki/Phosphorus" TargetMode="External"/><Relationship Id="rId252" Type="http://schemas.openxmlformats.org/officeDocument/2006/relationships/hyperlink" Target="https://witcher.fandom.com/wiki/Fresh_human_blood" TargetMode="External"/><Relationship Id="rId1103" Type="http://schemas.openxmlformats.org/officeDocument/2006/relationships/hyperlink" Target="https://witcher.fandom.com/wiki/Quebrith" TargetMode="External"/><Relationship Id="rId47" Type="http://schemas.openxmlformats.org/officeDocument/2006/relationships/hyperlink" Target="https://witcher.fandom.com/wiki/Ergot_seeds" TargetMode="External"/><Relationship Id="rId112" Type="http://schemas.openxmlformats.org/officeDocument/2006/relationships/hyperlink" Target="https://witcher.fandom.com/wiki/Manuscript_page:_White_Gull" TargetMode="External"/><Relationship Id="rId557" Type="http://schemas.openxmlformats.org/officeDocument/2006/relationships/hyperlink" Target="https://witcher.fandom.com/wiki/Blowball" TargetMode="External"/><Relationship Id="rId764" Type="http://schemas.openxmlformats.org/officeDocument/2006/relationships/hyperlink" Target="https://witcher.fandom.com/wiki/Blue_lotus_flower" TargetMode="External"/><Relationship Id="rId971" Type="http://schemas.openxmlformats.org/officeDocument/2006/relationships/hyperlink" Target="https://witcher.fandom.com/wiki/Ranogrin" TargetMode="External"/><Relationship Id="rId196" Type="http://schemas.openxmlformats.org/officeDocument/2006/relationships/hyperlink" Target="https://witcher.fandom.com/wiki/Formula:_Quebrith" TargetMode="External"/><Relationship Id="rId417" Type="http://schemas.openxmlformats.org/officeDocument/2006/relationships/hyperlink" Target="https://witcher.fandom.com/wiki/Foglet_decoction" TargetMode="External"/><Relationship Id="rId624" Type="http://schemas.openxmlformats.org/officeDocument/2006/relationships/hyperlink" Target="https://witcher.fandom.com/wiki/Erynia_eye" TargetMode="External"/><Relationship Id="rId831" Type="http://schemas.openxmlformats.org/officeDocument/2006/relationships/hyperlink" Target="https://witcher.fandom.com/wiki/Greater_red_mutagen" TargetMode="External"/><Relationship Id="rId1047" Type="http://schemas.openxmlformats.org/officeDocument/2006/relationships/hyperlink" Target="https://witcher.fandom.com/wiki/Superior_Tawny_Owl" TargetMode="External"/><Relationship Id="rId263" Type="http://schemas.openxmlformats.org/officeDocument/2006/relationships/hyperlink" Target="https://witcher.fandom.com/wiki/Doppler_decoction" TargetMode="External"/><Relationship Id="rId470" Type="http://schemas.openxmlformats.org/officeDocument/2006/relationships/hyperlink" Target="https://witcher.fandom.com/wiki/Wolfsbane" TargetMode="External"/><Relationship Id="rId929"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58" Type="http://schemas.openxmlformats.org/officeDocument/2006/relationships/hyperlink" Target="https://witcher.fandom.com/wiki/Celandine" TargetMode="External"/><Relationship Id="rId123" Type="http://schemas.openxmlformats.org/officeDocument/2006/relationships/hyperlink" Target="https://witcher.fandom.com/wiki/Enhanced_Black_Blood" TargetMode="External"/><Relationship Id="rId330" Type="http://schemas.openxmlformats.org/officeDocument/2006/relationships/hyperlink" Target="https://witcher.fandom.com/wiki/Ekhidna_decoction" TargetMode="External"/><Relationship Id="rId568" Type="http://schemas.openxmlformats.org/officeDocument/2006/relationships/hyperlink" Target="https://witcher.fandom.com/wiki/Fool%27s_parsley_leaves" TargetMode="External"/><Relationship Id="rId775" Type="http://schemas.openxmlformats.org/officeDocument/2006/relationships/hyperlink" Target="https://witcher.fandom.com/wiki/Puffball" TargetMode="External"/><Relationship Id="rId982" Type="http://schemas.openxmlformats.org/officeDocument/2006/relationships/hyperlink" Target="https://witcher.fandom.com/wiki/Relict_oil" TargetMode="External"/><Relationship Id="rId428" Type="http://schemas.openxmlformats.org/officeDocument/2006/relationships/hyperlink" Target="https://witcher.fandom.com/wiki/Foglet_mutagen" TargetMode="External"/><Relationship Id="rId635" Type="http://schemas.openxmlformats.org/officeDocument/2006/relationships/hyperlink" Target="https://witcher.fandom.com/wiki/White_myrtle_petals" TargetMode="External"/><Relationship Id="rId842" Type="http://schemas.openxmlformats.org/officeDocument/2006/relationships/hyperlink" Target="https://witcher.fandom.com/wiki/Nazairi_basil" TargetMode="External"/><Relationship Id="rId1058" Type="http://schemas.openxmlformats.org/officeDocument/2006/relationships/hyperlink" Target="https://witcher.fandom.com/wiki/Wolf%27s_liver" TargetMode="External"/><Relationship Id="rId274" Type="http://schemas.openxmlformats.org/officeDocument/2006/relationships/hyperlink" Target="https://witcher.fandom.com/wiki/Doppler_mutagen" TargetMode="External"/><Relationship Id="rId481" Type="http://schemas.openxmlformats.org/officeDocument/2006/relationships/hyperlink" Target="https://witcher.fandom.com/wiki/Manuscript_page:_Superior_Full_Moon" TargetMode="External"/><Relationship Id="rId702" Type="http://schemas.openxmlformats.org/officeDocument/2006/relationships/hyperlink" Target="https://witcher.fandom.com/wiki/Manuscript_page:_Insectoid_oil" TargetMode="External"/><Relationship Id="rId1125" Type="http://schemas.openxmlformats.org/officeDocument/2006/relationships/hyperlink" Target="https://witcher.fandom.com/wiki/Enhanced_White_Honey" TargetMode="External"/><Relationship Id="rId69" Type="http://schemas.openxmlformats.org/officeDocument/2006/relationships/hyperlink" Target="https://witcher.fandom.com/wiki/Rotfiend_blood" TargetMode="External"/><Relationship Id="rId134" Type="http://schemas.openxmlformats.org/officeDocument/2006/relationships/hyperlink" Target="https://witcher.fandom.com/wiki/Green_mold" TargetMode="External"/><Relationship Id="rId579" Type="http://schemas.openxmlformats.org/officeDocument/2006/relationships/hyperlink" Target="https://witcher.fandom.com/wiki/Green_mold" TargetMode="External"/><Relationship Id="rId786" Type="http://schemas.openxmlformats.org/officeDocument/2006/relationships/hyperlink" Target="https://witcher.fandom.com/wiki/Enhanced_Petri%27s_Philter" TargetMode="External"/><Relationship Id="rId993" Type="http://schemas.openxmlformats.org/officeDocument/2006/relationships/hyperlink" Target="https://witcher.fandom.com/wiki/Enhanced_relict_oil" TargetMode="External"/><Relationship Id="rId341" Type="http://schemas.openxmlformats.org/officeDocument/2006/relationships/hyperlink" Target="https://witcher.fandom.com/wiki/Ergot_seeds" TargetMode="External"/><Relationship Id="rId439" Type="http://schemas.openxmlformats.org/officeDocument/2006/relationships/hyperlink" Target="https://witcher.fandom.com/wiki/Optima_mater" TargetMode="External"/><Relationship Id="rId646" Type="http://schemas.openxmlformats.org/officeDocument/2006/relationships/hyperlink" Target="https://witcher.fandom.com/wiki/Ranogrin" TargetMode="External"/><Relationship Id="rId1069" Type="http://schemas.openxmlformats.org/officeDocument/2006/relationships/hyperlink" Target="https://witcher.fandom.com/wiki/Cortinarius" TargetMode="External"/><Relationship Id="rId201" Type="http://schemas.openxmlformats.org/officeDocument/2006/relationships/hyperlink" Target="https://witcher.fandom.com/wiki/Beggartick_blossoms" TargetMode="External"/><Relationship Id="rId285" Type="http://schemas.openxmlformats.org/officeDocument/2006/relationships/hyperlink" Target="https://witcher.fandom.com/wiki/Saltpeter" TargetMode="External"/><Relationship Id="rId506" Type="http://schemas.openxmlformats.org/officeDocument/2006/relationships/hyperlink" Target="https://witcher.fandom.com/wiki/Cortinarius" TargetMode="External"/><Relationship Id="rId853" Type="http://schemas.openxmlformats.org/officeDocument/2006/relationships/hyperlink" Target="https://witcher.fandom.com/wiki/Samum?so=search" TargetMode="External"/><Relationship Id="rId492" Type="http://schemas.openxmlformats.org/officeDocument/2006/relationships/hyperlink" Target="https://witcher.fandom.com/wiki/Dog_tallow" TargetMode="External"/><Relationship Id="rId713" Type="http://schemas.openxmlformats.org/officeDocument/2006/relationships/hyperlink" Target="https://witcher.fandom.com/wiki/Formula:_Mutagen_transmutator_-_green_to_red" TargetMode="External"/><Relationship Id="rId797" Type="http://schemas.openxmlformats.org/officeDocument/2006/relationships/hyperlink" Target="https://witcher.fandom.com/wiki/Enhanced_Northern_Wind" TargetMode="External"/><Relationship Id="rId920" Type="http://schemas.openxmlformats.org/officeDocument/2006/relationships/hyperlink" Target="https://witcher.fandom.com/wiki/Enhanced_ogroid_oil" TargetMode="External"/><Relationship Id="rId145" Type="http://schemas.openxmlformats.org/officeDocument/2006/relationships/hyperlink" Target="https://witcher.fandom.com/wiki/Ribleaf" TargetMode="External"/><Relationship Id="rId352" Type="http://schemas.openxmlformats.org/officeDocument/2006/relationships/hyperlink" Target="https://witcher.fandom.com/wiki/Superior_Dimeritium_bomb" TargetMode="External"/><Relationship Id="rId212" Type="http://schemas.openxmlformats.org/officeDocument/2006/relationships/hyperlink" Target="https://witcher.fandom.com/wiki/Puffball" TargetMode="External"/><Relationship Id="rId657" Type="http://schemas.openxmlformats.org/officeDocument/2006/relationships/hyperlink" Target="https://witcher.fandom.com/wiki/Alchemy_paste" TargetMode="External"/><Relationship Id="rId864" Type="http://schemas.openxmlformats.org/officeDocument/2006/relationships/hyperlink" Target="https://witcher.fandom.com/wiki/Manuscript_page:_Superior_necrophage_oil" TargetMode="External"/><Relationship Id="rId296" Type="http://schemas.openxmlformats.org/officeDocument/2006/relationships/hyperlink" Target="https://witcher.fandom.com/wiki/Earth_elemental_decoction" TargetMode="External"/><Relationship Id="rId517" Type="http://schemas.openxmlformats.org/officeDocument/2006/relationships/hyperlink" Target="https://witcher.fandom.com/wiki/Quebrith" TargetMode="External"/><Relationship Id="rId724" Type="http://schemas.openxmlformats.org/officeDocument/2006/relationships/hyperlink" Target="https://witcher.fandom.com/wiki/Hellebore_petals" TargetMode="External"/><Relationship Id="rId931" Type="http://schemas.openxmlformats.org/officeDocument/2006/relationships/hyperlink" Target="https://witcher.fandom.com/wiki/Sulfur" TargetMode="External"/><Relationship Id="rId60" Type="http://schemas.openxmlformats.org/officeDocument/2006/relationships/hyperlink" Target="https://witcher.fandom.com/wiki/Ancient_leshen_mutagen" TargetMode="External"/><Relationship Id="rId156" Type="http://schemas.openxmlformats.org/officeDocument/2006/relationships/hyperlink" Target="https://witcher.fandom.com/wiki/Saltpeter" TargetMode="External"/><Relationship Id="rId363" Type="http://schemas.openxmlformats.org/officeDocument/2006/relationships/hyperlink" Target="https://witcher.fandom.com/wiki/Nostrix" TargetMode="External"/><Relationship Id="rId570" Type="http://schemas.openxmlformats.org/officeDocument/2006/relationships/hyperlink" Target="https://witcher.fandom.com/wiki/White_gull" TargetMode="External"/><Relationship Id="rId1007" Type="http://schemas.openxmlformats.org/officeDocument/2006/relationships/hyperlink" Target="https://witcher.fandom.com/wiki/Cave_troll_liver" TargetMode="External"/><Relationship Id="rId223" Type="http://schemas.openxmlformats.org/officeDocument/2006/relationships/hyperlink" Target="https://witcher.fandom.com/wiki/White_myrtle_petals" TargetMode="External"/><Relationship Id="rId430" Type="http://schemas.openxmlformats.org/officeDocument/2006/relationships/hyperlink" Target="https://witcher.fandom.com/wiki/Allspice" TargetMode="External"/><Relationship Id="rId668" Type="http://schemas.openxmlformats.org/officeDocument/2006/relationships/hyperlink" Target="https://witcher.fandom.com/wiki/Erynia_eye" TargetMode="External"/><Relationship Id="rId875" Type="http://schemas.openxmlformats.org/officeDocument/2006/relationships/hyperlink" Target="https://witcher.fandom.com/wiki/Enhanced_Samum" TargetMode="External"/><Relationship Id="rId1060" Type="http://schemas.openxmlformats.org/officeDocument/2006/relationships/hyperlink" Target="https://witcher.fandom.com/wiki/Superior_specter_oil" TargetMode="External"/><Relationship Id="rId18" Type="http://schemas.openxmlformats.org/officeDocument/2006/relationships/hyperlink" Target="https://witcher.fandom.com/wiki/White_Seagull" TargetMode="External"/><Relationship Id="rId528" Type="http://schemas.openxmlformats.org/officeDocument/2006/relationships/hyperlink" Target="https://witcher.fandom.com/wiki/Blowball" TargetMode="External"/><Relationship Id="rId735" Type="http://schemas.openxmlformats.org/officeDocument/2006/relationships/hyperlink" Target="https://witcher.fandom.com/wiki/Puffball" TargetMode="External"/><Relationship Id="rId942" Type="http://schemas.openxmlformats.org/officeDocument/2006/relationships/hyperlink" Target="https://witcher.fandom.com/wiki/Ranogrin" TargetMode="External"/><Relationship Id="rId167" Type="http://schemas.openxmlformats.org/officeDocument/2006/relationships/hyperlink" Target="https://witcher.fandom.com/wiki/Cursed_oil" TargetMode="External"/><Relationship Id="rId374" Type="http://schemas.openxmlformats.org/officeDocument/2006/relationships/hyperlink" Target="https://witcher.fandom.com/wiki/Bloodmoss" TargetMode="External"/><Relationship Id="rId581" Type="http://schemas.openxmlformats.org/officeDocument/2006/relationships/hyperlink" Target="https://witcher.fandom.com/wiki/Katakan_mutagen" TargetMode="External"/><Relationship Id="rId1018" Type="http://schemas.openxmlformats.org/officeDocument/2006/relationships/hyperlink" Target="https://witcher.fandom.com/wiki/Superior_relict_oil" TargetMode="External"/><Relationship Id="rId71" Type="http://schemas.openxmlformats.org/officeDocument/2006/relationships/hyperlink" Target="https://witcher.fandom.com/wiki/Bison_grass" TargetMode="External"/><Relationship Id="rId234" Type="http://schemas.openxmlformats.org/officeDocument/2006/relationships/hyperlink" Target="https://witcher.fandom.com/wiki/Yellow_paint_ball" TargetMode="External"/><Relationship Id="rId679" Type="http://schemas.openxmlformats.org/officeDocument/2006/relationships/hyperlink" Target="https://witcher.fandom.com/wiki/Noonwraith_decoction?so=search" TargetMode="External"/><Relationship Id="rId802" Type="http://schemas.openxmlformats.org/officeDocument/2006/relationships/hyperlink" Target="https://witcher.fandom.com/wiki/Arenaria" TargetMode="External"/><Relationship Id="rId886" Type="http://schemas.openxmlformats.org/officeDocument/2006/relationships/hyperlink" Target="https://witcher.fandom.com/wiki/Phosphorus" TargetMode="External"/><Relationship Id="rId2" Type="http://schemas.openxmlformats.org/officeDocument/2006/relationships/hyperlink" Target="https://witcher.fandom.com/wiki/Han_fiber" TargetMode="External"/><Relationship Id="rId29" Type="http://schemas.openxmlformats.org/officeDocument/2006/relationships/hyperlink" Target="https://witcher.fandom.com/wiki/Longrube" TargetMode="External"/><Relationship Id="rId441" Type="http://schemas.openxmlformats.org/officeDocument/2006/relationships/hyperlink" Target="https://witcher.fandom.com/wiki/Buckthorn" TargetMode="External"/><Relationship Id="rId539" Type="http://schemas.openxmlformats.org/officeDocument/2006/relationships/hyperlink" Target="https://witcher.fandom.com/wiki/Enhanced_Grapeshot" TargetMode="External"/><Relationship Id="rId746" Type="http://schemas.openxmlformats.org/officeDocument/2006/relationships/hyperlink" Target="https://witcher.fandom.com/wiki/Lesser_blue_mutagen" TargetMode="External"/><Relationship Id="rId1071" Type="http://schemas.openxmlformats.org/officeDocument/2006/relationships/hyperlink" Target="https://witcher.fandom.com/wiki/Endrega_embryo" TargetMode="External"/><Relationship Id="rId178" Type="http://schemas.openxmlformats.org/officeDocument/2006/relationships/hyperlink" Target="https://witcher.fandom.com/wiki/White_myrtle_petals" TargetMode="External"/><Relationship Id="rId301" Type="http://schemas.openxmlformats.org/officeDocument/2006/relationships/hyperlink" Target="https://witcher.fandom.com/wiki/Berbercane_fruit" TargetMode="External"/><Relationship Id="rId953" Type="http://schemas.openxmlformats.org/officeDocument/2006/relationships/hyperlink" Target="https://witcher.fandom.com/wiki/Winter_cherry" TargetMode="External"/><Relationship Id="rId1029" Type="http://schemas.openxmlformats.org/officeDocument/2006/relationships/hyperlink" Target="https://witcher.fandom.com/wiki/Arachas_venom" TargetMode="External"/><Relationship Id="rId82" Type="http://schemas.openxmlformats.org/officeDocument/2006/relationships/hyperlink" Target="https://witcher.fandom.com/wiki/Black_Blood" TargetMode="External"/><Relationship Id="rId385" Type="http://schemas.openxmlformats.org/officeDocument/2006/relationships/hyperlink" Target="https://witcher.fandom.com/wiki/Dwarven_spirit" TargetMode="External"/><Relationship Id="rId592" Type="http://schemas.openxmlformats.org/officeDocument/2006/relationships/hyperlink" Target="https://witcher.fandom.com/wiki/Celandine" TargetMode="External"/><Relationship Id="rId606" Type="http://schemas.openxmlformats.org/officeDocument/2006/relationships/hyperlink" Target="https://witcher.fandom.com/wiki/Leshen_mutagen" TargetMode="External"/><Relationship Id="rId813" Type="http://schemas.openxmlformats.org/officeDocument/2006/relationships/hyperlink" Target="https://witcher.fandom.com/wiki/Specter_dust" TargetMode="External"/><Relationship Id="rId245" Type="http://schemas.openxmlformats.org/officeDocument/2006/relationships/hyperlink" Target="https://witcher.fandom.com/wiki/White_gull" TargetMode="External"/><Relationship Id="rId452" Type="http://schemas.openxmlformats.org/officeDocument/2006/relationships/hyperlink" Target="https://witcher.fandom.com/wiki/Dwarven_spirit" TargetMode="External"/><Relationship Id="rId897" Type="http://schemas.openxmlformats.org/officeDocument/2006/relationships/hyperlink" Target="https://witcher.fandom.com/wiki/Celandine" TargetMode="External"/><Relationship Id="rId1082" Type="http://schemas.openxmlformats.org/officeDocument/2006/relationships/hyperlink" Target="https://witcher.fandom.com/wiki/Cortinarius" TargetMode="External"/><Relationship Id="rId105" Type="http://schemas.openxmlformats.org/officeDocument/2006/relationships/hyperlink" Target="https://witcher.fandom.com/wiki/Formula:_Hydragenum" TargetMode="External"/><Relationship Id="rId312" Type="http://schemas.openxmlformats.org/officeDocument/2006/relationships/hyperlink" Target="https://witcher.fandom.com/wiki/Balisse_fruit" TargetMode="External"/><Relationship Id="rId757" Type="http://schemas.openxmlformats.org/officeDocument/2006/relationships/hyperlink" Target="https://witcher.fandom.com/wiki/Northern_Wind" TargetMode="External"/><Relationship Id="rId964" Type="http://schemas.openxmlformats.org/officeDocument/2006/relationships/hyperlink" Target="https://witcher.fandom.com/wiki/Superior_White_Raffard%27s_Decoction" TargetMode="External"/><Relationship Id="rId93" Type="http://schemas.openxmlformats.org/officeDocument/2006/relationships/hyperlink" Target="https://witcher.fandom.com/wiki/Nostrix" TargetMode="External"/><Relationship Id="rId189" Type="http://schemas.openxmlformats.org/officeDocument/2006/relationships/hyperlink" Target="https://witcher.fandom.com/wiki/Green_paint_ball" TargetMode="External"/><Relationship Id="rId396" Type="http://schemas.openxmlformats.org/officeDocument/2006/relationships/hyperlink" Target="https://witcher.fandom.com/wiki/Manuscript_page:_Drowner_pheromones" TargetMode="External"/><Relationship Id="rId617" Type="http://schemas.openxmlformats.org/officeDocument/2006/relationships/hyperlink" Target="https://witcher.fandom.com/wiki/Dwarven_spirit" TargetMode="External"/><Relationship Id="rId824" Type="http://schemas.openxmlformats.org/officeDocument/2006/relationships/hyperlink" Target="https://witcher.fandom.com/wiki/Manuscript_page:_Superior_Petri%27s_Philter" TargetMode="External"/><Relationship Id="rId256" Type="http://schemas.openxmlformats.org/officeDocument/2006/relationships/hyperlink" Target="https://witcher.fandom.com/wiki/Celandine" TargetMode="External"/><Relationship Id="rId463" Type="http://schemas.openxmlformats.org/officeDocument/2006/relationships/hyperlink" Target="https://witcher.fandom.com/wiki/Crow%27s_eye" TargetMode="External"/><Relationship Id="rId670" Type="http://schemas.openxmlformats.org/officeDocument/2006/relationships/hyperlink" Target="https://witcher.fandom.com/wiki/Alcohest" TargetMode="External"/><Relationship Id="rId1093" Type="http://schemas.openxmlformats.org/officeDocument/2006/relationships/hyperlink" Target="https://witcher.fandom.com/wiki/Enhanced_Thunderbolt" TargetMode="External"/><Relationship Id="rId1107" Type="http://schemas.openxmlformats.org/officeDocument/2006/relationships/hyperlink" Target="https://witcher.fandom.com/wiki/White_Honey" TargetMode="External"/><Relationship Id="rId116" Type="http://schemas.openxmlformats.org/officeDocument/2006/relationships/hyperlink" Target="https://witcher.fandom.com/wiki/White_Gull" TargetMode="External"/><Relationship Id="rId323" Type="http://schemas.openxmlformats.org/officeDocument/2006/relationships/hyperlink" Target="https://witcher.fandom.com/wiki/Cat_(potion)" TargetMode="External"/><Relationship Id="rId530" Type="http://schemas.openxmlformats.org/officeDocument/2006/relationships/hyperlink" Target="https://witcher.fandom.com/wiki/Winter_cherry" TargetMode="External"/><Relationship Id="rId768" Type="http://schemas.openxmlformats.org/officeDocument/2006/relationships/hyperlink" Target="https://witcher.fandom.com/wiki/Manuscript_page:_Petri%27s_Philter" TargetMode="External"/><Relationship Id="rId975" Type="http://schemas.openxmlformats.org/officeDocument/2006/relationships/hyperlink" Target="https://witcher.fandom.com/wiki/Bryonia" TargetMode="External"/><Relationship Id="rId20" Type="http://schemas.openxmlformats.org/officeDocument/2006/relationships/hyperlink" Target="https://witcher.fandom.com/wiki/Berbercane_fruit" TargetMode="External"/><Relationship Id="rId628" Type="http://schemas.openxmlformats.org/officeDocument/2006/relationships/hyperlink" Target="https://witcher.fandom.com/wiki/Torn-out_page:_Nekker_warrior_decoction" TargetMode="External"/><Relationship Id="rId835" Type="http://schemas.openxmlformats.org/officeDocument/2006/relationships/hyperlink" Target="https://witcher.fandom.com/wiki/Pheromone_bomb?so=search" TargetMode="External"/><Relationship Id="rId267" Type="http://schemas.openxmlformats.org/officeDocument/2006/relationships/hyperlink" Target="https://witcher.fandom.com/wiki/Snowball?so=search" TargetMode="External"/><Relationship Id="rId474" Type="http://schemas.openxmlformats.org/officeDocument/2006/relationships/hyperlink" Target="https://witcher.fandom.com/wiki/Dark_essence" TargetMode="External"/><Relationship Id="rId1020" Type="http://schemas.openxmlformats.org/officeDocument/2006/relationships/hyperlink" Target="https://witcher.fandom.com/wiki/Manuscript_page:_Superior_relict_oil" TargetMode="External"/><Relationship Id="rId1118" Type="http://schemas.openxmlformats.org/officeDocument/2006/relationships/hyperlink" Target="https://witcher.fandom.com/wiki/White_Honey" TargetMode="External"/><Relationship Id="rId127" Type="http://schemas.openxmlformats.org/officeDocument/2006/relationships/hyperlink" Target="https://witcher.fandom.com/wiki/Rubedo" TargetMode="External"/><Relationship Id="rId681" Type="http://schemas.openxmlformats.org/officeDocument/2006/relationships/hyperlink" Target="https://witcher.fandom.com/wiki/Torn-out_page:_Noonwraith_decoction" TargetMode="External"/><Relationship Id="rId779" Type="http://schemas.openxmlformats.org/officeDocument/2006/relationships/hyperlink" Target="https://witcher.fandom.com/wiki/Hornwort" TargetMode="External"/><Relationship Id="rId902" Type="http://schemas.openxmlformats.org/officeDocument/2006/relationships/hyperlink" Target="https://witcher.fandom.com/wiki/Werewolf_mutagen" TargetMode="External"/><Relationship Id="rId986" Type="http://schemas.openxmlformats.org/officeDocument/2006/relationships/hyperlink" Target="https://witcher.fandom.com/wiki/Vermilion" TargetMode="External"/><Relationship Id="rId31" Type="http://schemas.openxmlformats.org/officeDocument/2006/relationships/hyperlink" Target="https://witcher.fandom.com/wiki/Bear_fat" TargetMode="External"/><Relationship Id="rId334" Type="http://schemas.openxmlformats.org/officeDocument/2006/relationships/hyperlink" Target="https://witcher.fandom.com/wiki/Verbena" TargetMode="External"/><Relationship Id="rId541" Type="http://schemas.openxmlformats.org/officeDocument/2006/relationships/hyperlink" Target="https://witcher.fandom.com/wiki/Manuscript_page:_Enhanced_Grapeshot" TargetMode="External"/><Relationship Id="rId639"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278" Type="http://schemas.openxmlformats.org/officeDocument/2006/relationships/hyperlink" Target="https://witcher.fandom.com/wiki/Buckthorn" TargetMode="External"/><Relationship Id="rId401" Type="http://schemas.openxmlformats.org/officeDocument/2006/relationships/hyperlink" Target="https://witcher.fandom.com/wiki/Hornwort" TargetMode="External"/><Relationship Id="rId846"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129" Type="http://schemas.openxmlformats.org/officeDocument/2006/relationships/hyperlink" Target="https://witcher.fandom.com/wiki/Hellebore_petals" TargetMode="External"/><Relationship Id="rId485" Type="http://schemas.openxmlformats.org/officeDocument/2006/relationships/hyperlink" Target="https://witcher.fandom.com/wiki/Enhanced_Full_Moon" TargetMode="External"/><Relationship Id="rId692" Type="http://schemas.openxmlformats.org/officeDocument/2006/relationships/hyperlink" Target="https://witcher.fandom.com/wiki/Ginatia_petals" TargetMode="External"/><Relationship Id="rId706" Type="http://schemas.openxmlformats.org/officeDocument/2006/relationships/hyperlink" Target="https://witcher.fandom.com/wiki/Reliever's_decoction?so=search" TargetMode="External"/><Relationship Id="rId913" Type="http://schemas.openxmlformats.org/officeDocument/2006/relationships/hyperlink" Target="https://witcher.fandom.com/wiki/Potion_of_Restoration" TargetMode="External"/><Relationship Id="rId42" Type="http://schemas.openxmlformats.org/officeDocument/2006/relationships/hyperlink" Target="https://witcher.fandom.com/wiki/Stammelford%27s_dust" TargetMode="External"/><Relationship Id="rId138" Type="http://schemas.openxmlformats.org/officeDocument/2006/relationships/hyperlink" Target="https://witcher.fandom.com/wiki/Sewant_mushrooms" TargetMode="External"/><Relationship Id="rId345" Type="http://schemas.openxmlformats.org/officeDocument/2006/relationships/hyperlink" Target="https://witcher.fandom.com/wiki/Bloodmoss" TargetMode="External"/><Relationship Id="rId552" Type="http://schemas.openxmlformats.org/officeDocument/2006/relationships/hyperlink" Target="https://witcher.fandom.com/wiki/Golden_Oriole" TargetMode="External"/><Relationship Id="rId997" Type="http://schemas.openxmlformats.org/officeDocument/2006/relationships/hyperlink" Target="https://witcher.fandom.com/wiki/Relict_oil" TargetMode="External"/><Relationship Id="rId191" Type="http://schemas.openxmlformats.org/officeDocument/2006/relationships/hyperlink" Target="https://witcher.fandom.com/wiki/Wolfsbane" TargetMode="External"/><Relationship Id="rId205" Type="http://schemas.openxmlformats.org/officeDocument/2006/relationships/hyperlink" Target="https://witcher.fandom.com/wiki/Verbena" TargetMode="External"/><Relationship Id="rId412" Type="http://schemas.openxmlformats.org/officeDocument/2006/relationships/hyperlink" Target="https://witcher.fandom.com/wiki/Sewant_mushrooms" TargetMode="External"/><Relationship Id="rId857" Type="http://schemas.openxmlformats.org/officeDocument/2006/relationships/hyperlink" Target="https://witcher.fandom.com/wiki/Cortinarius" TargetMode="External"/><Relationship Id="rId1042" Type="http://schemas.openxmlformats.org/officeDocument/2006/relationships/hyperlink" Target="https://witcher.fandom.com/wiki/Wolfsbane" TargetMode="External"/><Relationship Id="rId289" Type="http://schemas.openxmlformats.org/officeDocument/2006/relationships/hyperlink" Target="https://witcher.fandom.com/wiki/Formula:_Rubedo" TargetMode="External"/><Relationship Id="rId496" Type="http://schemas.openxmlformats.org/officeDocument/2006/relationships/hyperlink" Target="https://witcher.fandom.com/wiki/Bryonia" TargetMode="External"/><Relationship Id="rId717" Type="http://schemas.openxmlformats.org/officeDocument/2006/relationships/hyperlink" Target="https://witcher.fandom.com/wiki/Enhanced_insectoid_oil" TargetMode="External"/><Relationship Id="rId924" Type="http://schemas.openxmlformats.org/officeDocument/2006/relationships/hyperlink" Target="https://witcher.fandom.com/wiki/Dwarven_spirit" TargetMode="External"/><Relationship Id="rId53" Type="http://schemas.openxmlformats.org/officeDocument/2006/relationships/hyperlink" Target="https://witcher.fandom.com/wiki/Dancing_Star" TargetMode="External"/><Relationship Id="rId149" Type="http://schemas.openxmlformats.org/officeDocument/2006/relationships/hyperlink" Target="https://witcher.fandom.com/wiki/Reinald's_Philter?so=search" TargetMode="External"/><Relationship Id="rId356" Type="http://schemas.openxmlformats.org/officeDocument/2006/relationships/hyperlink" Target="https://witcher.fandom.com/wiki/Nekker_warrior%27s_liver" TargetMode="External"/><Relationship Id="rId563" Type="http://schemas.openxmlformats.org/officeDocument/2006/relationships/hyperlink" Target="https://witcher.fandom.com/wiki/Green_mold" TargetMode="External"/><Relationship Id="rId770" Type="http://schemas.openxmlformats.org/officeDocument/2006/relationships/hyperlink" Target="https://witcher.fandom.com/wiki/Green_mold" TargetMode="External"/><Relationship Id="rId216" Type="http://schemas.openxmlformats.org/officeDocument/2006/relationships/hyperlink" Target="https://witcher.fandom.com/wiki/Celandine" TargetMode="External"/><Relationship Id="rId423" Type="http://schemas.openxmlformats.org/officeDocument/2006/relationships/hyperlink" Target="https://witcher.fandom.com/wiki/Blue_lotus_flower" TargetMode="External"/><Relationship Id="rId868" Type="http://schemas.openxmlformats.org/officeDocument/2006/relationships/hyperlink" Target="https://witcher.fandom.com/wiki/Honeysuckle" TargetMode="External"/><Relationship Id="rId1053" Type="http://schemas.openxmlformats.org/officeDocument/2006/relationships/hyperlink" Target="https://witcher.fandom.com/wiki/Verbena" TargetMode="External"/><Relationship Id="rId630" Type="http://schemas.openxmlformats.org/officeDocument/2006/relationships/hyperlink" Target="https://witcher.fandom.com/wiki/Nazairi_basil" TargetMode="External"/><Relationship Id="rId728" Type="http://schemas.openxmlformats.org/officeDocument/2006/relationships/hyperlink" Target="https://witcher.fandom.com/wiki/Manuscript_page:_Northern_Wind" TargetMode="External"/><Relationship Id="rId935" Type="http://schemas.openxmlformats.org/officeDocument/2006/relationships/hyperlink" Target="https://witcher.fandom.com/wiki/Formula:_Greater_mutagen_transmutator_-_green_to_red" TargetMode="External"/><Relationship Id="rId64" Type="http://schemas.openxmlformats.org/officeDocument/2006/relationships/hyperlink" Target="https://witcher.fandom.com/wiki/Formula:_Cleansing_mixture" TargetMode="External"/><Relationship Id="rId367" Type="http://schemas.openxmlformats.org/officeDocument/2006/relationships/hyperlink" Target="https://witcher.fandom.com/wiki/Vitriol?so=search" TargetMode="External"/><Relationship Id="rId574" Type="http://schemas.openxmlformats.org/officeDocument/2006/relationships/hyperlink" Target="https://witcher.fandom.com/wiki/Torn-out_page:_Katakan_decoction" TargetMode="External"/><Relationship Id="rId1120" Type="http://schemas.openxmlformats.org/officeDocument/2006/relationships/hyperlink" Target="https://witcher.fandom.com/wiki/Honeysuckle" TargetMode="External"/><Relationship Id="rId227" Type="http://schemas.openxmlformats.org/officeDocument/2006/relationships/hyperlink" Target="https://witcher.fandom.com/wiki/Ekimmara_hide" TargetMode="External"/><Relationship Id="rId781" Type="http://schemas.openxmlformats.org/officeDocument/2006/relationships/hyperlink" Target="https://witcher.fandom.com/wiki/Dwarven_spirit" TargetMode="External"/><Relationship Id="rId879" Type="http://schemas.openxmlformats.org/officeDocument/2006/relationships/hyperlink" Target="https://witcher.fandom.com/wiki/Devourer%27s_blood" TargetMode="External"/><Relationship Id="rId434" Type="http://schemas.openxmlformats.org/officeDocument/2006/relationships/hyperlink" Target="https://witcher.fandom.com/wiki/Lesser_red_mutagen" TargetMode="External"/><Relationship Id="rId641" Type="http://schemas.openxmlformats.org/officeDocument/2006/relationships/hyperlink" Target="https://witcher.fandom.com/wiki/Formula:_Mutagen_transmutator_-_red_to_green" TargetMode="External"/><Relationship Id="rId739" Type="http://schemas.openxmlformats.org/officeDocument/2006/relationships/hyperlink" Target="https://witcher.fandom.com/wiki/Greater_blue_mutagen?so=search" TargetMode="External"/><Relationship Id="rId1064" Type="http://schemas.openxmlformats.org/officeDocument/2006/relationships/hyperlink" Target="https://witcher.fandom.com/wiki/Enhanced_specter_oil" TargetMode="External"/><Relationship Id="rId280" Type="http://schemas.openxmlformats.org/officeDocument/2006/relationships/hyperlink" Target="https://witcher.fandom.com/wiki/Rebis" TargetMode="External"/><Relationship Id="rId501" Type="http://schemas.openxmlformats.org/officeDocument/2006/relationships/hyperlink" Target="https://witcher.fandom.com/wiki/Verbena" TargetMode="External"/><Relationship Id="rId946" Type="http://schemas.openxmlformats.org/officeDocument/2006/relationships/hyperlink" Target="https://witcher.fandom.com/wiki/White_Raffard%27s_Decoction" TargetMode="External"/><Relationship Id="rId1131" Type="http://schemas.openxmlformats.org/officeDocument/2006/relationships/hyperlink" Target="https://witcher.fandom.com/wiki/Wolven_Hour" TargetMode="External"/><Relationship Id="rId75" Type="http://schemas.openxmlformats.org/officeDocument/2006/relationships/hyperlink" Target="https://witcher.fandom.com/wiki/Ginatia_petals" TargetMode="External"/><Relationship Id="rId140" Type="http://schemas.openxmlformats.org/officeDocument/2006/relationships/hyperlink" Target="https://witcher.fandom.com/wiki/Nostrix" TargetMode="External"/><Relationship Id="rId378" Type="http://schemas.openxmlformats.org/officeDocument/2006/relationships/hyperlink" Target="https://witcher.fandom.com/wiki/Puffball" TargetMode="External"/><Relationship Id="rId585" Type="http://schemas.openxmlformats.org/officeDocument/2006/relationships/hyperlink" Target="https://witcher.fandom.com/wiki/Blowball" TargetMode="External"/><Relationship Id="rId792" Type="http://schemas.openxmlformats.org/officeDocument/2006/relationships/hyperlink" Target="https://witcher.fandom.com/wiki/Manuscript_page:_Superior_Northern_Wind" TargetMode="External"/><Relationship Id="rId806" Type="http://schemas.openxmlformats.org/officeDocument/2006/relationships/hyperlink" Target="https://witcher.fandom.com/wiki/Blowball" TargetMode="External"/><Relationship Id="rId6" Type="http://schemas.openxmlformats.org/officeDocument/2006/relationships/hyperlink" Target="https://witcher.fandom.com/wiki/Manuscript_page:_Beast_oil" TargetMode="External"/><Relationship Id="rId238" Type="http://schemas.openxmlformats.org/officeDocument/2006/relationships/hyperlink" Target="https://witcher.fandom.com/wiki/White_gull" TargetMode="External"/><Relationship Id="rId445" Type="http://schemas.openxmlformats.org/officeDocument/2006/relationships/hyperlink" Target="https://witcher.fandom.com/wiki/Blue_lotus_flower" TargetMode="External"/><Relationship Id="rId652" Type="http://schemas.openxmlformats.org/officeDocument/2006/relationships/hyperlink" Target="https://witcher.fandom.com/wiki/Dwarven_spirit" TargetMode="External"/><Relationship Id="rId1075" Type="http://schemas.openxmlformats.org/officeDocument/2006/relationships/hyperlink" Target="https://witcher.fandom.com/wiki/Alcohest" TargetMode="External"/><Relationship Id="rId291" Type="http://schemas.openxmlformats.org/officeDocument/2006/relationships/hyperlink" Target="https://witcher.fandom.com/wiki/Bear_fat" TargetMode="External"/><Relationship Id="rId305" Type="http://schemas.openxmlformats.org/officeDocument/2006/relationships/hyperlink" Target="https://witcher.fandom.com/wiki/Water_essence" TargetMode="External"/><Relationship Id="rId512" Type="http://schemas.openxmlformats.org/officeDocument/2006/relationships/hyperlink" Target="https://witcher.fandom.com/wiki/Manuscript_page:_Enhanced_Hanged_Man%27s_Venom" TargetMode="External"/><Relationship Id="rId957"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151" Type="http://schemas.openxmlformats.org/officeDocument/2006/relationships/hyperlink" Target="https://witcher.fandom.com/wiki/White_gull" TargetMode="External"/><Relationship Id="rId389" Type="http://schemas.openxmlformats.org/officeDocument/2006/relationships/hyperlink" Target="https://witcher.fandom.com/wiki/Puffball" TargetMode="External"/><Relationship Id="rId596" Type="http://schemas.openxmlformats.org/officeDocument/2006/relationships/hyperlink" Target="https://witcher.fandom.com/wiki/White_myrtle_petals" TargetMode="External"/><Relationship Id="rId817" Type="http://schemas.openxmlformats.org/officeDocument/2006/relationships/hyperlink" Target="https://witcher.fandom.com/wiki/Green_mutagen" TargetMode="External"/><Relationship Id="rId1002" Type="http://schemas.openxmlformats.org/officeDocument/2006/relationships/hyperlink" Target="https://witcher.fandom.com/wiki/Water_hag_tooth" TargetMode="External"/><Relationship Id="rId249" Type="http://schemas.openxmlformats.org/officeDocument/2006/relationships/hyperlink" Target="https://witcher.fandom.com/wiki/Cockatrice_mutagen" TargetMode="External"/><Relationship Id="rId456" Type="http://schemas.openxmlformats.org/officeDocument/2006/relationships/hyperlink" Target="https://witcher.fandom.com/wiki/Formula:_Lesser_mutagen_transmutator_-_blue_to_green" TargetMode="External"/><Relationship Id="rId663" Type="http://schemas.openxmlformats.org/officeDocument/2006/relationships/hyperlink" Target="https://witcher.fandom.com/wiki/Enhanced_hybrid_oil" TargetMode="External"/><Relationship Id="rId870" Type="http://schemas.openxmlformats.org/officeDocument/2006/relationships/hyperlink" Target="https://witcher.fandom.com/wiki/Enhanced_necrophage_oil" TargetMode="External"/><Relationship Id="rId1086" Type="http://schemas.openxmlformats.org/officeDocument/2006/relationships/hyperlink" Target="https://witcher.fandom.com/wiki/Enhanced_vampire_oil" TargetMode="External"/><Relationship Id="rId13" Type="http://schemas.openxmlformats.org/officeDocument/2006/relationships/hyperlink" Target="https://witcher.fandom.com/wiki/Dancing_Star?so=search" TargetMode="External"/><Relationship Id="rId109" Type="http://schemas.openxmlformats.org/officeDocument/2006/relationships/hyperlink" Target="https://witcher.fandom.com/wiki/Enhanced_Dancing_Star" TargetMode="External"/><Relationship Id="rId316" Type="http://schemas.openxmlformats.org/officeDocument/2006/relationships/hyperlink" Target="https://witcher.fandom.com/wiki/Enhanced_Cat" TargetMode="External"/><Relationship Id="rId523" Type="http://schemas.openxmlformats.org/officeDocument/2006/relationships/hyperlink" Target="https://witcher.fandom.com/wiki/Dwarven_spirit" TargetMode="External"/><Relationship Id="rId968" Type="http://schemas.openxmlformats.org/officeDocument/2006/relationships/hyperlink" Target="https://witcher.fandom.com/wiki/Enhanced_White_Raffard%27s_Decoction" TargetMode="External"/><Relationship Id="rId97" Type="http://schemas.openxmlformats.org/officeDocument/2006/relationships/hyperlink" Target="https://witcher.fandom.com/wiki/Sewant_mushrooms" TargetMode="External"/><Relationship Id="rId730" Type="http://schemas.openxmlformats.org/officeDocument/2006/relationships/hyperlink" Target="https://witcher.fandom.com/wiki/Endrega_heart" TargetMode="External"/><Relationship Id="rId828" Type="http://schemas.openxmlformats.org/officeDocument/2006/relationships/hyperlink" Target="https://witcher.fandom.com/wiki/Enhanced_Petri%27s_Philter" TargetMode="External"/><Relationship Id="rId1013" Type="http://schemas.openxmlformats.org/officeDocument/2006/relationships/hyperlink" Target="https://witcher.fandom.com/wiki/Hop_umbels" TargetMode="External"/><Relationship Id="rId162" Type="http://schemas.openxmlformats.org/officeDocument/2006/relationships/hyperlink" Target="https://witcher.fandom.com/wiki/Manuscript_page:_Enhanced_cursed_oil" TargetMode="External"/><Relationship Id="rId467" Type="http://schemas.openxmlformats.org/officeDocument/2006/relationships/hyperlink" Target="https://witcher.fandom.com/wiki/Manuscript_page:_Superior_Dragon%27s_Dream" TargetMode="External"/><Relationship Id="rId1097"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881" Type="http://schemas.openxmlformats.org/officeDocument/2006/relationships/hyperlink" Target="https://witcher.fandom.com/wiki/Water_hag_mutagen" TargetMode="External"/><Relationship Id="rId979" Type="http://schemas.openxmlformats.org/officeDocument/2006/relationships/hyperlink" Target="https://witcher.fandom.com/wiki/Aether" TargetMode="External"/><Relationship Id="rId24" Type="http://schemas.openxmlformats.org/officeDocument/2006/relationships/hyperlink" Target="https://witcher.fandom.com/wiki/Puffball" TargetMode="External"/><Relationship Id="rId327" Type="http://schemas.openxmlformats.org/officeDocument/2006/relationships/hyperlink" Target="https://witcher.fandom.com/wiki/Formula:_Vermilion" TargetMode="External"/><Relationship Id="rId534" Type="http://schemas.openxmlformats.org/officeDocument/2006/relationships/hyperlink" Target="https://witcher.fandom.com/wiki/Blue_mutagen?so=search" TargetMode="External"/><Relationship Id="rId741" Type="http://schemas.openxmlformats.org/officeDocument/2006/relationships/hyperlink" Target="https://witcher.fandom.com/wiki/Formula:_Greater_mutagen_transmutator_-_red_to_blue" TargetMode="External"/><Relationship Id="rId839" Type="http://schemas.openxmlformats.org/officeDocument/2006/relationships/hyperlink" Target="https://witcher.fandom.com/wiki/Buckthorn" TargetMode="External"/><Relationship Id="rId173" Type="http://schemas.openxmlformats.org/officeDocument/2006/relationships/hyperlink" Target="https://witcher.fandom.com/wiki/Torn-out_page:_Basilisk_decoction" TargetMode="External"/><Relationship Id="rId380" Type="http://schemas.openxmlformats.org/officeDocument/2006/relationships/hyperlink" Target="https://witcher.fandom.com/wiki/Elementa_oil" TargetMode="External"/><Relationship Id="rId601" Type="http://schemas.openxmlformats.org/officeDocument/2006/relationships/hyperlink" Target="https://witcher.fandom.com/wiki/Longrube" TargetMode="External"/><Relationship Id="rId1024" Type="http://schemas.openxmlformats.org/officeDocument/2006/relationships/hyperlink" Target="https://witcher.fandom.com/wiki/Dwarven_spirit" TargetMode="External"/><Relationship Id="rId240" Type="http://schemas.openxmlformats.org/officeDocument/2006/relationships/hyperlink" Target="https://witcher.fandom.com/wiki/Cockatrice_decoction" TargetMode="External"/><Relationship Id="rId478" Type="http://schemas.openxmlformats.org/officeDocument/2006/relationships/hyperlink" Target="https://witcher.fandom.com/wiki/Honeysuckle" TargetMode="External"/><Relationship Id="rId685" Type="http://schemas.openxmlformats.org/officeDocument/2006/relationships/hyperlink" Target="https://witcher.fandom.com/wiki/Noonwraith_mutagen" TargetMode="External"/><Relationship Id="rId892" Type="http://schemas.openxmlformats.org/officeDocument/2006/relationships/hyperlink" Target="https://witcher.fandom.com/wiki/Torn-out_page:_Werewolf_decoction" TargetMode="External"/><Relationship Id="rId906" Type="http://schemas.openxmlformats.org/officeDocument/2006/relationships/hyperlink" Target="https://witcher.fandom.com/wiki/Manuscript_page:_Ogroid_oil" TargetMode="External"/><Relationship Id="rId35" Type="http://schemas.openxmlformats.org/officeDocument/2006/relationships/hyperlink" Target="https://witcher.fandom.com/wiki/Balisse_fruit" TargetMode="External"/><Relationship Id="rId100" Type="http://schemas.openxmlformats.org/officeDocument/2006/relationships/hyperlink" Target="https://witcher.fandom.com/wiki/Alchemists%27_powder" TargetMode="External"/><Relationship Id="rId338" Type="http://schemas.openxmlformats.org/officeDocument/2006/relationships/hyperlink" Target="https://witcher.fandom.com/wiki/Cortinarius" TargetMode="External"/><Relationship Id="rId545" Type="http://schemas.openxmlformats.org/officeDocument/2006/relationships/hyperlink" Target="https://witcher.fandom.com/wiki/Manuscript_page:_Enhanced_Golden_Oriole" TargetMode="External"/><Relationship Id="rId752" Type="http://schemas.openxmlformats.org/officeDocument/2006/relationships/hyperlink" Target="https://witcher.fandom.com/wiki/Stammelford%27s_dust" TargetMode="External"/><Relationship Id="rId184" Type="http://schemas.openxmlformats.org/officeDocument/2006/relationships/hyperlink" Target="https://witcher.fandom.com/wiki/Puffball" TargetMode="External"/><Relationship Id="rId391" Type="http://schemas.openxmlformats.org/officeDocument/2006/relationships/hyperlink" Target="https://witcher.fandom.com/wiki/Fiend_mutagen" TargetMode="External"/><Relationship Id="rId405" Type="http://schemas.openxmlformats.org/officeDocument/2006/relationships/hyperlink" Target="https://witcher.fandom.com/wiki/Drowner_brain" TargetMode="External"/><Relationship Id="rId612" Type="http://schemas.openxmlformats.org/officeDocument/2006/relationships/hyperlink" Target="https://witcher.fandom.com/wiki/Moleyarrow" TargetMode="External"/><Relationship Id="rId1035" Type="http://schemas.openxmlformats.org/officeDocument/2006/relationships/hyperlink" Target="https://witcher.fandom.com/wiki/Nigredo" TargetMode="External"/><Relationship Id="rId251" Type="http://schemas.openxmlformats.org/officeDocument/2006/relationships/hyperlink" Target="https://witcher.fandom.com/wiki/Shaelmaar_bait?so=search" TargetMode="External"/><Relationship Id="rId489" Type="http://schemas.openxmlformats.org/officeDocument/2006/relationships/hyperlink" Target="https://witcher.fandom.com/wiki/Allspice_root" TargetMode="External"/><Relationship Id="rId696" Type="http://schemas.openxmlformats.org/officeDocument/2006/relationships/hyperlink" Target="https://witcher.fandom.com/wiki/Drowner_tongue" TargetMode="External"/><Relationship Id="rId917" Type="http://schemas.openxmlformats.org/officeDocument/2006/relationships/hyperlink" Target="https://witcher.fandom.com/wiki/Rubedo" TargetMode="External"/><Relationship Id="rId1102" Type="http://schemas.openxmlformats.org/officeDocument/2006/relationships/hyperlink" Target="https://witcher.fandom.com/wiki/Ribleaf" TargetMode="External"/><Relationship Id="rId46" Type="http://schemas.openxmlformats.org/officeDocument/2006/relationships/hyperlink" Target="https://witcher.fandom.com/wiki/Manuscript_page:_Chort_lure" TargetMode="External"/><Relationship Id="rId349" Type="http://schemas.openxmlformats.org/officeDocument/2006/relationships/hyperlink" Target="https://witcher.fandom.com/wiki/White_gull" TargetMode="External"/><Relationship Id="rId556" Type="http://schemas.openxmlformats.org/officeDocument/2006/relationships/hyperlink" Target="https://witcher.fandom.com/wiki/Enhanced_Hanged_Man%27s_Venom" TargetMode="External"/><Relationship Id="rId763" Type="http://schemas.openxmlformats.org/officeDocument/2006/relationships/hyperlink" Target="https://witcher.fandom.com/wiki/Ducal_Water" TargetMode="External"/><Relationship Id="rId111" Type="http://schemas.openxmlformats.org/officeDocument/2006/relationships/hyperlink" Target="https://witcher.fandom.com/wiki/Empty_bottle" TargetMode="External"/><Relationship Id="rId195" Type="http://schemas.openxmlformats.org/officeDocument/2006/relationships/hyperlink" Target="https://witcher.fandom.com/wiki/White_gull" TargetMode="External"/><Relationship Id="rId209" Type="http://schemas.openxmlformats.org/officeDocument/2006/relationships/hyperlink" Target="https://witcher.fandom.com/wiki/Dwarven_spirit" TargetMode="External"/><Relationship Id="rId416" Type="http://schemas.openxmlformats.org/officeDocument/2006/relationships/hyperlink" Target="https://witcher.fandom.com/wiki/Puffball" TargetMode="External"/><Relationship Id="rId970" Type="http://schemas.openxmlformats.org/officeDocument/2006/relationships/hyperlink" Target="https://witcher.fandom.com/wiki/Ribleaf" TargetMode="External"/><Relationship Id="rId1046" Type="http://schemas.openxmlformats.org/officeDocument/2006/relationships/hyperlink" Target="https://witcher.fandom.com/wiki/Manuscript_page:_Enhanced_specter_oil" TargetMode="External"/><Relationship Id="rId623" Type="http://schemas.openxmlformats.org/officeDocument/2006/relationships/hyperlink" Target="https://witcher.fandom.com/wiki/Rebis" TargetMode="External"/><Relationship Id="rId830" Type="http://schemas.openxmlformats.org/officeDocument/2006/relationships/hyperlink" Target="https://witcher.fandom.com/wiki/Quebrith" TargetMode="External"/><Relationship Id="rId928" Type="http://schemas.openxmlformats.org/officeDocument/2006/relationships/hyperlink" Target="https://witcher.fandom.com/wiki/Ogroid_oil" TargetMode="External"/><Relationship Id="rId57" Type="http://schemas.openxmlformats.org/officeDocument/2006/relationships/hyperlink" Target="https://witcher.fandom.com/wiki/Manuscript_page:_Albedo" TargetMode="External"/><Relationship Id="rId262" Type="http://schemas.openxmlformats.org/officeDocument/2006/relationships/hyperlink" Target="https://witcher.fandom.com/wiki/White_myrtle_petals" TargetMode="External"/><Relationship Id="rId567" Type="http://schemas.openxmlformats.org/officeDocument/2006/relationships/hyperlink" Target="https://witcher.fandom.com/wiki/Formula:_Mutagen_transmutator_-_red_to_blue" TargetMode="External"/><Relationship Id="rId1113" Type="http://schemas.openxmlformats.org/officeDocument/2006/relationships/hyperlink" Target="https://witcher.fandom.com/wiki/Wine_stone" TargetMode="External"/><Relationship Id="rId122" Type="http://schemas.openxmlformats.org/officeDocument/2006/relationships/hyperlink" Target="https://witcher.fandom.com/wiki/Bison_grass" TargetMode="External"/><Relationship Id="rId774" Type="http://schemas.openxmlformats.org/officeDocument/2006/relationships/hyperlink" Target="https://witcher.fandom.com/wiki/Aether" TargetMode="External"/><Relationship Id="rId981" Type="http://schemas.openxmlformats.org/officeDocument/2006/relationships/hyperlink" Target="https://witcher.fandom.com/wiki/Bison_grass" TargetMode="External"/><Relationship Id="rId1057" Type="http://schemas.openxmlformats.org/officeDocument/2006/relationships/hyperlink" Target="https://witcher.fandom.com/wiki/Fool%27s_parsley_leaves" TargetMode="External"/><Relationship Id="rId427" Type="http://schemas.openxmlformats.org/officeDocument/2006/relationships/hyperlink" Target="https://witcher.fandom.com/wiki/Manuscript_page:_Full_Moon" TargetMode="External"/><Relationship Id="rId634" Type="http://schemas.openxmlformats.org/officeDocument/2006/relationships/hyperlink" Target="https://witcher.fandom.com/wiki/Green_mold" TargetMode="External"/><Relationship Id="rId841" Type="http://schemas.openxmlformats.org/officeDocument/2006/relationships/hyperlink" Target="https://witcher.fandom.com/wiki/Leather_scraps" TargetMode="External"/><Relationship Id="rId273" Type="http://schemas.openxmlformats.org/officeDocument/2006/relationships/hyperlink" Target="https://witcher.fandom.com/wiki/Sewant_mushrooms" TargetMode="External"/><Relationship Id="rId480" Type="http://schemas.openxmlformats.org/officeDocument/2006/relationships/hyperlink" Target="https://witcher.fandom.com/wiki/White_gull" TargetMode="External"/><Relationship Id="rId701" Type="http://schemas.openxmlformats.org/officeDocument/2006/relationships/hyperlink" Target="https://witcher.fandom.com/wiki/Dog_tallow" TargetMode="External"/><Relationship Id="rId939" Type="http://schemas.openxmlformats.org/officeDocument/2006/relationships/hyperlink" Target="https://witcher.fandom.com/wiki/Manuscript_page:_Enhanced_White_Raffard%27s_Decoction" TargetMode="External"/><Relationship Id="rId1124" Type="http://schemas.openxmlformats.org/officeDocument/2006/relationships/hyperlink" Target="https://witcher.fandom.com/wiki/White_gull" TargetMode="External"/><Relationship Id="rId68" Type="http://schemas.openxmlformats.org/officeDocument/2006/relationships/hyperlink" Target="https://witcher.fandom.com/wiki/Sulfur" TargetMode="External"/><Relationship Id="rId133" Type="http://schemas.openxmlformats.org/officeDocument/2006/relationships/hyperlink" Target="https://witcher.fandom.com/wiki/Mandrake_cordial" TargetMode="External"/><Relationship Id="rId340" Type="http://schemas.openxmlformats.org/officeDocument/2006/relationships/hyperlink" Target="https://witcher.fandom.com/wiki/Ginatia_petals" TargetMode="External"/><Relationship Id="rId578" Type="http://schemas.openxmlformats.org/officeDocument/2006/relationships/hyperlink" Target="https://witcher.fandom.com/wiki/Red_mutagen" TargetMode="External"/><Relationship Id="rId785" Type="http://schemas.openxmlformats.org/officeDocument/2006/relationships/hyperlink" Target="https://witcher.fandom.com/wiki/Bloodmoss" TargetMode="External"/><Relationship Id="rId992" Type="http://schemas.openxmlformats.org/officeDocument/2006/relationships/hyperlink" Target="https://witcher.fandom.com/wiki/Wraith_mutagen" TargetMode="External"/><Relationship Id="rId200" Type="http://schemas.openxmlformats.org/officeDocument/2006/relationships/hyperlink" Target="https://witcher.fandom.com/wiki/Manuscript_page:_Enhanced_Blizzard" TargetMode="External"/><Relationship Id="rId438" Type="http://schemas.openxmlformats.org/officeDocument/2006/relationships/hyperlink" Target="https://witcher.fandom.com/wiki/Blowball" TargetMode="External"/><Relationship Id="rId645" Type="http://schemas.openxmlformats.org/officeDocument/2006/relationships/hyperlink" Target="https://witcher.fandom.com/wiki/Manuscript_page:_Maribor_Forest" TargetMode="External"/><Relationship Id="rId852" Type="http://schemas.openxmlformats.org/officeDocument/2006/relationships/hyperlink" Target="https://witcher.fandom.com/wiki/Troll_mutagen" TargetMode="External"/><Relationship Id="rId1068" Type="http://schemas.openxmlformats.org/officeDocument/2006/relationships/hyperlink" Target="https://witcher.fandom.com/wiki/Essence_of_wraith" TargetMode="External"/><Relationship Id="rId284" Type="http://schemas.openxmlformats.org/officeDocument/2006/relationships/hyperlink" Target="https://witcher.fandom.com/wiki/Dimeritium_bomb" TargetMode="External"/><Relationship Id="rId491" Type="http://schemas.openxmlformats.org/officeDocument/2006/relationships/hyperlink" Target="https://witcher.fandom.com/wiki/Hanged_Man%27s_Venom" TargetMode="External"/><Relationship Id="rId505" Type="http://schemas.openxmlformats.org/officeDocument/2006/relationships/hyperlink" Target="https://witcher.fandom.com/wiki/Crow%27s_eye" TargetMode="External"/><Relationship Id="rId712" Type="http://schemas.openxmlformats.org/officeDocument/2006/relationships/hyperlink" Target="https://witcher.fandom.com/wiki/Hop_Umbels" TargetMode="External"/><Relationship Id="rId79" Type="http://schemas.openxmlformats.org/officeDocument/2006/relationships/hyperlink" Target="https://witcher.fandom.com/wiki/Superior_beast_oil?so=search" TargetMode="External"/><Relationship Id="rId144" Type="http://schemas.openxmlformats.org/officeDocument/2006/relationships/hyperlink" Target="https://witcher.fandom.com/wiki/Han_fiber" TargetMode="External"/><Relationship Id="rId589" Type="http://schemas.openxmlformats.org/officeDocument/2006/relationships/hyperlink" Target="https://witcher.fandom.com/wiki/Hybrid_oil" TargetMode="External"/><Relationship Id="rId796" Type="http://schemas.openxmlformats.org/officeDocument/2006/relationships/hyperlink" Target="https://witcher.fandom.com/wiki/Green_mold" TargetMode="External"/><Relationship Id="rId351" Type="http://schemas.openxmlformats.org/officeDocument/2006/relationships/hyperlink" Target="https://witcher.fandom.com/wiki/Berbercane_fruit" TargetMode="External"/><Relationship Id="rId449" Type="http://schemas.openxmlformats.org/officeDocument/2006/relationships/hyperlink" Target="https://witcher.fandom.com/wiki/Enhanced_Full_Moon" TargetMode="External"/><Relationship Id="rId656" Type="http://schemas.openxmlformats.org/officeDocument/2006/relationships/hyperlink" Target="https://witcher.fandom.com/wiki/Superior_hybrid_oil" TargetMode="External"/><Relationship Id="rId863" Type="http://schemas.openxmlformats.org/officeDocument/2006/relationships/hyperlink" Target="https://witcher.fandom.com/wiki/Alchemy_paste" TargetMode="External"/><Relationship Id="rId1079" Type="http://schemas.openxmlformats.org/officeDocument/2006/relationships/hyperlink" Target="https://witcher.fandom.com/wiki/Vampire_Oil" TargetMode="External"/><Relationship Id="rId211" Type="http://schemas.openxmlformats.org/officeDocument/2006/relationships/hyperlink" Target="https://witcher.fandom.com/wiki/Sewant_mushrooms" TargetMode="External"/><Relationship Id="rId295" Type="http://schemas.openxmlformats.org/officeDocument/2006/relationships/hyperlink" Target="https://witcher.fandom.com/wiki/Manuscript_page:_Cat" TargetMode="External"/><Relationship Id="rId309" Type="http://schemas.openxmlformats.org/officeDocument/2006/relationships/hyperlink" Target="https://witcher.fandom.com/wiki/Manuscript_page:_Enhanced_dimeritium_bomb" TargetMode="External"/><Relationship Id="rId516" Type="http://schemas.openxmlformats.org/officeDocument/2006/relationships/hyperlink" Target="https://witcher.fandom.com/wiki/Hanged_Man%27s_Venom" TargetMode="External"/><Relationship Id="rId723" Type="http://schemas.openxmlformats.org/officeDocument/2006/relationships/hyperlink" Target="https://witcher.fandom.com/wiki/Insectoid_oil" TargetMode="External"/><Relationship Id="rId930" Type="http://schemas.openxmlformats.org/officeDocument/2006/relationships/hyperlink" Target="https://witcher.fandom.com/wiki/Celandine" TargetMode="External"/><Relationship Id="rId1006" Type="http://schemas.openxmlformats.org/officeDocument/2006/relationships/hyperlink" Target="https://witcher.fandom.com/wiki/Torn-out_page:_Wyvern_decoction" TargetMode="External"/><Relationship Id="rId155" Type="http://schemas.openxmlformats.org/officeDocument/2006/relationships/hyperlink" Target="https://witcher.fandom.com/wiki/Devil%27s_Puffball" TargetMode="External"/><Relationship Id="rId362" Type="http://schemas.openxmlformats.org/officeDocument/2006/relationships/hyperlink" Target="https://witcher.fandom.com/wiki/Bryonia" TargetMode="External"/><Relationship Id="rId222" Type="http://schemas.openxmlformats.org/officeDocument/2006/relationships/hyperlink" Target="https://witcher.fandom.com/wiki/Enhanced_cursed_oil" TargetMode="External"/><Relationship Id="rId667" Type="http://schemas.openxmlformats.org/officeDocument/2006/relationships/hyperlink" Target="https://witcher.fandom.com/wiki/Celandine" TargetMode="External"/><Relationship Id="rId874" Type="http://schemas.openxmlformats.org/officeDocument/2006/relationships/hyperlink" Target="https://witcher.fandom.com/wiki/Torn-out_page:_Water_hag_decoction" TargetMode="External"/><Relationship Id="rId17" Type="http://schemas.openxmlformats.org/officeDocument/2006/relationships/hyperlink" Target="https://witcher.fandom.com/wiki/Manuscript_page:_Alcohest" TargetMode="External"/><Relationship Id="rId527" Type="http://schemas.openxmlformats.org/officeDocument/2006/relationships/hyperlink" Target="https://witcher.fandom.com/wiki/Nekker_eye" TargetMode="External"/><Relationship Id="rId734" Type="http://schemas.openxmlformats.org/officeDocument/2006/relationships/hyperlink" Target="https://witcher.fandom.com/wiki/Blowball" TargetMode="External"/><Relationship Id="rId941" Type="http://schemas.openxmlformats.org/officeDocument/2006/relationships/hyperlink" Target="https://witcher.fandom.com/wiki/Greater_blue_mutagen" TargetMode="External"/><Relationship Id="rId70" Type="http://schemas.openxmlformats.org/officeDocument/2006/relationships/hyperlink" Target="https://witcher.fandom.com/wiki/Allspice_root" TargetMode="External"/><Relationship Id="rId166" Type="http://schemas.openxmlformats.org/officeDocument/2006/relationships/hyperlink" Target="https://witcher.fandom.com/wiki/Han_fiber" TargetMode="External"/><Relationship Id="rId373" Type="http://schemas.openxmlformats.org/officeDocument/2006/relationships/hyperlink" Target="https://witcher.fandom.com/wiki/Powdered_Pearl" TargetMode="External"/><Relationship Id="rId580" Type="http://schemas.openxmlformats.org/officeDocument/2006/relationships/hyperlink" Target="https://witcher.fandom.com/wiki/Enhanced_Golden_Oriole" TargetMode="External"/><Relationship Id="rId801" Type="http://schemas.openxmlformats.org/officeDocument/2006/relationships/hyperlink" Target="https://witcher.fandom.com/wiki/Manuscript_page:_Necrophage_oil" TargetMode="External"/><Relationship Id="rId1017" Type="http://schemas.openxmlformats.org/officeDocument/2006/relationships/hyperlink" Target="https://witcher.fandom.com/wiki/Crow%27s_eye" TargetMode="External"/><Relationship Id="rId1" Type="http://schemas.openxmlformats.org/officeDocument/2006/relationships/hyperlink" Target="https://witcher.fandom.com/wiki/Aether" TargetMode="External"/><Relationship Id="rId233" Type="http://schemas.openxmlformats.org/officeDocument/2006/relationships/hyperlink" Target="https://witcher.fandom.com/wiki/Yellow_paint_ball" TargetMode="External"/><Relationship Id="rId440" Type="http://schemas.openxmlformats.org/officeDocument/2006/relationships/hyperlink" Target="https://witcher.fandom.com/wiki/Vitriol" TargetMode="External"/><Relationship Id="rId678"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1070" Type="http://schemas.openxmlformats.org/officeDocument/2006/relationships/hyperlink" Target="https://witcher.fandom.com/wiki/Longrube" TargetMode="External"/><Relationship Id="rId28" Type="http://schemas.openxmlformats.org/officeDocument/2006/relationships/hyperlink" Target="https://witcher.fandom.com/wiki/Nilfgaardian_lemon" TargetMode="External"/><Relationship Id="rId300" Type="http://schemas.openxmlformats.org/officeDocument/2006/relationships/hyperlink" Target="https://witcher.fandom.com/wiki/Draconid_oil" TargetMode="External"/><Relationship Id="rId538" Type="http://schemas.openxmlformats.org/officeDocument/2006/relationships/hyperlink" Target="https://witcher.fandom.com/wiki/Oil_(crafting_component)" TargetMode="External"/><Relationship Id="rId745" Type="http://schemas.openxmlformats.org/officeDocument/2006/relationships/hyperlink" Target="https://witcher.fandom.com/wiki/Manuscript_page:_Nekker_pheromones" TargetMode="External"/><Relationship Id="rId952" Type="http://schemas.openxmlformats.org/officeDocument/2006/relationships/hyperlink" Target="https://witcher.fandom.com/wiki/Ribleaf" TargetMode="External"/><Relationship Id="rId81" Type="http://schemas.openxmlformats.org/officeDocument/2006/relationships/hyperlink" Target="https://witcher.fandom.com/wiki/Manuscript_page:_Superior_beast_oil" TargetMode="External"/><Relationship Id="rId177" Type="http://schemas.openxmlformats.org/officeDocument/2006/relationships/hyperlink" Target="https://witcher.fandom.com/wiki/Ekimmara_hide" TargetMode="External"/><Relationship Id="rId384" Type="http://schemas.openxmlformats.org/officeDocument/2006/relationships/hyperlink" Target="https://witcher.fandom.com/wiki/Fiend_decoction" TargetMode="External"/><Relationship Id="rId591" Type="http://schemas.openxmlformats.org/officeDocument/2006/relationships/hyperlink" Target="https://witcher.fandom.com/wiki/Manuscript_page:_Hybrid_oil" TargetMode="External"/><Relationship Id="rId605" Type="http://schemas.openxmlformats.org/officeDocument/2006/relationships/hyperlink" Target="https://witcher.fandom.com/wiki/Ranogrin" TargetMode="External"/><Relationship Id="rId812" Type="http://schemas.openxmlformats.org/officeDocument/2006/relationships/hyperlink" Target="https://witcher.fandom.com/wiki/Honeysuckle" TargetMode="External"/><Relationship Id="rId1028" Type="http://schemas.openxmlformats.org/officeDocument/2006/relationships/hyperlink" Target="https://witcher.fandom.com/wiki/Hop_umbels" TargetMode="External"/><Relationship Id="rId244" Type="http://schemas.openxmlformats.org/officeDocument/2006/relationships/hyperlink" Target="https://witcher.fandom.com/wiki/Rebis?so=search" TargetMode="External"/><Relationship Id="rId689" Type="http://schemas.openxmlformats.org/officeDocument/2006/relationships/hyperlink" Target="https://witcher.fandom.com/wiki/Blue_mutagen" TargetMode="External"/><Relationship Id="rId896" Type="http://schemas.openxmlformats.org/officeDocument/2006/relationships/hyperlink" Target="https://witcher.fandom.com/wiki/Dwarven_spirit" TargetMode="External"/><Relationship Id="rId1081" Type="http://schemas.openxmlformats.org/officeDocument/2006/relationships/hyperlink" Target="https://witcher.fandom.com/wiki/Manuscript_page:_Vampire_oil" TargetMode="External"/><Relationship Id="rId39" Type="http://schemas.openxmlformats.org/officeDocument/2006/relationships/hyperlink" Target="https://witcher.fandom.com/wiki/Dwarven_spirit" TargetMode="External"/><Relationship Id="rId451" Type="http://schemas.openxmlformats.org/officeDocument/2006/relationships/hyperlink" Target="https://witcher.fandom.com/wiki/Manuscript_page:_Enhanced_Full_Moon" TargetMode="External"/><Relationship Id="rId549" Type="http://schemas.openxmlformats.org/officeDocument/2006/relationships/hyperlink" Target="https://witcher.fandom.com/wiki/Superior_Hanged_Man%27s_Venom" TargetMode="External"/><Relationship Id="rId756" Type="http://schemas.openxmlformats.org/officeDocument/2006/relationships/hyperlink" Target="https://witcher.fandom.com/wiki/Drowner_brain" TargetMode="External"/><Relationship Id="rId104" Type="http://schemas.openxmlformats.org/officeDocument/2006/relationships/hyperlink" Target="https://witcher.fandom.com/wiki/White_gull" TargetMode="External"/><Relationship Id="rId188" Type="http://schemas.openxmlformats.org/officeDocument/2006/relationships/hyperlink" Target="https://witcher.fandom.com/wiki/Green_paint_ball" TargetMode="External"/><Relationship Id="rId311" Type="http://schemas.openxmlformats.org/officeDocument/2006/relationships/hyperlink" Target="https://witcher.fandom.com/wiki/Nekker_warrior%27s_liver" TargetMode="External"/><Relationship Id="rId395" Type="http://schemas.openxmlformats.org/officeDocument/2006/relationships/hyperlink" Target="https://witcher.fandom.com/wiki/Dwarven_spirit" TargetMode="External"/><Relationship Id="rId409" Type="http://schemas.openxmlformats.org/officeDocument/2006/relationships/hyperlink" Target="https://witcher.fandom.com/wiki/Lesser_green_mutagen" TargetMode="External"/><Relationship Id="rId963" Type="http://schemas.openxmlformats.org/officeDocument/2006/relationships/hyperlink" Target="https://witcher.fandom.com/wiki/Enhanced_ogroid_oil" TargetMode="External"/><Relationship Id="rId1039" Type="http://schemas.openxmlformats.org/officeDocument/2006/relationships/hyperlink" Target="https://witcher.fandom.com/wiki/Manuscript_page:_Specter_oil" TargetMode="External"/><Relationship Id="rId92" Type="http://schemas.openxmlformats.org/officeDocument/2006/relationships/hyperlink" Target="https://witcher.fandom.com/wiki/Torn-out_page:_Arachas_decoction" TargetMode="External"/><Relationship Id="rId616" Type="http://schemas.openxmlformats.org/officeDocument/2006/relationships/hyperlink" Target="https://witcher.fandom.com/wiki/Killer_Whale" TargetMode="External"/><Relationship Id="rId823" Type="http://schemas.openxmlformats.org/officeDocument/2006/relationships/hyperlink" Target="https://witcher.fandom.com/wiki/White_gull" TargetMode="External"/><Relationship Id="rId255" Type="http://schemas.openxmlformats.org/officeDocument/2006/relationships/hyperlink" Target="https://witcher.fandom.com/wiki/Mistletoe" TargetMode="External"/><Relationship Id="rId462" Type="http://schemas.openxmlformats.org/officeDocument/2006/relationships/hyperlink" Target="https://witcher.fandom.com/wiki/Nostrix" TargetMode="External"/><Relationship Id="rId1092" Type="http://schemas.openxmlformats.org/officeDocument/2006/relationships/hyperlink" Target="https://witcher.fandom.com/wiki/Vampire_oil" TargetMode="External"/><Relationship Id="rId1106" Type="http://schemas.openxmlformats.org/officeDocument/2006/relationships/hyperlink" Target="https://witcher.fandom.com/wiki/Manuscript_page:_Superior_vampire_oil" TargetMode="External"/><Relationship Id="rId115" Type="http://schemas.openxmlformats.org/officeDocument/2006/relationships/hyperlink" Target="https://witcher.fandom.com/wiki/Superior_Black_Blood" TargetMode="External"/><Relationship Id="rId322" Type="http://schemas.openxmlformats.org/officeDocument/2006/relationships/hyperlink" Target="https://witcher.fandom.com/wiki/Arenaria" TargetMode="External"/><Relationship Id="rId767" Type="http://schemas.openxmlformats.org/officeDocument/2006/relationships/hyperlink" Target="https://witcher.fandom.com/wiki/Dwarven_spirit" TargetMode="External"/><Relationship Id="rId974" Type="http://schemas.openxmlformats.org/officeDocument/2006/relationships/hyperlink" Target="https://witcher.fandom.com/wiki/Manuscript_page:_Enhanced_Swallow" TargetMode="External"/><Relationship Id="rId199" Type="http://schemas.openxmlformats.org/officeDocument/2006/relationships/hyperlink" Target="https://witcher.fandom.com/wiki/Alcohest" TargetMode="External"/><Relationship Id="rId627" Type="http://schemas.openxmlformats.org/officeDocument/2006/relationships/hyperlink" Target="https://witcher.fandom.com/wiki/Dwarven_spirit" TargetMode="External"/><Relationship Id="rId834" Type="http://schemas.openxmlformats.org/officeDocument/2006/relationships/hyperlink" Target="https://witcher.fandom.com/wiki/Ribleaf" TargetMode="External"/><Relationship Id="rId266" Type="http://schemas.openxmlformats.org/officeDocument/2006/relationships/hyperlink" Target="https://witcher.fandom.com/wiki/Sewant_mushrooms" TargetMode="External"/><Relationship Id="rId473" Type="http://schemas.openxmlformats.org/officeDocument/2006/relationships/hyperlink" Target="https://witcher.fandom.com/wiki/Allspice" TargetMode="External"/><Relationship Id="rId680" Type="http://schemas.openxmlformats.org/officeDocument/2006/relationships/hyperlink" Target="https://witcher.fandom.com/wiki/Dwarven_spirit" TargetMode="External"/><Relationship Id="rId901" Type="http://schemas.openxmlformats.org/officeDocument/2006/relationships/hyperlink" Target="https://witcher.fandom.com/wiki/Hydragenum" TargetMode="External"/><Relationship Id="rId1117" Type="http://schemas.openxmlformats.org/officeDocument/2006/relationships/hyperlink" Target="https://witcher.fandom.com/wiki/Cortinarius" TargetMode="External"/><Relationship Id="rId30" Type="http://schemas.openxmlformats.org/officeDocument/2006/relationships/hyperlink" Target="https://witcher.fandom.com/wiki/Enhanced_beast_oil?so=search" TargetMode="External"/><Relationship Id="rId126" Type="http://schemas.openxmlformats.org/officeDocument/2006/relationships/hyperlink" Target="https://witcher.fandom.com/wiki/Ranogrin" TargetMode="External"/><Relationship Id="rId333" Type="http://schemas.openxmlformats.org/officeDocument/2006/relationships/hyperlink" Target="https://witcher.fandom.com/wiki/Blowball" TargetMode="External"/><Relationship Id="rId540" Type="http://schemas.openxmlformats.org/officeDocument/2006/relationships/hyperlink" Target="https://witcher.fandom.com/wiki/Stammelford%27s_dust" TargetMode="External"/><Relationship Id="rId778" Type="http://schemas.openxmlformats.org/officeDocument/2006/relationships/hyperlink" Target="https://witcher.fandom.com/wiki/Formula:_Greater_mutagen_transmutator_-_green_to_blue" TargetMode="External"/><Relationship Id="rId985" Type="http://schemas.openxmlformats.org/officeDocument/2006/relationships/hyperlink" Target="https://witcher.fandom.com/wiki/White_myrtle_petals" TargetMode="External"/><Relationship Id="rId638" Type="http://schemas.openxmlformats.org/officeDocument/2006/relationships/hyperlink" Target="https://witcher.fandom.com/wiki/Enhanced_Moon_Dust" TargetMode="External"/><Relationship Id="rId845" Type="http://schemas.openxmlformats.org/officeDocument/2006/relationships/hyperlink" Target="https://witcher.fandom.com/wiki/Troll_decoction?so=search" TargetMode="External"/><Relationship Id="rId1030" Type="http://schemas.openxmlformats.org/officeDocument/2006/relationships/hyperlink" Target="https://witcher.fandom.com/wiki/Beggartick_blossoms" TargetMode="External"/><Relationship Id="rId277" Type="http://schemas.openxmlformats.org/officeDocument/2006/relationships/hyperlink" Target="https://witcher.fandom.com/wiki/Ergot_seeds" TargetMode="External"/><Relationship Id="rId400" Type="http://schemas.openxmlformats.org/officeDocument/2006/relationships/hyperlink" Target="https://witcher.fandom.com/wiki/Manuscript_page:_Dragon%27s_Dream" TargetMode="External"/><Relationship Id="rId484" Type="http://schemas.openxmlformats.org/officeDocument/2006/relationships/hyperlink" Target="https://witcher.fandom.com/wiki/Albedo" TargetMode="External"/><Relationship Id="rId705" Type="http://schemas.openxmlformats.org/officeDocument/2006/relationships/hyperlink" Target="https://witcher.fandom.com/wiki/Manuscript_page:_Superior_Maribor_Forest" TargetMode="External"/><Relationship Id="rId1128" Type="http://schemas.openxmlformats.org/officeDocument/2006/relationships/hyperlink" Target="https://witcher.fandom.com/wiki/Balisse_fruit" TargetMode="External"/><Relationship Id="rId137" Type="http://schemas.openxmlformats.org/officeDocument/2006/relationships/hyperlink" Target="https://witcher.fandom.com/wiki/Manuscript_page:_Cursed_oil" TargetMode="External"/><Relationship Id="rId344" Type="http://schemas.openxmlformats.org/officeDocument/2006/relationships/hyperlink" Target="https://witcher.fandom.com/wiki/Ribleaf" TargetMode="External"/><Relationship Id="rId691" Type="http://schemas.openxmlformats.org/officeDocument/2006/relationships/hyperlink" Target="https://witcher.fandom.com/wiki/Crow%27s_eye" TargetMode="External"/><Relationship Id="rId789" Type="http://schemas.openxmlformats.org/officeDocument/2006/relationships/hyperlink" Target="https://witcher.fandom.com/wiki/Succubus_mutagen" TargetMode="External"/><Relationship Id="rId912" Type="http://schemas.openxmlformats.org/officeDocument/2006/relationships/hyperlink" Target="https://witcher.fandom.com/wiki/Ginatia_petals" TargetMode="External"/><Relationship Id="rId996" Type="http://schemas.openxmlformats.org/officeDocument/2006/relationships/hyperlink" Target="https://witcher.fandom.com/wiki/Blowball" TargetMode="External"/><Relationship Id="rId41" Type="http://schemas.openxmlformats.org/officeDocument/2006/relationships/hyperlink" Target="https://witcher.fandom.com/wiki/Enhanced_Dancing_Star" TargetMode="External"/><Relationship Id="rId551" Type="http://schemas.openxmlformats.org/officeDocument/2006/relationships/hyperlink" Target="https://witcher.fandom.com/wiki/Manuscript_page:_Superior_Hanged_Man%27s_Venom" TargetMode="External"/><Relationship Id="rId649" Type="http://schemas.openxmlformats.org/officeDocument/2006/relationships/hyperlink" Target="https://witcher.fandom.com/wiki/Bryonia" TargetMode="External"/><Relationship Id="rId856" Type="http://schemas.openxmlformats.org/officeDocument/2006/relationships/hyperlink" Target="https://witcher.fandom.com/wiki/Ranogrin" TargetMode="External"/><Relationship Id="rId190" Type="http://schemas.openxmlformats.org/officeDocument/2006/relationships/hyperlink" Target="https://witcher.fandom.com/wiki/Balisse_fruit" TargetMode="External"/><Relationship Id="rId204" Type="http://schemas.openxmlformats.org/officeDocument/2006/relationships/hyperlink" Target="https://witcher.fandom.com/wiki/Purple_paint_ball" TargetMode="External"/><Relationship Id="rId288" Type="http://schemas.openxmlformats.org/officeDocument/2006/relationships/hyperlink" Target="https://witcher.fandom.com/wiki/White_gull" TargetMode="External"/><Relationship Id="rId411" Type="http://schemas.openxmlformats.org/officeDocument/2006/relationships/hyperlink" Target="https://witcher.fandom.com/wiki/Elementa_oil" TargetMode="External"/><Relationship Id="rId509" Type="http://schemas.openxmlformats.org/officeDocument/2006/relationships/hyperlink" Target="https://witcher.fandom.com/wiki/Winter_cherry" TargetMode="External"/><Relationship Id="rId1041" Type="http://schemas.openxmlformats.org/officeDocument/2006/relationships/hyperlink" Target="https://witcher.fandom.com/wiki/Arenaria" TargetMode="External"/><Relationship Id="rId495" Type="http://schemas.openxmlformats.org/officeDocument/2006/relationships/hyperlink" Target="https://witcher.fandom.com/wiki/Grave_hag_mutagen" TargetMode="External"/><Relationship Id="rId716" Type="http://schemas.openxmlformats.org/officeDocument/2006/relationships/hyperlink" Target="https://witcher.fandom.com/wiki/Green_mutagen" TargetMode="External"/><Relationship Id="rId923" Type="http://schemas.openxmlformats.org/officeDocument/2006/relationships/hyperlink" Target="https://witcher.fandom.com/wiki/White_Raffard's_Decoction?so=search" TargetMode="External"/><Relationship Id="rId52" Type="http://schemas.openxmlformats.org/officeDocument/2006/relationships/hyperlink" Target="https://witcher.fandom.com/wiki/Torn-out_page:_Ancient_leshen_decoction" TargetMode="External"/><Relationship Id="rId148" Type="http://schemas.openxmlformats.org/officeDocument/2006/relationships/hyperlink" Target="https://witcher.fandom.com/wiki/Dwarven_spirit" TargetMode="External"/><Relationship Id="rId355" Type="http://schemas.openxmlformats.org/officeDocument/2006/relationships/hyperlink" Target="https://witcher.fandom.com/wiki/Beggartick_blossoms" TargetMode="External"/><Relationship Id="rId562" Type="http://schemas.openxmlformats.org/officeDocument/2006/relationships/hyperlink" Target="https://witcher.fandom.com/wiki/Crow%27s_eye" TargetMode="External"/><Relationship Id="rId215" Type="http://schemas.openxmlformats.org/officeDocument/2006/relationships/hyperlink" Target="https://witcher.fandom.com/wiki/Manuscript_page:_Superior_cursed_oil" TargetMode="External"/><Relationship Id="rId422" Type="http://schemas.openxmlformats.org/officeDocument/2006/relationships/hyperlink" Target="https://witcher.fandom.com/wiki/Manuscript_page:_Enhanced_Dragon%27s_Dream" TargetMode="External"/><Relationship Id="rId867" Type="http://schemas.openxmlformats.org/officeDocument/2006/relationships/hyperlink" Target="https://witcher.fandom.com/wiki/Manuscript_page:_Pops%27_mold_antidote" TargetMode="External"/><Relationship Id="rId1052" Type="http://schemas.openxmlformats.org/officeDocument/2006/relationships/hyperlink" Target="https://witcher.fandom.com/wiki/Essence_of_wraith" TargetMode="External"/><Relationship Id="rId299" Type="http://schemas.openxmlformats.org/officeDocument/2006/relationships/hyperlink" Target="https://witcher.fandom.com/wiki/Crow%27s_eye" TargetMode="External"/><Relationship Id="rId727" Type="http://schemas.openxmlformats.org/officeDocument/2006/relationships/hyperlink" Target="https://witcher.fandom.com/wiki/Saltpeter" TargetMode="External"/><Relationship Id="rId934" Type="http://schemas.openxmlformats.org/officeDocument/2006/relationships/hyperlink" Target="https://witcher.fandom.com/wiki/Hellebore_Petals" TargetMode="External"/><Relationship Id="rId63" Type="http://schemas.openxmlformats.org/officeDocument/2006/relationships/hyperlink" Target="https://witcher.fandom.com/wiki/Dwarven_spirit" TargetMode="External"/><Relationship Id="rId159" Type="http://schemas.openxmlformats.org/officeDocument/2006/relationships/hyperlink" Target="https://witcher.fandom.com/wiki/Crow%27s_eye" TargetMode="External"/><Relationship Id="rId366" Type="http://schemas.openxmlformats.org/officeDocument/2006/relationships/hyperlink" Target="https://witcher.fandom.com/wiki/Optima_mater" TargetMode="External"/><Relationship Id="rId573"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226" Type="http://schemas.openxmlformats.org/officeDocument/2006/relationships/hyperlink" Target="https://witcher.fandom.com/wiki/Nostrix" TargetMode="External"/><Relationship Id="rId433" Type="http://schemas.openxmlformats.org/officeDocument/2006/relationships/hyperlink" Target="https://witcher.fandom.com/wiki/Phosphorus" TargetMode="External"/><Relationship Id="rId878" Type="http://schemas.openxmlformats.org/officeDocument/2006/relationships/hyperlink" Target="https://witcher.fandom.com/wiki/Rebis" TargetMode="External"/><Relationship Id="rId1063" Type="http://schemas.openxmlformats.org/officeDocument/2006/relationships/hyperlink" Target="https://witcher.fandom.com/wiki/Sewant_mushrooms" TargetMode="External"/><Relationship Id="rId640" Type="http://schemas.openxmlformats.org/officeDocument/2006/relationships/hyperlink" Target="https://witcher.fandom.com/wiki/Manuscript_page:_Enhanced_Moon_Dust" TargetMode="External"/><Relationship Id="rId738" Type="http://schemas.openxmlformats.org/officeDocument/2006/relationships/hyperlink" Target="https://witcher.fandom.com/wiki/Powdered_pearl" TargetMode="External"/><Relationship Id="rId945" Type="http://schemas.openxmlformats.org/officeDocument/2006/relationships/hyperlink" Target="https://witcher.fandom.com/wiki/Manuscript_page:_Swallow" TargetMode="External"/><Relationship Id="rId74" Type="http://schemas.openxmlformats.org/officeDocument/2006/relationships/hyperlink" Target="https://witcher.fandom.com/wiki/Manuscript_page:_Enhanced_Black_Blood" TargetMode="External"/><Relationship Id="rId377" Type="http://schemas.openxmlformats.org/officeDocument/2006/relationships/hyperlink" Target="https://witcher.fandom.com/wiki/Mandrake_root" TargetMode="External"/><Relationship Id="rId500" Type="http://schemas.openxmlformats.org/officeDocument/2006/relationships/hyperlink" Target="https://witcher.fandom.com/wiki/Arenaria" TargetMode="External"/><Relationship Id="rId584" Type="http://schemas.openxmlformats.org/officeDocument/2006/relationships/hyperlink" Target="https://witcher.fandom.com/wiki/Quebrith" TargetMode="External"/><Relationship Id="rId805" Type="http://schemas.openxmlformats.org/officeDocument/2006/relationships/hyperlink" Target="https://witcher.fandom.com/wiki/Ginatia_petals" TargetMode="External"/><Relationship Id="rId1130" Type="http://schemas.openxmlformats.org/officeDocument/2006/relationships/hyperlink" Target="https://witcher.fandom.com/wiki/Vitriol" TargetMode="External"/><Relationship Id="rId5" Type="http://schemas.openxmlformats.org/officeDocument/2006/relationships/hyperlink" Target="https://witcher.fandom.com/wiki/Dog_tallow" TargetMode="External"/><Relationship Id="rId237" Type="http://schemas.openxmlformats.org/officeDocument/2006/relationships/hyperlink" Target="https://witcher.fandom.com/wiki/Superior_Blizzard" TargetMode="External"/><Relationship Id="rId791" Type="http://schemas.openxmlformats.org/officeDocument/2006/relationships/hyperlink" Target="https://witcher.fandom.com/wiki/Saltpeter" TargetMode="External"/><Relationship Id="rId889" Type="http://schemas.openxmlformats.org/officeDocument/2006/relationships/hyperlink" Target="https://witcher.fandom.com/wiki/Potion_of_Clearance" TargetMode="External"/><Relationship Id="rId1074" Type="http://schemas.openxmlformats.org/officeDocument/2006/relationships/hyperlink" Target="https://witcher.fandom.com/wiki/Enhanced_Thunderbolt" TargetMode="External"/><Relationship Id="rId444" Type="http://schemas.openxmlformats.org/officeDocument/2006/relationships/hyperlink" Target="https://witcher.fandom.com/wiki/Mistletoe" TargetMode="External"/><Relationship Id="rId651" Type="http://schemas.openxmlformats.org/officeDocument/2006/relationships/hyperlink" Target="https://witcher.fandom.com/wiki/Nightwraith_decoction?so=search" TargetMode="External"/><Relationship Id="rId749" Type="http://schemas.openxmlformats.org/officeDocument/2006/relationships/hyperlink" Target="https://witcher.fandom.com/wiki/Green_mold" TargetMode="External"/><Relationship Id="rId290" Type="http://schemas.openxmlformats.org/officeDocument/2006/relationships/hyperlink" Target="https://witcher.fandom.com/wiki/Enhanced_draconid_oil" TargetMode="External"/><Relationship Id="rId304" Type="http://schemas.openxmlformats.org/officeDocument/2006/relationships/hyperlink" Target="https://witcher.fandom.com/wiki/Cockatrice_stomach" TargetMode="External"/><Relationship Id="rId388" Type="http://schemas.openxmlformats.org/officeDocument/2006/relationships/hyperlink" Target="https://witcher.fandom.com/wiki/Ranogrin" TargetMode="External"/><Relationship Id="rId511" Type="http://schemas.openxmlformats.org/officeDocument/2006/relationships/hyperlink" Target="https://witcher.fandom.com/wiki/Bear_fat" TargetMode="External"/><Relationship Id="rId609" Type="http://schemas.openxmlformats.org/officeDocument/2006/relationships/hyperlink" Target="https://witcher.fandom.com/wiki/Bear_fat" TargetMode="External"/><Relationship Id="rId956" Type="http://schemas.openxmlformats.org/officeDocument/2006/relationships/hyperlink" Target="https://witcher.fandom.com/wiki/Bryonia" TargetMode="External"/><Relationship Id="rId85" Type="http://schemas.openxmlformats.org/officeDocument/2006/relationships/hyperlink" Target="https://witcher.fandom.com/wiki/Dwarven_spirit?so=search" TargetMode="External"/><Relationship Id="rId150" Type="http://schemas.openxmlformats.org/officeDocument/2006/relationships/hyperlink" Target="https://witcher.fandom.com/wiki/Nigredo?so=search" TargetMode="External"/><Relationship Id="rId595" Type="http://schemas.openxmlformats.org/officeDocument/2006/relationships/hyperlink" Target="https://witcher.fandom.com/wiki/Ginatia_petals" TargetMode="External"/><Relationship Id="rId816" Type="http://schemas.openxmlformats.org/officeDocument/2006/relationships/hyperlink" Target="https://witcher.fandom.com/wiki/Greater_green_mutagen?so=search" TargetMode="External"/><Relationship Id="rId1001" Type="http://schemas.openxmlformats.org/officeDocument/2006/relationships/hyperlink" Target="https://witcher.fandom.com/wiki/Nostrix" TargetMode="External"/><Relationship Id="rId248" Type="http://schemas.openxmlformats.org/officeDocument/2006/relationships/hyperlink" Target="https://witcher.fandom.com/wiki/Enhanced_Blizzard" TargetMode="External"/><Relationship Id="rId455" Type="http://schemas.openxmlformats.org/officeDocument/2006/relationships/hyperlink" Target="https://witcher.fandom.com/wiki/Lesser_blue_mutagen" TargetMode="External"/><Relationship Id="rId662" Type="http://schemas.openxmlformats.org/officeDocument/2006/relationships/hyperlink" Target="https://witcher.fandom.com/wiki/Nazairi_basil" TargetMode="External"/><Relationship Id="rId1085" Type="http://schemas.openxmlformats.org/officeDocument/2006/relationships/hyperlink" Target="https://witcher.fandom.com/wiki/Endrega_embryo" TargetMode="External"/><Relationship Id="rId12" Type="http://schemas.openxmlformats.org/officeDocument/2006/relationships/hyperlink" Target="https://witcher.fandom.com/wiki/Torn-out_page:_Alghoul_decoction" TargetMode="External"/><Relationship Id="rId108" Type="http://schemas.openxmlformats.org/officeDocument/2006/relationships/hyperlink" Target="https://witcher.fandom.com/wiki/Arachas_mutagen" TargetMode="External"/><Relationship Id="rId315" Type="http://schemas.openxmlformats.org/officeDocument/2006/relationships/hyperlink" Target="https://witcher.fandom.com/wiki/Moleyarrow" TargetMode="External"/><Relationship Id="rId522" Type="http://schemas.openxmlformats.org/officeDocument/2006/relationships/hyperlink" Target="https://witcher.fandom.com/wiki/Golden_Oriole" TargetMode="External"/><Relationship Id="rId967" Type="http://schemas.openxmlformats.org/officeDocument/2006/relationships/hyperlink" Target="https://witcher.fandom.com/wiki/Cave_troll_liver" TargetMode="External"/><Relationship Id="rId96" Type="http://schemas.openxmlformats.org/officeDocument/2006/relationships/hyperlink" Target="https://witcher.fandom.com/wiki/Cockatrice_stomach" TargetMode="External"/><Relationship Id="rId161" Type="http://schemas.openxmlformats.org/officeDocument/2006/relationships/hyperlink" Target="https://witcher.fandom.com/wiki/Bear_fat" TargetMode="External"/><Relationship Id="rId399" Type="http://schemas.openxmlformats.org/officeDocument/2006/relationships/hyperlink" Target="https://witcher.fandom.com/wiki/Saltpeter" TargetMode="External"/><Relationship Id="rId827" Type="http://schemas.openxmlformats.org/officeDocument/2006/relationships/hyperlink" Target="https://witcher.fandom.com/wiki/Necrophage_oil" TargetMode="External"/><Relationship Id="rId1012" Type="http://schemas.openxmlformats.org/officeDocument/2006/relationships/hyperlink" Target="https://witcher.fandom.com/wiki/Moleyarrow" TargetMode="External"/><Relationship Id="rId259" Type="http://schemas.openxmlformats.org/officeDocument/2006/relationships/hyperlink" Target="https://witcher.fandom.com/wiki/Sewant_mushrooms" TargetMode="External"/><Relationship Id="rId466" Type="http://schemas.openxmlformats.org/officeDocument/2006/relationships/hyperlink" Target="https://witcher.fandom.com/wiki/Alchemists%27_powder" TargetMode="External"/><Relationship Id="rId673" Type="http://schemas.openxmlformats.org/officeDocument/2006/relationships/hyperlink" Target="https://witcher.fandom.com/wiki/Blowball" TargetMode="External"/><Relationship Id="rId880" Type="http://schemas.openxmlformats.org/officeDocument/2006/relationships/hyperlink" Target="https://witcher.fandom.com/wiki/Hellebore_petals" TargetMode="External"/><Relationship Id="rId1096" Type="http://schemas.openxmlformats.org/officeDocument/2006/relationships/hyperlink" Target="https://witcher.fandom.com/wiki/Wine_stone" TargetMode="External"/><Relationship Id="rId23" Type="http://schemas.openxmlformats.org/officeDocument/2006/relationships/hyperlink" Target="https://witcher.fandom.com/wiki/Cherry_cordial" TargetMode="External"/><Relationship Id="rId119" Type="http://schemas.openxmlformats.org/officeDocument/2006/relationships/hyperlink" Target="https://witcher.fandom.com/wiki/Phosphorus" TargetMode="External"/><Relationship Id="rId326" Type="http://schemas.openxmlformats.org/officeDocument/2006/relationships/hyperlink" Target="https://witcher.fandom.com/wiki/White_gull" TargetMode="External"/><Relationship Id="rId533" Type="http://schemas.openxmlformats.org/officeDocument/2006/relationships/hyperlink" Target="https://witcher.fandom.com/wiki/Griffin_mutagen" TargetMode="External"/><Relationship Id="rId978" Type="http://schemas.openxmlformats.org/officeDocument/2006/relationships/hyperlink" Target="https://witcher.fandom.com/wiki/Pringrape" TargetMode="External"/><Relationship Id="rId740" Type="http://schemas.openxmlformats.org/officeDocument/2006/relationships/hyperlink" Target="https://witcher.fandom.com/wiki/Blue_mutagen" TargetMode="External"/><Relationship Id="rId838" Type="http://schemas.openxmlformats.org/officeDocument/2006/relationships/hyperlink" Target="https://witcher.fandom.com/wiki/Blowball" TargetMode="External"/><Relationship Id="rId1023" Type="http://schemas.openxmlformats.org/officeDocument/2006/relationships/hyperlink" Target="https://witcher.fandom.com/wiki/Tawny_Owl" TargetMode="External"/><Relationship Id="rId172" Type="http://schemas.openxmlformats.org/officeDocument/2006/relationships/hyperlink" Target="https://witcher.fandom.com/wiki/Dwarven_spirit" TargetMode="External"/><Relationship Id="rId477" Type="http://schemas.openxmlformats.org/officeDocument/2006/relationships/hyperlink" Target="https://witcher.fandom.com/wiki/Formula:_Lesser_mutagen_transmutator_-_red_to_green" TargetMode="External"/><Relationship Id="rId600" Type="http://schemas.openxmlformats.org/officeDocument/2006/relationships/hyperlink" Target="https://witcher.fandom.com/wiki/Torn-out_page:_Leshen_decoction" TargetMode="External"/><Relationship Id="rId684" Type="http://schemas.openxmlformats.org/officeDocument/2006/relationships/hyperlink" Target="https://witcher.fandom.com/wiki/Berbercane_fruit" TargetMode="External"/><Relationship Id="rId337" Type="http://schemas.openxmlformats.org/officeDocument/2006/relationships/hyperlink" Target="https://witcher.fandom.com/wiki/Manuscript_page:_Superior_draconid_oil" TargetMode="External"/><Relationship Id="rId891" Type="http://schemas.openxmlformats.org/officeDocument/2006/relationships/hyperlink" Target="https://witcher.fandom.com/wiki/Werewolf_decoction" TargetMode="External"/><Relationship Id="rId905" Type="http://schemas.openxmlformats.org/officeDocument/2006/relationships/hyperlink" Target="https://witcher.fandom.com/wiki/Bear_fat" TargetMode="External"/><Relationship Id="rId989" Type="http://schemas.openxmlformats.org/officeDocument/2006/relationships/hyperlink" Target="https://witcher.fandom.com/wiki/Wraith_decoction" TargetMode="External"/><Relationship Id="rId34" Type="http://schemas.openxmlformats.org/officeDocument/2006/relationships/hyperlink" Target="https://witcher.fandom.com/wiki/Buckthorn" TargetMode="External"/><Relationship Id="rId544" Type="http://schemas.openxmlformats.org/officeDocument/2006/relationships/hyperlink" Target="https://witcher.fandom.com/wiki/Alcohest" TargetMode="External"/><Relationship Id="rId751" Type="http://schemas.openxmlformats.org/officeDocument/2006/relationships/hyperlink" Target="https://witcher.fandom.com/wiki/Enhanced_Northern_Wind" TargetMode="External"/><Relationship Id="rId849" Type="http://schemas.openxmlformats.org/officeDocument/2006/relationships/hyperlink" Target="https://witcher.fandom.com/wiki/Celandine" TargetMode="External"/><Relationship Id="rId183" Type="http://schemas.openxmlformats.org/officeDocument/2006/relationships/hyperlink" Target="https://witcher.fandom.com/wiki/Hornwort" TargetMode="External"/><Relationship Id="rId390" Type="http://schemas.openxmlformats.org/officeDocument/2006/relationships/hyperlink" Target="https://witcher.fandom.com/wiki/Aether" TargetMode="External"/><Relationship Id="rId404" Type="http://schemas.openxmlformats.org/officeDocument/2006/relationships/hyperlink" Target="https://witcher.fandom.com/wiki/Manuscript_page:_Enhanced_elementa_oil" TargetMode="External"/><Relationship Id="rId611" Type="http://schemas.openxmlformats.org/officeDocument/2006/relationships/hyperlink" Target="https://witcher.fandom.com/wiki/Quebrith" TargetMode="External"/><Relationship Id="rId1034" Type="http://schemas.openxmlformats.org/officeDocument/2006/relationships/hyperlink" Target="https://witcher.fandom.com/wiki/Manuscript_page:_Enhanced_Tawny_Owl" TargetMode="External"/><Relationship Id="rId250" Type="http://schemas.openxmlformats.org/officeDocument/2006/relationships/hyperlink" Target="https://witcher.fandom.com/wiki/Calcium_equum" TargetMode="External"/><Relationship Id="rId488" Type="http://schemas.openxmlformats.org/officeDocument/2006/relationships/hyperlink" Target="https://witcher.fandom.com/wiki/Torn-out_page:_Grave_hag_decoction" TargetMode="External"/><Relationship Id="rId695" Type="http://schemas.openxmlformats.org/officeDocument/2006/relationships/hyperlink" Target="https://witcher.fandom.com/wiki/Albedo" TargetMode="External"/><Relationship Id="rId709" Type="http://schemas.openxmlformats.org/officeDocument/2006/relationships/hyperlink" Target="https://witcher.fandom.com/wiki/Honeysuckle" TargetMode="External"/><Relationship Id="rId916" Type="http://schemas.openxmlformats.org/officeDocument/2006/relationships/hyperlink" Target="https://witcher.fandom.com/wiki/Enhanced_Samum" TargetMode="External"/><Relationship Id="rId1101" Type="http://schemas.openxmlformats.org/officeDocument/2006/relationships/hyperlink" Target="https://witcher.fandom.com/wiki/Bryonia" TargetMode="External"/><Relationship Id="rId45" Type="http://schemas.openxmlformats.org/officeDocument/2006/relationships/hyperlink" Target="https://witcher.fandom.com/wiki/Fiend_dung" TargetMode="External"/><Relationship Id="rId110" Type="http://schemas.openxmlformats.org/officeDocument/2006/relationships/hyperlink" Target="https://witcher.fandom.com/wiki/White_Seagull?so=search" TargetMode="External"/><Relationship Id="rId348" Type="http://schemas.openxmlformats.org/officeDocument/2006/relationships/hyperlink" Target="https://witcher.fandom.com/wiki/Superior_Cat" TargetMode="External"/><Relationship Id="rId555" Type="http://schemas.openxmlformats.org/officeDocument/2006/relationships/hyperlink" Target="https://witcher.fandom.com/wiki/Vitriol" TargetMode="External"/><Relationship Id="rId762" Type="http://schemas.openxmlformats.org/officeDocument/2006/relationships/hyperlink" Target="https://witcher.fandom.com/wiki/Moleyarrow" TargetMode="External"/><Relationship Id="rId194" Type="http://schemas.openxmlformats.org/officeDocument/2006/relationships/hyperlink" Target="https://witcher.fandom.com/wiki/Quebrith?so=search" TargetMode="External"/><Relationship Id="rId208" Type="http://schemas.openxmlformats.org/officeDocument/2006/relationships/hyperlink" Target="https://witcher.fandom.com/wiki/Chort_decoction" TargetMode="External"/><Relationship Id="rId415" Type="http://schemas.openxmlformats.org/officeDocument/2006/relationships/hyperlink" Target="https://witcher.fandom.com/wiki/Moleyarrow" TargetMode="External"/><Relationship Id="rId622" Type="http://schemas.openxmlformats.org/officeDocument/2006/relationships/hyperlink" Target="https://witcher.fandom.com/wiki/Manuscript_page:_Moon_Dust" TargetMode="External"/><Relationship Id="rId1045" Type="http://schemas.openxmlformats.org/officeDocument/2006/relationships/hyperlink" Target="https://witcher.fandom.com/wiki/Bear_fat" TargetMode="External"/><Relationship Id="rId261" Type="http://schemas.openxmlformats.org/officeDocument/2006/relationships/hyperlink" Target="https://witcher.fandom.com/wiki/Rubedo" TargetMode="External"/><Relationship Id="rId499" Type="http://schemas.openxmlformats.org/officeDocument/2006/relationships/hyperlink" Target="https://witcher.fandom.com/wiki/Formula:_Lesser_mutagen_transmutator_-_blue_to_red" TargetMode="External"/><Relationship Id="rId927" Type="http://schemas.openxmlformats.org/officeDocument/2006/relationships/hyperlink" Target="https://witcher.fandom.com/wiki/Blowball" TargetMode="External"/><Relationship Id="rId1112" Type="http://schemas.openxmlformats.org/officeDocument/2006/relationships/hyperlink" Target="https://witcher.fandom.com/wiki/Fifth_essence" TargetMode="External"/><Relationship Id="rId56" Type="http://schemas.openxmlformats.org/officeDocument/2006/relationships/hyperlink" Target="https://witcher.fandom.com/wiki/White_Seagull" TargetMode="External"/><Relationship Id="rId359" Type="http://schemas.openxmlformats.org/officeDocument/2006/relationships/hyperlink" Target="https://witcher.fandom.com/wiki/Dwarven_spirit" TargetMode="External"/><Relationship Id="rId566" Type="http://schemas.openxmlformats.org/officeDocument/2006/relationships/hyperlink" Target="https://witcher.fandom.com/wiki/Longrube" TargetMode="External"/><Relationship Id="rId773" Type="http://schemas.openxmlformats.org/officeDocument/2006/relationships/hyperlink" Target="https://witcher.fandom.com/wiki/Fool%27s_Parsley_Leaves" TargetMode="External"/><Relationship Id="rId121" Type="http://schemas.openxmlformats.org/officeDocument/2006/relationships/hyperlink" Target="https://witcher.fandom.com/wiki/Ergot_seeds" TargetMode="External"/><Relationship Id="rId219" Type="http://schemas.openxmlformats.org/officeDocument/2006/relationships/hyperlink" Target="https://witcher.fandom.com/wiki/Red_paint_ball" TargetMode="External"/><Relationship Id="rId426" Type="http://schemas.openxmlformats.org/officeDocument/2006/relationships/hyperlink" Target="https://witcher.fandom.com/wiki/Dwarven_spirit" TargetMode="External"/><Relationship Id="rId633" Type="http://schemas.openxmlformats.org/officeDocument/2006/relationships/hyperlink" Target="https://witcher.fandom.com/wiki/Nekker_warrior_mutagen" TargetMode="External"/><Relationship Id="rId980" Type="http://schemas.openxmlformats.org/officeDocument/2006/relationships/hyperlink" Target="https://witcher.fandom.com/wiki/Celandine" TargetMode="External"/><Relationship Id="rId1056" Type="http://schemas.openxmlformats.org/officeDocument/2006/relationships/hyperlink" Target="https://witcher.fandom.com/wiki/Mistletoe" TargetMode="External"/><Relationship Id="rId840" Type="http://schemas.openxmlformats.org/officeDocument/2006/relationships/hyperlink" Target="https://witcher.fandom.com/wiki/Mandrake" TargetMode="External"/><Relationship Id="rId938" Type="http://schemas.openxmlformats.org/officeDocument/2006/relationships/hyperlink" Target="https://witcher.fandom.com/wiki/Alcohest" TargetMode="External"/><Relationship Id="rId67" Type="http://schemas.openxmlformats.org/officeDocument/2006/relationships/hyperlink" Target="https://witcher.fandom.com/wiki/Mandrake_root" TargetMode="External"/><Relationship Id="rId272" Type="http://schemas.openxmlformats.org/officeDocument/2006/relationships/hyperlink" Target="https://witcher.fandom.com/wiki/Manuscript_page:_Draconid_oil" TargetMode="External"/><Relationship Id="rId577" Type="http://schemas.openxmlformats.org/officeDocument/2006/relationships/hyperlink" Target="https://witcher.fandom.com/wiki/Manuscript_page:_Superior_Grapeshot" TargetMode="External"/><Relationship Id="rId700" Type="http://schemas.openxmlformats.org/officeDocument/2006/relationships/hyperlink" Target="https://witcher.fandom.com/wiki/Insectoid_Oil" TargetMode="External"/><Relationship Id="rId1123" Type="http://schemas.openxmlformats.org/officeDocument/2006/relationships/hyperlink" Target="https://witcher.fandom.com/wiki/Superior_White_Honey" TargetMode="External"/><Relationship Id="rId132" Type="http://schemas.openxmlformats.org/officeDocument/2006/relationships/hyperlink" Target="https://witcher.fandom.com/wiki/Sewant_mushrooms" TargetMode="External"/><Relationship Id="rId784" Type="http://schemas.openxmlformats.org/officeDocument/2006/relationships/hyperlink" Target="https://witcher.fandom.com/wiki/Greater_red_mutagen" TargetMode="External"/><Relationship Id="rId991" Type="http://schemas.openxmlformats.org/officeDocument/2006/relationships/hyperlink" Target="https://witcher.fandom.com/wiki/Torn-out_page:_Wraith_decoction" TargetMode="External"/><Relationship Id="rId1067" Type="http://schemas.openxmlformats.org/officeDocument/2006/relationships/hyperlink" Target="https://witcher.fandom.com/wiki/Manuscript_page:_Thunderbolt" TargetMode="External"/><Relationship Id="rId437" Type="http://schemas.openxmlformats.org/officeDocument/2006/relationships/hyperlink" Target="https://witcher.fandom.com/wiki/Dark_essence" TargetMode="External"/><Relationship Id="rId644" Type="http://schemas.openxmlformats.org/officeDocument/2006/relationships/hyperlink" Target="https://witcher.fandom.com/wiki/Dwarven_spirit" TargetMode="External"/><Relationship Id="rId851" Type="http://schemas.openxmlformats.org/officeDocument/2006/relationships/hyperlink" Target="https://witcher.fandom.com/wiki/Ranogrin" TargetMode="External"/><Relationship Id="rId283" Type="http://schemas.openxmlformats.org/officeDocument/2006/relationships/hyperlink" Target="https://witcher.fandom.com/wiki/Longrube" TargetMode="External"/><Relationship Id="rId490" Type="http://schemas.openxmlformats.org/officeDocument/2006/relationships/hyperlink" Target="https://witcher.fandom.com/wiki/Nazairi_basil" TargetMode="External"/><Relationship Id="rId504" Type="http://schemas.openxmlformats.org/officeDocument/2006/relationships/hyperlink" Target="https://witcher.fandom.com/wiki/Rubedo" TargetMode="External"/><Relationship Id="rId711" Type="http://schemas.openxmlformats.org/officeDocument/2006/relationships/hyperlink" Target="https://witcher.fandom.com/wiki/Enhanced_Maribor_Forest" TargetMode="External"/><Relationship Id="rId949" Type="http://schemas.openxmlformats.org/officeDocument/2006/relationships/hyperlink" Target="https://witcher.fandom.com/wiki/Rubedo" TargetMode="External"/><Relationship Id="rId78" Type="http://schemas.openxmlformats.org/officeDocument/2006/relationships/hyperlink" Target="https://witcher.fandom.com/wiki/Mistletoe" TargetMode="External"/><Relationship Id="rId143" Type="http://schemas.openxmlformats.org/officeDocument/2006/relationships/hyperlink" Target="https://witcher.fandom.com/wiki/Wolfsbane" TargetMode="External"/><Relationship Id="rId350" Type="http://schemas.openxmlformats.org/officeDocument/2006/relationships/hyperlink" Target="https://witcher.fandom.com/wiki/Manuscript_page:_Superior_Cat" TargetMode="External"/><Relationship Id="rId588" Type="http://schemas.openxmlformats.org/officeDocument/2006/relationships/hyperlink" Target="https://witcher.fandom.com/wiki/Blue_lotus_flower" TargetMode="External"/><Relationship Id="rId795" Type="http://schemas.openxmlformats.org/officeDocument/2006/relationships/hyperlink" Target="https://witcher.fandom.com/wiki/Petri%27s_Philter" TargetMode="External"/><Relationship Id="rId809" Type="http://schemas.openxmlformats.org/officeDocument/2006/relationships/hyperlink" Target="https://witcher.fandom.com/wiki/Forktail_spinal_fluid" TargetMode="External"/><Relationship Id="rId9" Type="http://schemas.openxmlformats.org/officeDocument/2006/relationships/hyperlink" Target="https://witcher.fandom.com/wiki/Manuscript_page:_Bear_pheromones" TargetMode="External"/><Relationship Id="rId210" Type="http://schemas.openxmlformats.org/officeDocument/2006/relationships/hyperlink" Target="https://witcher.fandom.com/wiki/Torn-out_page:_Chort_decoction" TargetMode="External"/><Relationship Id="rId448" Type="http://schemas.openxmlformats.org/officeDocument/2006/relationships/hyperlink" Target="https://witcher.fandom.com/wiki/Manuscript_page:_Superior_elementa_oil" TargetMode="External"/><Relationship Id="rId655" Type="http://schemas.openxmlformats.org/officeDocument/2006/relationships/hyperlink" Target="https://witcher.fandom.com/wiki/Rebis" TargetMode="External"/><Relationship Id="rId862" Type="http://schemas.openxmlformats.org/officeDocument/2006/relationships/hyperlink" Target="https://witcher.fandom.com/wiki/Superior_necrophage_oil" TargetMode="External"/><Relationship Id="rId1078" Type="http://schemas.openxmlformats.org/officeDocument/2006/relationships/hyperlink" Target="https://witcher.fandom.com/wiki/Thunderbolt" TargetMode="External"/><Relationship Id="rId294" Type="http://schemas.openxmlformats.org/officeDocument/2006/relationships/hyperlink" Target="https://witcher.fandom.com/wiki/Dwarven_spirit" TargetMode="External"/><Relationship Id="rId308" Type="http://schemas.openxmlformats.org/officeDocument/2006/relationships/hyperlink" Target="https://witcher.fandom.com/wiki/Stammelford%27s_dust" TargetMode="External"/><Relationship Id="rId515" Type="http://schemas.openxmlformats.org/officeDocument/2006/relationships/hyperlink" Target="https://witcher.fandom.com/wiki/Torn-out_page:_Griffin_decoction" TargetMode="External"/><Relationship Id="rId722" Type="http://schemas.openxmlformats.org/officeDocument/2006/relationships/hyperlink" Target="https://witcher.fandom.com/wiki/Rubedo" TargetMode="External"/><Relationship Id="rId89" Type="http://schemas.openxmlformats.org/officeDocument/2006/relationships/hyperlink" Target="https://witcher.fandom.com/wiki/Enhanced_beast_oil" TargetMode="External"/><Relationship Id="rId154" Type="http://schemas.openxmlformats.org/officeDocument/2006/relationships/hyperlink" Target="https://witcher.fandom.com/wiki/Blowball" TargetMode="External"/><Relationship Id="rId361" Type="http://schemas.openxmlformats.org/officeDocument/2006/relationships/hyperlink" Target="https://witcher.fandom.com/wiki/Enhanced_Dimeritium_bomb" TargetMode="External"/><Relationship Id="rId599" Type="http://schemas.openxmlformats.org/officeDocument/2006/relationships/hyperlink" Target="https://witcher.fandom.com/wiki/Dwarven_spirit" TargetMode="External"/><Relationship Id="rId1005" Type="http://schemas.openxmlformats.org/officeDocument/2006/relationships/hyperlink" Target="https://witcher.fandom.com/wiki/Dwarven_spirit" TargetMode="External"/><Relationship Id="rId459" Type="http://schemas.openxmlformats.org/officeDocument/2006/relationships/hyperlink" Target="https://witcher.fandom.com/wiki/Forktail_mutagen" TargetMode="External"/><Relationship Id="rId666" Type="http://schemas.openxmlformats.org/officeDocument/2006/relationships/hyperlink" Target="https://witcher.fandom.com/wiki/Hop_umbels" TargetMode="External"/><Relationship Id="rId873" Type="http://schemas.openxmlformats.org/officeDocument/2006/relationships/hyperlink" Target="https://witcher.fandom.com/wiki/Dwarven_spirit" TargetMode="External"/><Relationship Id="rId1089" Type="http://schemas.openxmlformats.org/officeDocument/2006/relationships/hyperlink" Target="https://witcher.fandom.com/wiki/Superior_Thunderbolt" TargetMode="External"/><Relationship Id="rId16" Type="http://schemas.openxmlformats.org/officeDocument/2006/relationships/hyperlink" Target="https://witcher.fandom.com/wiki/Empty_bottle" TargetMode="External"/><Relationship Id="rId221" Type="http://schemas.openxmlformats.org/officeDocument/2006/relationships/hyperlink" Target="https://witcher.fandom.com/wiki/Longrube" TargetMode="External"/><Relationship Id="rId319" Type="http://schemas.openxmlformats.org/officeDocument/2006/relationships/hyperlink" Target="https://witcher.fandom.com/wiki/Pringrape" TargetMode="External"/><Relationship Id="rId526" Type="http://schemas.openxmlformats.org/officeDocument/2006/relationships/hyperlink" Target="https://witcher.fandom.com/wiki/Rubedo" TargetMode="External"/><Relationship Id="rId733" Type="http://schemas.openxmlformats.org/officeDocument/2006/relationships/hyperlink" Target="https://witcher.fandom.com/wiki/Ducal_water" TargetMode="External"/><Relationship Id="rId940" Type="http://schemas.openxmlformats.org/officeDocument/2006/relationships/hyperlink" Target="https://witcher.fandom.com/wiki/Aether" TargetMode="External"/><Relationship Id="rId1016" Type="http://schemas.openxmlformats.org/officeDocument/2006/relationships/hyperlink" Target="https://witcher.fandom.com/wiki/Green_mold" TargetMode="External"/><Relationship Id="rId165" Type="http://schemas.openxmlformats.org/officeDocument/2006/relationships/hyperlink" Target="https://witcher.fandom.com/wiki/Reinald%27s_Secret_Ingredient" TargetMode="External"/><Relationship Id="rId372" Type="http://schemas.openxmlformats.org/officeDocument/2006/relationships/hyperlink" Target="https://witcher.fandom.com/wiki/White_myrtle_petals" TargetMode="External"/><Relationship Id="rId677" Type="http://schemas.openxmlformats.org/officeDocument/2006/relationships/hyperlink" Target="https://witcher.fandom.com/wiki/Ginatia_petals" TargetMode="External"/><Relationship Id="rId800" Type="http://schemas.openxmlformats.org/officeDocument/2006/relationships/hyperlink" Target="https://witcher.fandom.com/wiki/Dog_tallow" TargetMode="External"/><Relationship Id="rId232" Type="http://schemas.openxmlformats.org/officeDocument/2006/relationships/hyperlink" Target="https://witcher.fandom.com/wiki/Manuscript_page:_Superior_Devil%27s_Puffball" TargetMode="External"/><Relationship Id="rId884" Type="http://schemas.openxmlformats.org/officeDocument/2006/relationships/hyperlink" Target="https://witcher.fandom.com/wiki/Beggartick_blossoms" TargetMode="External"/><Relationship Id="rId27" Type="http://schemas.openxmlformats.org/officeDocument/2006/relationships/hyperlink" Target="https://witcher.fandom.com/wiki/Sulfur" TargetMode="External"/><Relationship Id="rId537" Type="http://schemas.openxmlformats.org/officeDocument/2006/relationships/hyperlink" Target="https://witcher.fandom.com/wiki/Arenaria" TargetMode="External"/><Relationship Id="rId744" Type="http://schemas.openxmlformats.org/officeDocument/2006/relationships/hyperlink" Target="https://witcher.fandom.com/wiki/Dwarven_spirit" TargetMode="External"/><Relationship Id="rId951" Type="http://schemas.openxmlformats.org/officeDocument/2006/relationships/hyperlink" Target="https://witcher.fandom.com/wiki/Celandine" TargetMode="External"/><Relationship Id="rId80" Type="http://schemas.openxmlformats.org/officeDocument/2006/relationships/hyperlink" Target="https://witcher.fandom.com/wiki/Alchemy_paste" TargetMode="External"/><Relationship Id="rId176" Type="http://schemas.openxmlformats.org/officeDocument/2006/relationships/hyperlink" Target="https://witcher.fandom.com/wiki/Hellebore_petals" TargetMode="External"/><Relationship Id="rId383" Type="http://schemas.openxmlformats.org/officeDocument/2006/relationships/hyperlink" Target="https://witcher.fandom.com/wiki/Allspice" TargetMode="External"/><Relationship Id="rId590" Type="http://schemas.openxmlformats.org/officeDocument/2006/relationships/hyperlink" Target="https://witcher.fandom.com/wiki/Dog_tallow" TargetMode="External"/><Relationship Id="rId604" Type="http://schemas.openxmlformats.org/officeDocument/2006/relationships/hyperlink" Target="https://witcher.fandom.com/wiki/Formula:_Mutagen_transmutator_-_blue_to_green" TargetMode="External"/><Relationship Id="rId811" Type="http://schemas.openxmlformats.org/officeDocument/2006/relationships/hyperlink" Target="https://witcher.fandom.com/wiki/Powdered_Pearl" TargetMode="External"/><Relationship Id="rId1027" Type="http://schemas.openxmlformats.org/officeDocument/2006/relationships/hyperlink" Target="https://witcher.fandom.com/wiki/Verbena" TargetMode="External"/><Relationship Id="rId243" Type="http://schemas.openxmlformats.org/officeDocument/2006/relationships/hyperlink" Target="https://witcher.fandom.com/wiki/Enhanced_Devil%27s_Puffball" TargetMode="External"/><Relationship Id="rId450" Type="http://schemas.openxmlformats.org/officeDocument/2006/relationships/hyperlink" Target="https://witcher.fandom.com/wiki/Alcohest" TargetMode="External"/><Relationship Id="rId688" Type="http://schemas.openxmlformats.org/officeDocument/2006/relationships/hyperlink" Target="https://witcher.fandom.com/wiki/Manuscript_page:_Superior_Moon_Dust" TargetMode="External"/><Relationship Id="rId895" Type="http://schemas.openxmlformats.org/officeDocument/2006/relationships/hyperlink" Target="https://witcher.fandom.com/wiki/Pringrape" TargetMode="External"/><Relationship Id="rId909" Type="http://schemas.openxmlformats.org/officeDocument/2006/relationships/hyperlink" Target="https://witcher.fandom.com/wiki/Alchemists%27_powder" TargetMode="External"/><Relationship Id="rId1080" Type="http://schemas.openxmlformats.org/officeDocument/2006/relationships/hyperlink" Target="https://witcher.fandom.com/wiki/Dog_tallow" TargetMode="External"/><Relationship Id="rId38" Type="http://schemas.openxmlformats.org/officeDocument/2006/relationships/hyperlink" Target="https://witcher.fandom.com/wiki/Black_Blood" TargetMode="External"/><Relationship Id="rId103" Type="http://schemas.openxmlformats.org/officeDocument/2006/relationships/hyperlink" Target="https://witcher.fandom.com/wiki/Hydragenum?so=search" TargetMode="External"/><Relationship Id="rId310" Type="http://schemas.openxmlformats.org/officeDocument/2006/relationships/hyperlink" Target="https://witcher.fandom.com/wiki/Mistletoe" TargetMode="External"/><Relationship Id="rId548" Type="http://schemas.openxmlformats.org/officeDocument/2006/relationships/hyperlink" Target="https://witcher.fandom.com/wiki/Green_mutagen" TargetMode="External"/><Relationship Id="rId755" Type="http://schemas.openxmlformats.org/officeDocument/2006/relationships/hyperlink" Target="https://witcher.fandom.com/wiki/Honeysuckle" TargetMode="External"/><Relationship Id="rId962" Type="http://schemas.openxmlformats.org/officeDocument/2006/relationships/hyperlink" Target="https://witcher.fandom.com/wiki/Hellebore_petals" TargetMode="External"/><Relationship Id="rId91" Type="http://schemas.openxmlformats.org/officeDocument/2006/relationships/hyperlink" Target="https://witcher.fandom.com/wiki/Arachas_decoction" TargetMode="External"/><Relationship Id="rId187" Type="http://schemas.openxmlformats.org/officeDocument/2006/relationships/hyperlink" Target="https://witcher.fandom.com/wiki/Devil%27s_Puffball" TargetMode="External"/><Relationship Id="rId394" Type="http://schemas.openxmlformats.org/officeDocument/2006/relationships/hyperlink" Target="https://witcher.fandom.com/wiki/Aether" TargetMode="External"/><Relationship Id="rId408" Type="http://schemas.openxmlformats.org/officeDocument/2006/relationships/hyperlink" Target="https://witcher.fandom.com/wiki/Lesser_blue_mutagen?so=search" TargetMode="External"/><Relationship Id="rId615" Type="http://schemas.openxmlformats.org/officeDocument/2006/relationships/hyperlink" Target="https://witcher.fandom.com/wiki/Hybrid_oil" TargetMode="External"/><Relationship Id="rId822" Type="http://schemas.openxmlformats.org/officeDocument/2006/relationships/hyperlink" Target="https://witcher.fandom.com/wiki/Superior_Petri%27s_Philter" TargetMode="External"/><Relationship Id="rId1038" Type="http://schemas.openxmlformats.org/officeDocument/2006/relationships/hyperlink" Target="https://witcher.fandom.com/wiki/Bear_fat" TargetMode="External"/><Relationship Id="rId254" Type="http://schemas.openxmlformats.org/officeDocument/2006/relationships/hyperlink" Target="https://witcher.fandom.com/wiki/Verbena" TargetMode="External"/><Relationship Id="rId699" Type="http://schemas.openxmlformats.org/officeDocument/2006/relationships/hyperlink" Target="https://witcher.fandom.com/wiki/Winter_cherry" TargetMode="External"/><Relationship Id="rId1091" Type="http://schemas.openxmlformats.org/officeDocument/2006/relationships/hyperlink" Target="https://witcher.fandom.com/wiki/Manuscript_page:_Superior_Thunderbolt" TargetMode="External"/><Relationship Id="rId1105" Type="http://schemas.openxmlformats.org/officeDocument/2006/relationships/hyperlink" Target="https://witcher.fandom.com/wiki/Alchemy_paste" TargetMode="External"/><Relationship Id="rId49" Type="http://schemas.openxmlformats.org/officeDocument/2006/relationships/hyperlink" Target="https://witcher.fandom.com/wiki/Sewant_mushrooms" TargetMode="External"/><Relationship Id="rId114" Type="http://schemas.openxmlformats.org/officeDocument/2006/relationships/hyperlink" Target="https://witcher.fandom.com/wiki/Puffball" TargetMode="External"/><Relationship Id="rId461" Type="http://schemas.openxmlformats.org/officeDocument/2006/relationships/hyperlink" Target="https://witcher.fandom.com/wiki/Rebis" TargetMode="External"/><Relationship Id="rId559" Type="http://schemas.openxmlformats.org/officeDocument/2006/relationships/hyperlink" Target="https://witcher.fandom.com/wiki/Blue_lotus_flower" TargetMode="External"/><Relationship Id="rId766" Type="http://schemas.openxmlformats.org/officeDocument/2006/relationships/hyperlink" Target="https://witcher.fandom.com/wiki/Petri%27s_Philter" TargetMode="External"/><Relationship Id="rId198" Type="http://schemas.openxmlformats.org/officeDocument/2006/relationships/hyperlink" Target="https://witcher.fandom.com/wiki/Enhanced_Blizzard" TargetMode="External"/><Relationship Id="rId321" Type="http://schemas.openxmlformats.org/officeDocument/2006/relationships/hyperlink" Target="https://witcher.fandom.com/wiki/Green_mold" TargetMode="External"/><Relationship Id="rId419" Type="http://schemas.openxmlformats.org/officeDocument/2006/relationships/hyperlink" Target="https://witcher.fandom.com/wiki/Torn-out_page:_Foglet_decoction" TargetMode="External"/><Relationship Id="rId626" Type="http://schemas.openxmlformats.org/officeDocument/2006/relationships/hyperlink" Target="https://witcher.fandom.com/wiki/Nekker_warrior_decoction" TargetMode="External"/><Relationship Id="rId973" Type="http://schemas.openxmlformats.org/officeDocument/2006/relationships/hyperlink" Target="https://witcher.fandom.com/wiki/Alcohest" TargetMode="External"/><Relationship Id="rId1049" Type="http://schemas.openxmlformats.org/officeDocument/2006/relationships/hyperlink" Target="https://witcher.fandom.com/wiki/Manuscript_page:_Superior_Tawny_Owl" TargetMode="External"/><Relationship Id="rId833" Type="http://schemas.openxmlformats.org/officeDocument/2006/relationships/hyperlink" Target="https://witcher.fandom.com/wiki/Arenaria" TargetMode="External"/><Relationship Id="rId1116" Type="http://schemas.openxmlformats.org/officeDocument/2006/relationships/hyperlink" Target="https://witcher.fandom.com/wiki/Manuscript_page:_Enhanced_White_Honey" TargetMode="External"/><Relationship Id="rId265" Type="http://schemas.openxmlformats.org/officeDocument/2006/relationships/hyperlink" Target="https://witcher.fandom.com/wiki/Torn-out_page:_Doppler_decoction" TargetMode="External"/><Relationship Id="rId472" Type="http://schemas.openxmlformats.org/officeDocument/2006/relationships/hyperlink" Target="https://witcher.fandom.com/wiki/Enhanced_Dragon%27s_Dream" TargetMode="External"/><Relationship Id="rId900" Type="http://schemas.openxmlformats.org/officeDocument/2006/relationships/hyperlink" Target="https://witcher.fandom.com/wiki/Formula:_Greater_mutagen_transmutator_-_blue_to_red" TargetMode="External"/><Relationship Id="rId125" Type="http://schemas.openxmlformats.org/officeDocument/2006/relationships/hyperlink" Target="https://witcher.fandom.com/wiki/Cherry_cordial" TargetMode="External"/><Relationship Id="rId332" Type="http://schemas.openxmlformats.org/officeDocument/2006/relationships/hyperlink" Target="https://witcher.fandom.com/wiki/Torn-out_page:_Ekhidna_decoction" TargetMode="External"/><Relationship Id="rId777" Type="http://schemas.openxmlformats.org/officeDocument/2006/relationships/hyperlink" Target="https://witcher.fandom.com/wiki/Verbena" TargetMode="External"/><Relationship Id="rId984" Type="http://schemas.openxmlformats.org/officeDocument/2006/relationships/hyperlink" Target="https://witcher.fandom.com/wiki/Manuscript_page:_Relict_oil" TargetMode="External"/><Relationship Id="rId637" Type="http://schemas.openxmlformats.org/officeDocument/2006/relationships/hyperlink" Target="https://witcher.fandom.com/wiki/Fool%27s_parsley_leaves" TargetMode="External"/><Relationship Id="rId844" Type="http://schemas.openxmlformats.org/officeDocument/2006/relationships/hyperlink" Target="https://witcher.fandom.com/wiki/Longrube" TargetMode="External"/><Relationship Id="rId276" Type="http://schemas.openxmlformats.org/officeDocument/2006/relationships/hyperlink" Target="https://witcher.fandom.com/wiki/Mistletoe" TargetMode="External"/><Relationship Id="rId483" Type="http://schemas.openxmlformats.org/officeDocument/2006/relationships/hyperlink" Target="https://witcher.fandom.com/wiki/Rebis" TargetMode="External"/><Relationship Id="rId690" Type="http://schemas.openxmlformats.org/officeDocument/2006/relationships/hyperlink" Target="https://witcher.fandom.com/wiki/Bison_grass" TargetMode="External"/><Relationship Id="rId704" Type="http://schemas.openxmlformats.org/officeDocument/2006/relationships/hyperlink" Target="https://witcher.fandom.com/wiki/White_gull" TargetMode="External"/><Relationship Id="rId911" Type="http://schemas.openxmlformats.org/officeDocument/2006/relationships/hyperlink" Target="https://witcher.fandom.com/wiki/Greater_green_mutagen" TargetMode="External"/><Relationship Id="rId1127" Type="http://schemas.openxmlformats.org/officeDocument/2006/relationships/hyperlink" Target="https://witcher.fandom.com/wiki/White_myrtle_petals" TargetMode="External"/><Relationship Id="rId40" Type="http://schemas.openxmlformats.org/officeDocument/2006/relationships/hyperlink" Target="https://witcher.fandom.com/wiki/Manuscript_page:_Black_Blood" TargetMode="External"/><Relationship Id="rId136" Type="http://schemas.openxmlformats.org/officeDocument/2006/relationships/hyperlink" Target="https://witcher.fandom.com/wiki/Dog_tallow" TargetMode="External"/><Relationship Id="rId343" Type="http://schemas.openxmlformats.org/officeDocument/2006/relationships/hyperlink" Target="https://witcher.fandom.com/wiki/Water_essence" TargetMode="External"/><Relationship Id="rId550" Type="http://schemas.openxmlformats.org/officeDocument/2006/relationships/hyperlink" Target="https://witcher.fandom.com/wiki/Alchemy_paste" TargetMode="External"/><Relationship Id="rId788" Type="http://schemas.openxmlformats.org/officeDocument/2006/relationships/hyperlink" Target="https://witcher.fandom.com/wiki/Manuscript_page:_Enhanced_Petri%27s_Philter" TargetMode="External"/><Relationship Id="rId995" Type="http://schemas.openxmlformats.org/officeDocument/2006/relationships/hyperlink" Target="https://witcher.fandom.com/wiki/Manuscript_page:_Enhanced_relict_oil" TargetMode="External"/><Relationship Id="rId203" Type="http://schemas.openxmlformats.org/officeDocument/2006/relationships/hyperlink" Target="https://witcher.fandom.com/wiki/Purple_paint_ball" TargetMode="External"/><Relationship Id="rId648" Type="http://schemas.openxmlformats.org/officeDocument/2006/relationships/hyperlink" Target="https://witcher.fandom.com/wiki/Red_mutagen" TargetMode="External"/><Relationship Id="rId855" Type="http://schemas.openxmlformats.org/officeDocument/2006/relationships/hyperlink" Target="https://witcher.fandom.com/wiki/Manuscript_page:_Samum" TargetMode="External"/><Relationship Id="rId1040" Type="http://schemas.openxmlformats.org/officeDocument/2006/relationships/hyperlink" Target="https://witcher.fandom.com/wiki/Verbena" TargetMode="External"/><Relationship Id="rId287" Type="http://schemas.openxmlformats.org/officeDocument/2006/relationships/hyperlink" Target="https://witcher.fandom.com/wiki/Rubedo?so=search" TargetMode="External"/><Relationship Id="rId410" Type="http://schemas.openxmlformats.org/officeDocument/2006/relationships/hyperlink" Target="https://witcher.fandom.com/wiki/Formula:_Lesser_mutagen_transmutator_-_red_to_blue" TargetMode="External"/><Relationship Id="rId494" Type="http://schemas.openxmlformats.org/officeDocument/2006/relationships/hyperlink" Target="https://witcher.fandom.com/wiki/Mistletoe" TargetMode="External"/><Relationship Id="rId508" Type="http://schemas.openxmlformats.org/officeDocument/2006/relationships/hyperlink" Target="https://witcher.fandom.com/wiki/Manuscript_page:_Grapeshot" TargetMode="External"/><Relationship Id="rId715" Type="http://schemas.openxmlformats.org/officeDocument/2006/relationships/hyperlink" Target="https://witcher.fandom.com/wiki/Blowball" TargetMode="External"/><Relationship Id="rId922" Type="http://schemas.openxmlformats.org/officeDocument/2006/relationships/hyperlink" Target="https://witcher.fandom.com/wiki/Manuscript_page:_Enhanced_ogroid_oil" TargetMode="External"/><Relationship Id="rId147" Type="http://schemas.openxmlformats.org/officeDocument/2006/relationships/hyperlink" Target="https://witcher.fandom.com/wiki/Reinald's_Philter?so=search" TargetMode="External"/><Relationship Id="rId354" Type="http://schemas.openxmlformats.org/officeDocument/2006/relationships/hyperlink" Target="https://witcher.fandom.com/wiki/Manuscript_page:_Superior_dimeritium_bomb" TargetMode="External"/><Relationship Id="rId799" Type="http://schemas.openxmlformats.org/officeDocument/2006/relationships/hyperlink" Target="https://witcher.fandom.com/wiki/Necrophage_Oil" TargetMode="External"/><Relationship Id="rId51" Type="http://schemas.openxmlformats.org/officeDocument/2006/relationships/hyperlink" Target="https://witcher.fandom.com/wiki/Dwarven_spirit" TargetMode="External"/><Relationship Id="rId561" Type="http://schemas.openxmlformats.org/officeDocument/2006/relationships/hyperlink" Target="https://witcher.fandom.com/wiki/Celandine" TargetMode="External"/><Relationship Id="rId659" Type="http://schemas.openxmlformats.org/officeDocument/2006/relationships/hyperlink" Target="https://witcher.fandom.com/wiki/Alghoul_bone_marrow" TargetMode="External"/><Relationship Id="rId866" Type="http://schemas.openxmlformats.org/officeDocument/2006/relationships/hyperlink" Target="https://witcher.fandom.com/wiki/White_myrtle_petals" TargetMode="External"/><Relationship Id="rId214" Type="http://schemas.openxmlformats.org/officeDocument/2006/relationships/hyperlink" Target="https://witcher.fandom.com/wiki/Alchemy_paste" TargetMode="External"/><Relationship Id="rId298" Type="http://schemas.openxmlformats.org/officeDocument/2006/relationships/hyperlink" Target="https://witcher.fandom.com/wiki/Optima_mater" TargetMode="External"/><Relationship Id="rId421" Type="http://schemas.openxmlformats.org/officeDocument/2006/relationships/hyperlink" Target="https://witcher.fandom.com/wiki/Stammelford%27s_dust" TargetMode="External"/><Relationship Id="rId519" Type="http://schemas.openxmlformats.org/officeDocument/2006/relationships/hyperlink" Target="https://witcher.fandom.com/wiki/Lesser_green_mutagen" TargetMode="External"/><Relationship Id="rId1051" Type="http://schemas.openxmlformats.org/officeDocument/2006/relationships/hyperlink" Target="https://witcher.fandom.com/wiki/Enhanced_Tawny_Owl" TargetMode="External"/><Relationship Id="rId158" Type="http://schemas.openxmlformats.org/officeDocument/2006/relationships/hyperlink" Target="https://witcher.fandom.com/wiki/Celandine" TargetMode="External"/><Relationship Id="rId726" Type="http://schemas.openxmlformats.org/officeDocument/2006/relationships/hyperlink" Target="https://witcher.fandom.com/wiki/Northern_Wind" TargetMode="External"/><Relationship Id="rId933" Type="http://schemas.openxmlformats.org/officeDocument/2006/relationships/hyperlink" Target="https://witcher.fandom.com/wiki/Nekker_heart" TargetMode="External"/><Relationship Id="rId1009" Type="http://schemas.openxmlformats.org/officeDocument/2006/relationships/hyperlink" Target="https://witcher.fandom.com/wiki/Wyvern_mutagen" TargetMode="External"/><Relationship Id="rId62" Type="http://schemas.openxmlformats.org/officeDocument/2006/relationships/hyperlink" Target="https://witcher.fandom.com/wiki/Cleansing_mixture?so=search" TargetMode="External"/><Relationship Id="rId365" Type="http://schemas.openxmlformats.org/officeDocument/2006/relationships/hyperlink" Target="https://witcher.fandom.com/wiki/Ekimmara_mutagen" TargetMode="External"/><Relationship Id="rId572" Type="http://schemas.openxmlformats.org/officeDocument/2006/relationships/hyperlink" Target="https://witcher.fandom.com/wiki/Katakan_decoction" TargetMode="External"/><Relationship Id="rId225" Type="http://schemas.openxmlformats.org/officeDocument/2006/relationships/hyperlink" Target="https://witcher.fandom.com/wiki/Green_mold" TargetMode="External"/><Relationship Id="rId432" Type="http://schemas.openxmlformats.org/officeDocument/2006/relationships/hyperlink" Target="https://witcher.fandom.com/wiki/Fool%27s_parsley_leaves" TargetMode="External"/><Relationship Id="rId877" Type="http://schemas.openxmlformats.org/officeDocument/2006/relationships/hyperlink" Target="https://witcher.fandom.com/wiki/Manuscript_page:_Enhanced_Samum" TargetMode="External"/><Relationship Id="rId1062" Type="http://schemas.openxmlformats.org/officeDocument/2006/relationships/hyperlink" Target="https://witcher.fandom.com/wiki/Manuscript_page:_Superior_specter_oil" TargetMode="External"/><Relationship Id="rId737" Type="http://schemas.openxmlformats.org/officeDocument/2006/relationships/hyperlink" Target="https://witcher.fandom.com/wiki/Lesser_green_mutagen"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169" Type="http://schemas.openxmlformats.org/officeDocument/2006/relationships/hyperlink" Target="https://witcher.fandom.com/wiki/Dwarven_spirit" TargetMode="External"/><Relationship Id="rId376" Type="http://schemas.openxmlformats.org/officeDocument/2006/relationships/hyperlink" Target="https://witcher.fandom.com/wiki/Moleyarrow" TargetMode="External"/><Relationship Id="rId583" Type="http://schemas.openxmlformats.org/officeDocument/2006/relationships/hyperlink" Target="https://witcher.fandom.com/wiki/Vitriol" TargetMode="External"/><Relationship Id="rId790" Type="http://schemas.openxmlformats.org/officeDocument/2006/relationships/hyperlink" Target="https://witcher.fandom.com/wiki/Superior_Northern_Wind" TargetMode="External"/><Relationship Id="rId804" Type="http://schemas.openxmlformats.org/officeDocument/2006/relationships/hyperlink" Target="https://witcher.fandom.com/wiki/Ducal_Water" TargetMode="External"/><Relationship Id="rId4" Type="http://schemas.openxmlformats.org/officeDocument/2006/relationships/hyperlink" Target="https://witcher.fandom.com/wiki/Beast_oil" TargetMode="External"/><Relationship Id="rId236" Type="http://schemas.openxmlformats.org/officeDocument/2006/relationships/hyperlink" Target="https://witcher.fandom.com/wiki/Cave_troll_liver" TargetMode="External"/><Relationship Id="rId443" Type="http://schemas.openxmlformats.org/officeDocument/2006/relationships/hyperlink" Target="https://witcher.fandom.com/wiki/Torn-out_page:_Forktail_decoction" TargetMode="External"/><Relationship Id="rId650" Type="http://schemas.openxmlformats.org/officeDocument/2006/relationships/hyperlink" Target="https://witcher.fandom.com/wiki/Berbercane_fruit" TargetMode="External"/><Relationship Id="rId888" Type="http://schemas.openxmlformats.org/officeDocument/2006/relationships/hyperlink" Target="https://witcher.fandom.com/wiki/Arenaria" TargetMode="External"/><Relationship Id="rId1073" Type="http://schemas.openxmlformats.org/officeDocument/2006/relationships/hyperlink" Target="https://witcher.fandom.com/wiki/Ergot_seeds" TargetMode="External"/><Relationship Id="rId303" Type="http://schemas.openxmlformats.org/officeDocument/2006/relationships/hyperlink" Target="https://witcher.fandom.com/wiki/Han_fiber" TargetMode="External"/><Relationship Id="rId748" Type="http://schemas.openxmlformats.org/officeDocument/2006/relationships/hyperlink" Target="https://witcher.fandom.com/wiki/Hornwort" TargetMode="External"/><Relationship Id="rId955" Type="http://schemas.openxmlformats.org/officeDocument/2006/relationships/hyperlink" Target="https://witcher.fandom.com/wiki/Drowner_brain" TargetMode="External"/><Relationship Id="rId84" Type="http://schemas.openxmlformats.org/officeDocument/2006/relationships/hyperlink" Target="https://witcher.fandom.com/wiki/Hellebore_petals" TargetMode="External"/><Relationship Id="rId387" Type="http://schemas.openxmlformats.org/officeDocument/2006/relationships/hyperlink" Target="https://witcher.fandom.com/wiki/Bloodmoss" TargetMode="External"/><Relationship Id="rId510" Type="http://schemas.openxmlformats.org/officeDocument/2006/relationships/hyperlink" Target="https://witcher.fandom.com/wiki/Enhanced_Hanged_Man%27s_Venom" TargetMode="External"/><Relationship Id="rId594" Type="http://schemas.openxmlformats.org/officeDocument/2006/relationships/hyperlink" Target="https://witcher.fandom.com/wiki/Sulfur" TargetMode="External"/><Relationship Id="rId608" Type="http://schemas.openxmlformats.org/officeDocument/2006/relationships/hyperlink" Target="https://witcher.fandom.com/wiki/Enhanced_hybrid_oil" TargetMode="External"/><Relationship Id="rId815" Type="http://schemas.openxmlformats.org/officeDocument/2006/relationships/hyperlink" Target="https://witcher.fandom.com/wiki/Verbena" TargetMode="External"/><Relationship Id="rId247" Type="http://schemas.openxmlformats.org/officeDocument/2006/relationships/hyperlink" Target="https://witcher.fandom.com/wiki/Wolfsbane" TargetMode="External"/><Relationship Id="rId899" Type="http://schemas.openxmlformats.org/officeDocument/2006/relationships/hyperlink" Target="https://witcher.fandom.com/wiki/Red_mutagen" TargetMode="External"/><Relationship Id="rId1000" Type="http://schemas.openxmlformats.org/officeDocument/2006/relationships/hyperlink" Target="https://witcher.fandom.com/wiki/Manuscript_page:_Superior_Swallow" TargetMode="External"/><Relationship Id="rId1084" Type="http://schemas.openxmlformats.org/officeDocument/2006/relationships/hyperlink" Target="https://witcher.fandom.com/wiki/Fool%27s_parsley_leaves" TargetMode="External"/><Relationship Id="rId107" Type="http://schemas.openxmlformats.org/officeDocument/2006/relationships/hyperlink" Target="https://witcher.fandom.com/wiki/Ghoul%27s_blood" TargetMode="External"/><Relationship Id="rId454" Type="http://schemas.openxmlformats.org/officeDocument/2006/relationships/hyperlink" Target="https://witcher.fandom.com/wiki/Lesser_green_mutagen?so=search" TargetMode="External"/><Relationship Id="rId661" Type="http://schemas.openxmlformats.org/officeDocument/2006/relationships/hyperlink" Target="https://witcher.fandom.com/wiki/Sulfur" TargetMode="External"/><Relationship Id="rId759" Type="http://schemas.openxmlformats.org/officeDocument/2006/relationships/hyperlink" Target="https://witcher.fandom.com/wiki/Superior_insectoid_oil" TargetMode="External"/><Relationship Id="rId966" Type="http://schemas.openxmlformats.org/officeDocument/2006/relationships/hyperlink" Target="https://witcher.fandom.com/wiki/Manuscript_page:_Superior_White_Raffard%27s_Decoction" TargetMode="External"/><Relationship Id="rId11" Type="http://schemas.openxmlformats.org/officeDocument/2006/relationships/hyperlink" Target="https://witcher.fandom.com/wiki/Dwarven_spirit" TargetMode="External"/><Relationship Id="rId314" Type="http://schemas.openxmlformats.org/officeDocument/2006/relationships/hyperlink" Target="https://witcher.fandom.com/wiki/Puffball" TargetMode="External"/><Relationship Id="rId398" Type="http://schemas.openxmlformats.org/officeDocument/2006/relationships/hyperlink" Target="https://witcher.fandom.com/wiki/Dragon%27s_Dream_(bomb)" TargetMode="External"/><Relationship Id="rId521" Type="http://schemas.openxmlformats.org/officeDocument/2006/relationships/hyperlink" Target="https://witcher.fandom.com/wiki/Han_fiber" TargetMode="External"/><Relationship Id="rId619" Type="http://schemas.openxmlformats.org/officeDocument/2006/relationships/hyperlink" Target="https://witcher.fandom.com/wiki/Pringrape" TargetMode="External"/><Relationship Id="rId95" Type="http://schemas.openxmlformats.org/officeDocument/2006/relationships/hyperlink" Target="https://witcher.fandom.com/wiki/Pringrape" TargetMode="External"/><Relationship Id="rId160" Type="http://schemas.openxmlformats.org/officeDocument/2006/relationships/hyperlink" Target="https://witcher.fandom.com/wiki/Enhanced_cursed_oil" TargetMode="External"/><Relationship Id="rId826" Type="http://schemas.openxmlformats.org/officeDocument/2006/relationships/hyperlink" Target="https://witcher.fandom.com/wiki/Allspice" TargetMode="External"/><Relationship Id="rId1011" Type="http://schemas.openxmlformats.org/officeDocument/2006/relationships/hyperlink" Target="https://witcher.fandom.com/wiki/White_myrtle_petals" TargetMode="External"/><Relationship Id="rId1109" Type="http://schemas.openxmlformats.org/officeDocument/2006/relationships/hyperlink" Target="https://witcher.fandom.com/wiki/Manuscript_page:_White_Honey" TargetMode="External"/><Relationship Id="rId258" Type="http://schemas.openxmlformats.org/officeDocument/2006/relationships/hyperlink" Target="https://witcher.fandom.com/wiki/Endrega_heart" TargetMode="External"/><Relationship Id="rId465" Type="http://schemas.openxmlformats.org/officeDocument/2006/relationships/hyperlink" Target="https://witcher.fandom.com/wiki/Superior_Dragon%27s_Dream" TargetMode="External"/><Relationship Id="rId672" Type="http://schemas.openxmlformats.org/officeDocument/2006/relationships/hyperlink" Target="https://witcher.fandom.com/wiki/Sewant_mushrooms" TargetMode="External"/><Relationship Id="rId1095"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8" Type="http://schemas.openxmlformats.org/officeDocument/2006/relationships/hyperlink" Target="https://witcher.fandom.com/wiki/White_myrtle_petals" TargetMode="External"/><Relationship Id="rId325" Type="http://schemas.openxmlformats.org/officeDocument/2006/relationships/hyperlink" Target="https://witcher.fandom.com/wiki/Vermilion?so=search" TargetMode="External"/><Relationship Id="rId532" Type="http://schemas.openxmlformats.org/officeDocument/2006/relationships/hyperlink" Target="https://witcher.fandom.com/wiki/Light_essence" TargetMode="External"/><Relationship Id="rId977" Type="http://schemas.openxmlformats.org/officeDocument/2006/relationships/hyperlink" Target="https://witcher.fandom.com/wiki/Swallow" TargetMode="External"/><Relationship Id="rId171" Type="http://schemas.openxmlformats.org/officeDocument/2006/relationships/hyperlink" Target="https://witcher.fandom.com/wiki/Basilisk_decoction" TargetMode="External"/><Relationship Id="rId837" Type="http://schemas.openxmlformats.org/officeDocument/2006/relationships/hyperlink" Target="https://witcher.fandom.com/wiki/Rebis" TargetMode="External"/><Relationship Id="rId1022" Type="http://schemas.openxmlformats.org/officeDocument/2006/relationships/hyperlink" Target="https://witcher.fandom.com/wiki/Enhanced_relict_oil" TargetMode="External"/><Relationship Id="rId269" Type="http://schemas.openxmlformats.org/officeDocument/2006/relationships/hyperlink" Target="https://witcher.fandom.com/wiki/Allspice_root" TargetMode="External"/><Relationship Id="rId476" Type="http://schemas.openxmlformats.org/officeDocument/2006/relationships/hyperlink" Target="https://witcher.fandom.com/wiki/Lesser_red_mutagen" TargetMode="External"/><Relationship Id="rId683" Type="http://schemas.openxmlformats.org/officeDocument/2006/relationships/hyperlink" Target="https://witcher.fandom.com/wiki/White_myrtle_petals" TargetMode="External"/><Relationship Id="rId890" Type="http://schemas.openxmlformats.org/officeDocument/2006/relationships/hyperlink" Target="https://witcher.fandom.com/wiki/Potion_of_Clearance" TargetMode="External"/><Relationship Id="rId904" Type="http://schemas.openxmlformats.org/officeDocument/2006/relationships/hyperlink" Target="https://witcher.fandom.com/wiki/Ogroid_oil" TargetMode="External"/><Relationship Id="rId33" Type="http://schemas.openxmlformats.org/officeDocument/2006/relationships/hyperlink" Target="https://witcher.fandom.com/wiki/Hellebore_petals" TargetMode="External"/><Relationship Id="rId129" Type="http://schemas.openxmlformats.org/officeDocument/2006/relationships/hyperlink" Target="https://witcher.fandom.com/wiki/Archgriffin_decoction" TargetMode="External"/><Relationship Id="rId336" Type="http://schemas.openxmlformats.org/officeDocument/2006/relationships/hyperlink" Target="https://witcher.fandom.com/wiki/Alchemy_paste" TargetMode="External"/><Relationship Id="rId543" Type="http://schemas.openxmlformats.org/officeDocument/2006/relationships/hyperlink" Target="https://witcher.fandom.com/wiki/Enhanced_Golden_Oriole" TargetMode="External"/><Relationship Id="rId988" Type="http://schemas.openxmlformats.org/officeDocument/2006/relationships/hyperlink" Target="https://witcher.fandom.com/wiki/Drowner_brain" TargetMode="External"/><Relationship Id="rId182" Type="http://schemas.openxmlformats.org/officeDocument/2006/relationships/hyperlink" Target="https://witcher.fandom.com/wiki/Manuscript_page:_Enhanced_Devil%27s_Puffball" TargetMode="External"/><Relationship Id="rId403" Type="http://schemas.openxmlformats.org/officeDocument/2006/relationships/hyperlink" Target="https://witcher.fandom.com/wiki/Bear_fat" TargetMode="External"/><Relationship Id="rId750" Type="http://schemas.openxmlformats.org/officeDocument/2006/relationships/hyperlink" Target="https://witcher.fandom.com/wiki/Essence_of_wraith" TargetMode="External"/><Relationship Id="rId848" Type="http://schemas.openxmlformats.org/officeDocument/2006/relationships/hyperlink" Target="https://witcher.fandom.com/wiki/String" TargetMode="External"/><Relationship Id="rId1033" Type="http://schemas.openxmlformats.org/officeDocument/2006/relationships/hyperlink" Target="https://witcher.fandom.com/wiki/Alcohest" TargetMode="External"/><Relationship Id="rId487" Type="http://schemas.openxmlformats.org/officeDocument/2006/relationships/hyperlink" Target="https://witcher.fandom.com/wiki/Dwarven_spirit" TargetMode="External"/><Relationship Id="rId610" Type="http://schemas.openxmlformats.org/officeDocument/2006/relationships/hyperlink" Target="https://witcher.fandom.com/wiki/Manuscript_page:_Enhanced_hybrid_oil" TargetMode="External"/><Relationship Id="rId694" Type="http://schemas.openxmlformats.org/officeDocument/2006/relationships/hyperlink" Target="https://witcher.fandom.com/wiki/Rubedo" TargetMode="External"/><Relationship Id="rId708" Type="http://schemas.openxmlformats.org/officeDocument/2006/relationships/hyperlink" Target="https://witcher.fandom.com/wiki/Sulfur" TargetMode="External"/><Relationship Id="rId915" Type="http://schemas.openxmlformats.org/officeDocument/2006/relationships/hyperlink" Target="https://witcher.fandom.com/wiki/Hop_umbels" TargetMode="External"/><Relationship Id="rId347" Type="http://schemas.openxmlformats.org/officeDocument/2006/relationships/hyperlink" Target="https://witcher.fandom.com/wiki/Cockatrice_stomach" TargetMode="External"/><Relationship Id="rId999" Type="http://schemas.openxmlformats.org/officeDocument/2006/relationships/hyperlink" Target="https://witcher.fandom.com/wiki/White_gull" TargetMode="External"/><Relationship Id="rId1100" Type="http://schemas.openxmlformats.org/officeDocument/2006/relationships/hyperlink" Target="https://witcher.fandom.com/wiki/Wolfsbane" TargetMode="External"/><Relationship Id="rId44" Type="http://schemas.openxmlformats.org/officeDocument/2006/relationships/hyperlink" Target="https://witcher.fandom.com/wiki/Chort_lure?so=search" TargetMode="External"/><Relationship Id="rId554" Type="http://schemas.openxmlformats.org/officeDocument/2006/relationships/hyperlink" Target="https://witcher.fandom.com/wiki/Calcium_equum" TargetMode="External"/><Relationship Id="rId761" Type="http://schemas.openxmlformats.org/officeDocument/2006/relationships/hyperlink" Target="https://witcher.fandom.com/wiki/Manuscript_page:_Superior_insectoid_oil" TargetMode="External"/><Relationship Id="rId859" Type="http://schemas.openxmlformats.org/officeDocument/2006/relationships/hyperlink" Target="https://witcher.fandom.com/wiki/Crow%27s_eye" TargetMode="External"/><Relationship Id="rId193" Type="http://schemas.openxmlformats.org/officeDocument/2006/relationships/hyperlink" Target="https://witcher.fandom.com/wiki/Calcium_equum" TargetMode="External"/><Relationship Id="rId207" Type="http://schemas.openxmlformats.org/officeDocument/2006/relationships/hyperlink" Target="https://witcher.fandom.com/wiki/Blizzard" TargetMode="External"/><Relationship Id="rId414" Type="http://schemas.openxmlformats.org/officeDocument/2006/relationships/hyperlink" Target="https://witcher.fandom.com/wiki/Vitriol" TargetMode="External"/><Relationship Id="rId498" Type="http://schemas.openxmlformats.org/officeDocument/2006/relationships/hyperlink" Target="https://witcher.fandom.com/wiki/Lesser_blue_mutagen" TargetMode="External"/><Relationship Id="rId621" Type="http://schemas.openxmlformats.org/officeDocument/2006/relationships/hyperlink" Target="https://witcher.fandom.com/wiki/Saltpeter" TargetMode="External"/><Relationship Id="rId1044" Type="http://schemas.openxmlformats.org/officeDocument/2006/relationships/hyperlink" Target="https://witcher.fandom.com/wiki/Enhanced_specter_oil" TargetMode="External"/><Relationship Id="rId260" Type="http://schemas.openxmlformats.org/officeDocument/2006/relationships/hyperlink" Target="https://witcher.fandom.com/wiki/Ergot_seeds" TargetMode="External"/><Relationship Id="rId719" Type="http://schemas.openxmlformats.org/officeDocument/2006/relationships/hyperlink" Target="https://witcher.fandom.com/wiki/Manuscript_page:_Enhanced_insectoid_oil" TargetMode="External"/><Relationship Id="rId926" Type="http://schemas.openxmlformats.org/officeDocument/2006/relationships/hyperlink" Target="https://witcher.fandom.com/wiki/Foglet_teeth" TargetMode="External"/><Relationship Id="rId1111" Type="http://schemas.openxmlformats.org/officeDocument/2006/relationships/hyperlink" Target="https://witcher.fandom.com/wiki/Honeysuckle" TargetMode="External"/><Relationship Id="rId55" Type="http://schemas.openxmlformats.org/officeDocument/2006/relationships/hyperlink" Target="https://witcher.fandom.com/wiki/Albedo" TargetMode="External"/><Relationship Id="rId120" Type="http://schemas.openxmlformats.org/officeDocument/2006/relationships/hyperlink" Target="https://witcher.fandom.com/wiki/Redanian_herbal" TargetMode="External"/><Relationship Id="rId358" Type="http://schemas.openxmlformats.org/officeDocument/2006/relationships/hyperlink" Target="https://witcher.fandom.com/wiki/Ekimmara_decoction" TargetMode="External"/><Relationship Id="rId565" Type="http://schemas.openxmlformats.org/officeDocument/2006/relationships/hyperlink" Target="https://witcher.fandom.com/wiki/Light_essence" TargetMode="External"/><Relationship Id="rId772" Type="http://schemas.openxmlformats.org/officeDocument/2006/relationships/hyperlink" Target="https://witcher.fandom.com/wiki/Arenaria" TargetMode="External"/><Relationship Id="rId218" Type="http://schemas.openxmlformats.org/officeDocument/2006/relationships/hyperlink" Target="https://witcher.fandom.com/wiki/Ginatia_petals" TargetMode="External"/><Relationship Id="rId425" Type="http://schemas.openxmlformats.org/officeDocument/2006/relationships/hyperlink" Target="https://witcher.fandom.com/wiki/Full_Moon" TargetMode="External"/><Relationship Id="rId632" Type="http://schemas.openxmlformats.org/officeDocument/2006/relationships/hyperlink" Target="https://witcher.fandom.com/wiki/Buckthorn" TargetMode="External"/><Relationship Id="rId1055" Type="http://schemas.openxmlformats.org/officeDocument/2006/relationships/hyperlink" Target="https://witcher.fandom.com/wiki/Wolfsbane" TargetMode="External"/><Relationship Id="rId271" Type="http://schemas.openxmlformats.org/officeDocument/2006/relationships/hyperlink" Target="https://witcher.fandom.com/wiki/Dog_tallow" TargetMode="External"/><Relationship Id="rId937" Type="http://schemas.openxmlformats.org/officeDocument/2006/relationships/hyperlink" Target="https://witcher.fandom.com/wiki/Enhanced_White_Raffard%27s_Decoction" TargetMode="External"/><Relationship Id="rId1122" Type="http://schemas.openxmlformats.org/officeDocument/2006/relationships/hyperlink" Target="https://witcher.fandom.com/wiki/White_myrtle_petals" TargetMode="External"/><Relationship Id="rId66" Type="http://schemas.openxmlformats.org/officeDocument/2006/relationships/hyperlink" Target="https://witcher.fandom.com/wiki/Puffball" TargetMode="External"/><Relationship Id="rId131" Type="http://schemas.openxmlformats.org/officeDocument/2006/relationships/hyperlink" Target="https://witcher.fandom.com/wiki/Torn-out_page:_Archgriffin_decoction" TargetMode="External"/><Relationship Id="rId369" Type="http://schemas.openxmlformats.org/officeDocument/2006/relationships/hyperlink" Target="https://witcher.fandom.com/wiki/Formula:_Vitriol" TargetMode="External"/><Relationship Id="rId576" Type="http://schemas.openxmlformats.org/officeDocument/2006/relationships/hyperlink" Target="https://witcher.fandom.com/wiki/Alchemists%27_powder" TargetMode="External"/><Relationship Id="rId783" Type="http://schemas.openxmlformats.org/officeDocument/2006/relationships/hyperlink" Target="https://witcher.fandom.com/wiki/Allspice" TargetMode="External"/><Relationship Id="rId990" Type="http://schemas.openxmlformats.org/officeDocument/2006/relationships/hyperlink" Target="https://witcher.fandom.com/wiki/Dwarven_spirit" TargetMode="External"/><Relationship Id="rId229" Type="http://schemas.openxmlformats.org/officeDocument/2006/relationships/hyperlink" Target="https://witcher.fandom.com/wiki/Cortinarius" TargetMode="External"/><Relationship Id="rId436" Type="http://schemas.openxmlformats.org/officeDocument/2006/relationships/hyperlink" Target="https://witcher.fandom.com/wiki/Honeysuckle" TargetMode="External"/><Relationship Id="rId643" Type="http://schemas.openxmlformats.org/officeDocument/2006/relationships/hyperlink" Target="https://witcher.fandom.com/wiki/Maribor_Forest_(potion)" TargetMode="External"/><Relationship Id="rId1066" Type="http://schemas.openxmlformats.org/officeDocument/2006/relationships/hyperlink" Target="https://witcher.fandom.com/wiki/Dwarven_spirit" TargetMode="External"/><Relationship Id="rId850" Type="http://schemas.openxmlformats.org/officeDocument/2006/relationships/hyperlink" Target="https://witcher.fandom.com/wiki/Pringrape" TargetMode="External"/><Relationship Id="rId948" Type="http://schemas.openxmlformats.org/officeDocument/2006/relationships/hyperlink" Target="https://witcher.fandom.com/wiki/Training_bomb?so=search" TargetMode="External"/><Relationship Id="rId77" Type="http://schemas.openxmlformats.org/officeDocument/2006/relationships/hyperlink" Target="https://witcher.fandom.com/wiki/Wolfsbane" TargetMode="External"/><Relationship Id="rId282" Type="http://schemas.openxmlformats.org/officeDocument/2006/relationships/hyperlink" Target="https://witcher.fandom.com/wiki/Rebis" TargetMode="External"/><Relationship Id="rId503" Type="http://schemas.openxmlformats.org/officeDocument/2006/relationships/hyperlink" Target="https://witcher.fandom.com/wiki/Aether" TargetMode="External"/><Relationship Id="rId587" Type="http://schemas.openxmlformats.org/officeDocument/2006/relationships/hyperlink" Target="https://witcher.fandom.com/wiki/Calcium_equum" TargetMode="External"/><Relationship Id="rId710" Type="http://schemas.openxmlformats.org/officeDocument/2006/relationships/hyperlink" Target="https://witcher.fandom.com/wiki/Ranogrin" TargetMode="External"/><Relationship Id="rId808" Type="http://schemas.openxmlformats.org/officeDocument/2006/relationships/hyperlink" Target="https://witcher.fandom.com/wiki/The_Decoctions_of_the_Grasses?so=search" TargetMode="External"/><Relationship Id="rId8" Type="http://schemas.openxmlformats.org/officeDocument/2006/relationships/hyperlink" Target="https://witcher.fandom.com/wiki/Dwarven_spirit" TargetMode="External"/><Relationship Id="rId142" Type="http://schemas.openxmlformats.org/officeDocument/2006/relationships/hyperlink" Target="https://witcher.fandom.com/wiki/Nostrix" TargetMode="External"/><Relationship Id="rId447" Type="http://schemas.openxmlformats.org/officeDocument/2006/relationships/hyperlink" Target="https://witcher.fandom.com/wiki/Alchemy_paste" TargetMode="External"/><Relationship Id="rId794" Type="http://schemas.openxmlformats.org/officeDocument/2006/relationships/hyperlink" Target="https://witcher.fandom.com/wiki/Hydragenum" TargetMode="External"/><Relationship Id="rId1077" Type="http://schemas.openxmlformats.org/officeDocument/2006/relationships/hyperlink" Target="https://witcher.fandom.com/wiki/Rebis" TargetMode="External"/><Relationship Id="rId654" Type="http://schemas.openxmlformats.org/officeDocument/2006/relationships/hyperlink" Target="https://witcher.fandom.com/wiki/Quicksilver_solution" TargetMode="External"/><Relationship Id="rId861" Type="http://schemas.openxmlformats.org/officeDocument/2006/relationships/hyperlink" Target="https://witcher.fandom.com/wiki/Formula:_Greater_mutagen_transmutator_-_red_to_green" TargetMode="External"/><Relationship Id="rId959" Type="http://schemas.openxmlformats.org/officeDocument/2006/relationships/hyperlink" Target="https://witcher.fandom.com/wiki/Alchemy_paste" TargetMode="External"/><Relationship Id="rId293" Type="http://schemas.openxmlformats.org/officeDocument/2006/relationships/hyperlink" Target="https://witcher.fandom.com/wiki/Cat_(potion)?so=search" TargetMode="External"/><Relationship Id="rId307" Type="http://schemas.openxmlformats.org/officeDocument/2006/relationships/hyperlink" Target="https://witcher.fandom.com/wiki/Enhanced_Dimeritium_bomb" TargetMode="External"/><Relationship Id="rId514" Type="http://schemas.openxmlformats.org/officeDocument/2006/relationships/hyperlink" Target="https://witcher.fandom.com/wiki/Griffin_decoction" TargetMode="External"/><Relationship Id="rId721" Type="http://schemas.openxmlformats.org/officeDocument/2006/relationships/hyperlink" Target="https://witcher.fandom.com/wiki/Nigredo" TargetMode="External"/><Relationship Id="rId88" Type="http://schemas.openxmlformats.org/officeDocument/2006/relationships/hyperlink" Target="https://witcher.fandom.com/wiki/Beggartick_blossoms" TargetMode="External"/><Relationship Id="rId153" Type="http://schemas.openxmlformats.org/officeDocument/2006/relationships/hyperlink" Target="https://witcher.fandom.com/wiki/Nostrix" TargetMode="External"/><Relationship Id="rId360" Type="http://schemas.openxmlformats.org/officeDocument/2006/relationships/hyperlink" Target="https://witcher.fandom.com/wiki/Torn-out_page:_Ekimmara_decoction" TargetMode="External"/><Relationship Id="rId598" Type="http://schemas.openxmlformats.org/officeDocument/2006/relationships/hyperlink" Target="https://witcher.fandom.com/wiki/Leshen_decoction" TargetMode="External"/><Relationship Id="rId819" Type="http://schemas.openxmlformats.org/officeDocument/2006/relationships/hyperlink" Target="https://witcher.fandom.com/wiki/Enhanced_necrophage_oil" TargetMode="External"/><Relationship Id="rId1004" Type="http://schemas.openxmlformats.org/officeDocument/2006/relationships/hyperlink" Target="https://witcher.fandom.com/wiki/Wyvern_decoction" TargetMode="External"/><Relationship Id="rId220" Type="http://schemas.openxmlformats.org/officeDocument/2006/relationships/hyperlink" Target="https://witcher.fandom.com/wiki/Red_paint_ball" TargetMode="External"/><Relationship Id="rId458" Type="http://schemas.openxmlformats.org/officeDocument/2006/relationships/hyperlink" Target="https://witcher.fandom.com/wiki/Full_Moon" TargetMode="External"/><Relationship Id="rId665" Type="http://schemas.openxmlformats.org/officeDocument/2006/relationships/hyperlink" Target="https://witcher.fandom.com/wiki/Mistletoe" TargetMode="External"/><Relationship Id="rId872" Type="http://schemas.openxmlformats.org/officeDocument/2006/relationships/hyperlink" Target="https://witcher.fandom.com/wiki/Water_hag_decoction" TargetMode="External"/><Relationship Id="rId1088" Type="http://schemas.openxmlformats.org/officeDocument/2006/relationships/hyperlink" Target="https://witcher.fandom.com/wiki/Manuscript_page:_Enhanced_vampire_oil" TargetMode="External"/><Relationship Id="rId15" Type="http://schemas.openxmlformats.org/officeDocument/2006/relationships/hyperlink" Target="https://witcher.fandom.com/wiki/Alcohest?so=search" TargetMode="External"/><Relationship Id="rId318" Type="http://schemas.openxmlformats.org/officeDocument/2006/relationships/hyperlink" Target="https://witcher.fandom.com/wiki/Manuscript_page:_Enhanced_Cat" TargetMode="External"/><Relationship Id="rId525" Type="http://schemas.openxmlformats.org/officeDocument/2006/relationships/hyperlink" Target="https://witcher.fandom.com/wiki/Calcium_equum" TargetMode="External"/><Relationship Id="rId732" Type="http://schemas.openxmlformats.org/officeDocument/2006/relationships/hyperlink" Target="https://witcher.fandom.com/wiki/Lesser_red_mutagen" TargetMode="External"/><Relationship Id="rId99" Type="http://schemas.openxmlformats.org/officeDocument/2006/relationships/hyperlink" Target="https://witcher.fandom.com/wiki/Superior_Dancing_Star" TargetMode="External"/><Relationship Id="rId164" Type="http://schemas.openxmlformats.org/officeDocument/2006/relationships/hyperlink" Target="https://witcher.fandom.com/wiki/Sewant_mushrooms" TargetMode="External"/><Relationship Id="rId371"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469" Type="http://schemas.openxmlformats.org/officeDocument/2006/relationships/hyperlink" Target="https://witcher.fandom.com/wiki/Essence_of_wraith" TargetMode="External"/><Relationship Id="rId676" Type="http://schemas.openxmlformats.org/officeDocument/2006/relationships/hyperlink" Target="https://witcher.fandom.com/wiki/Formula:_Mutagen_transmutator_-_blue_to_red" TargetMode="External"/><Relationship Id="rId883" Type="http://schemas.openxmlformats.org/officeDocument/2006/relationships/hyperlink" Target="https://witcher.fandom.com/wiki/Nazairi_basil" TargetMode="External"/><Relationship Id="rId1099" Type="http://schemas.openxmlformats.org/officeDocument/2006/relationships/hyperlink" Target="https://witcher.fandom.com/wiki/Verbena" TargetMode="External"/><Relationship Id="rId26" Type="http://schemas.openxmlformats.org/officeDocument/2006/relationships/hyperlink" Target="https://witcher.fandom.com/wiki/Alghoul_bone_marrow" TargetMode="External"/><Relationship Id="rId231" Type="http://schemas.openxmlformats.org/officeDocument/2006/relationships/hyperlink" Target="https://witcher.fandom.com/wiki/Alchemists%27_powder" TargetMode="External"/><Relationship Id="rId329" Type="http://schemas.openxmlformats.org/officeDocument/2006/relationships/hyperlink" Target="https://witcher.fandom.com/wiki/Berbercane_fruit" TargetMode="External"/><Relationship Id="rId536" Type="http://schemas.openxmlformats.org/officeDocument/2006/relationships/hyperlink" Target="https://witcher.fandom.com/wiki/Formula:_Mutagen_transmutator_-_green_to_blue" TargetMode="External"/><Relationship Id="rId175" Type="http://schemas.openxmlformats.org/officeDocument/2006/relationships/hyperlink" Target="https://witcher.fandom.com/wiki/Blue_paint_ball?so=search" TargetMode="External"/><Relationship Id="rId743" Type="http://schemas.openxmlformats.org/officeDocument/2006/relationships/hyperlink" Target="https://witcher.fandom.com/wiki/Nekker_pheromones" TargetMode="External"/><Relationship Id="rId950" Type="http://schemas.openxmlformats.org/officeDocument/2006/relationships/hyperlink" Target="https://witcher.fandom.com/wiki/Ginatia_petals" TargetMode="External"/><Relationship Id="rId1026" Type="http://schemas.openxmlformats.org/officeDocument/2006/relationships/hyperlink" Target="https://witcher.fandom.com/wiki/Devourer%27s_blood" TargetMode="External"/><Relationship Id="rId382" Type="http://schemas.openxmlformats.org/officeDocument/2006/relationships/hyperlink" Target="https://witcher.fandom.com/wiki/Manuscript_page:_Elementa_oil" TargetMode="External"/><Relationship Id="rId603" Type="http://schemas.openxmlformats.org/officeDocument/2006/relationships/hyperlink" Target="https://witcher.fandom.com/wiki/Lesser_green_mutagen" TargetMode="External"/><Relationship Id="rId687" Type="http://schemas.openxmlformats.org/officeDocument/2006/relationships/hyperlink" Target="https://witcher.fandom.com/wiki/Alchemists%27_powder" TargetMode="External"/><Relationship Id="rId810" Type="http://schemas.openxmlformats.org/officeDocument/2006/relationships/hyperlink" Target="https://witcher.fandom.com/wiki/Formula:_The_Decoctions_of_the_Grasses" TargetMode="External"/><Relationship Id="rId908" Type="http://schemas.openxmlformats.org/officeDocument/2006/relationships/hyperlink" Target="https://witcher.fandom.com/wiki/Superior_Samum" TargetMode="External"/><Relationship Id="rId242" Type="http://schemas.openxmlformats.org/officeDocument/2006/relationships/hyperlink" Target="https://witcher.fandom.com/wiki/Torn-out_page:_Cockatrice_decoction" TargetMode="External"/><Relationship Id="rId894" Type="http://schemas.openxmlformats.org/officeDocument/2006/relationships/hyperlink" Target="https://witcher.fandom.com/wiki/Ergot_seeds" TargetMode="External"/><Relationship Id="rId37" Type="http://schemas.openxmlformats.org/officeDocument/2006/relationships/hyperlink" Target="https://witcher.fandom.com/wiki/Beast_oil" TargetMode="External"/><Relationship Id="rId102" Type="http://schemas.openxmlformats.org/officeDocument/2006/relationships/hyperlink" Target="https://witcher.fandom.com/wiki/White_myrtle_petals" TargetMode="External"/><Relationship Id="rId547" Type="http://schemas.openxmlformats.org/officeDocument/2006/relationships/hyperlink" Target="https://witcher.fandom.com/wiki/Grapeshot" TargetMode="External"/><Relationship Id="rId754" Type="http://schemas.openxmlformats.org/officeDocument/2006/relationships/hyperlink" Target="https://witcher.fandom.com/wiki/Greater_green_mutagen" TargetMode="External"/><Relationship Id="rId961" Type="http://schemas.openxmlformats.org/officeDocument/2006/relationships/hyperlink" Target="https://witcher.fandom.com/wiki/Nekker_heart" TargetMode="External"/><Relationship Id="rId90" Type="http://schemas.openxmlformats.org/officeDocument/2006/relationships/hyperlink" Target="https://witcher.fandom.com/wiki/Hellebore_petals" TargetMode="External"/><Relationship Id="rId186" Type="http://schemas.openxmlformats.org/officeDocument/2006/relationships/hyperlink" Target="https://witcher.fandom.com/wiki/Blowball" TargetMode="External"/><Relationship Id="rId393" Type="http://schemas.openxmlformats.org/officeDocument/2006/relationships/hyperlink" Target="https://witcher.fandom.com/wiki/Hellebore_petals" TargetMode="External"/><Relationship Id="rId407" Type="http://schemas.openxmlformats.org/officeDocument/2006/relationships/hyperlink" Target="https://witcher.fandom.com/wiki/Phosphorus" TargetMode="External"/><Relationship Id="rId614" Type="http://schemas.openxmlformats.org/officeDocument/2006/relationships/hyperlink" Target="https://witcher.fandom.com/wiki/Blue_mutagen" TargetMode="External"/><Relationship Id="rId821" Type="http://schemas.openxmlformats.org/officeDocument/2006/relationships/hyperlink" Target="https://witcher.fandom.com/wiki/Manuscript_page:_Enhanced_necrophage_oil" TargetMode="External"/><Relationship Id="rId1037" Type="http://schemas.openxmlformats.org/officeDocument/2006/relationships/hyperlink" Target="https://witcher.fandom.com/wiki/Specter_Oil" TargetMode="External"/><Relationship Id="rId253" Type="http://schemas.openxmlformats.org/officeDocument/2006/relationships/hyperlink" Target="https://witcher.fandom.com/wiki/Formula:_Shaelmaar_bait" TargetMode="External"/><Relationship Id="rId460" Type="http://schemas.openxmlformats.org/officeDocument/2006/relationships/hyperlink" Target="https://witcher.fandom.com/wiki/Bryonia" TargetMode="External"/><Relationship Id="rId698" Type="http://schemas.openxmlformats.org/officeDocument/2006/relationships/hyperlink" Target="https://witcher.fandom.com/wiki/Quicksilver_Solution" TargetMode="External"/><Relationship Id="rId919" Type="http://schemas.openxmlformats.org/officeDocument/2006/relationships/hyperlink" Target="https://witcher.fandom.com/wiki/Winter_cherry" TargetMode="External"/><Relationship Id="rId1090" Type="http://schemas.openxmlformats.org/officeDocument/2006/relationships/hyperlink" Target="https://witcher.fandom.com/wiki/White_gull" TargetMode="External"/><Relationship Id="rId1104" Type="http://schemas.openxmlformats.org/officeDocument/2006/relationships/hyperlink" Target="https://witcher.fandom.com/wiki/Superior_vampire_oil" TargetMode="External"/><Relationship Id="rId48" Type="http://schemas.openxmlformats.org/officeDocument/2006/relationships/hyperlink" Target="https://witcher.fandom.com/wiki/The_Witcher_3_junk" TargetMode="External"/><Relationship Id="rId113" Type="http://schemas.openxmlformats.org/officeDocument/2006/relationships/hyperlink" Target="https://witcher.fandom.com/wiki/Verbena" TargetMode="External"/><Relationship Id="rId320" Type="http://schemas.openxmlformats.org/officeDocument/2006/relationships/hyperlink" Target="https://witcher.fandom.com/wiki/Optima_mater" TargetMode="External"/><Relationship Id="rId558" Type="http://schemas.openxmlformats.org/officeDocument/2006/relationships/hyperlink" Target="https://witcher.fandom.com/wiki/Blowball" TargetMode="External"/><Relationship Id="rId765" Type="http://schemas.openxmlformats.org/officeDocument/2006/relationships/hyperlink" Target="https://witcher.fandom.com/wiki/Enhanced_insectoid_oil" TargetMode="External"/><Relationship Id="rId972" Type="http://schemas.openxmlformats.org/officeDocument/2006/relationships/hyperlink" Target="https://witcher.fandom.com/wiki/Enhanced_Swallow" TargetMode="External"/><Relationship Id="rId197" Type="http://schemas.openxmlformats.org/officeDocument/2006/relationships/hyperlink" Target="https://witcher.fandom.com/wiki/Balisse_fruit" TargetMode="External"/><Relationship Id="rId418" Type="http://schemas.openxmlformats.org/officeDocument/2006/relationships/hyperlink" Target="https://witcher.fandom.com/wiki/Dwarven_spirit" TargetMode="External"/><Relationship Id="rId625" Type="http://schemas.openxmlformats.org/officeDocument/2006/relationships/hyperlink" Target="https://witcher.fandom.com/wiki/Balisse_fruit" TargetMode="External"/><Relationship Id="rId832" Type="http://schemas.openxmlformats.org/officeDocument/2006/relationships/hyperlink" Target="https://witcher.fandom.com/wiki/Rotfiend_blood" TargetMode="External"/><Relationship Id="rId1048" Type="http://schemas.openxmlformats.org/officeDocument/2006/relationships/hyperlink" Target="https://witcher.fandom.com/wiki/White_gull" TargetMode="External"/><Relationship Id="rId264" Type="http://schemas.openxmlformats.org/officeDocument/2006/relationships/hyperlink" Target="https://witcher.fandom.com/wiki/Dwarven_spirit" TargetMode="External"/><Relationship Id="rId471" Type="http://schemas.openxmlformats.org/officeDocument/2006/relationships/hyperlink" Target="https://witcher.fandom.com/wiki/Bryonia" TargetMode="External"/><Relationship Id="rId1115" Type="http://schemas.openxmlformats.org/officeDocument/2006/relationships/hyperlink" Target="https://witcher.fandom.com/wiki/Alcohest" TargetMode="External"/><Relationship Id="rId59" Type="http://schemas.openxmlformats.org/officeDocument/2006/relationships/hyperlink" Target="https://witcher.fandom.com/wiki/Ghoul%27s_blood" TargetMode="External"/><Relationship Id="rId124" Type="http://schemas.openxmlformats.org/officeDocument/2006/relationships/hyperlink" Target="https://witcher.fandom.com/wiki/Sulfur" TargetMode="External"/><Relationship Id="rId569" Type="http://schemas.openxmlformats.org/officeDocument/2006/relationships/hyperlink" Target="https://witcher.fandom.com/wiki/Superior_Golden_Oriole" TargetMode="External"/><Relationship Id="rId776" Type="http://schemas.openxmlformats.org/officeDocument/2006/relationships/hyperlink" Target="https://witcher.fandom.com/wiki/Specter_dust" TargetMode="External"/><Relationship Id="rId983" Type="http://schemas.openxmlformats.org/officeDocument/2006/relationships/hyperlink" Target="https://witcher.fandom.com/wiki/Dog_tallow" TargetMode="External"/><Relationship Id="rId331" Type="http://schemas.openxmlformats.org/officeDocument/2006/relationships/hyperlink" Target="https://witcher.fandom.com/wiki/Dwarven_spirit" TargetMode="External"/><Relationship Id="rId429" Type="http://schemas.openxmlformats.org/officeDocument/2006/relationships/hyperlink" Target="https://witcher.fandom.com/wiki/Dragon%27s_Dream_(bomb)" TargetMode="External"/><Relationship Id="rId636" Type="http://schemas.openxmlformats.org/officeDocument/2006/relationships/hyperlink" Target="https://witcher.fandom.com/wiki/Drowner_tongue" TargetMode="External"/><Relationship Id="rId1059" Type="http://schemas.openxmlformats.org/officeDocument/2006/relationships/hyperlink" Target="https://witcher.fandom.com/wiki/Mandrake_root" TargetMode="External"/><Relationship Id="rId843" Type="http://schemas.openxmlformats.org/officeDocument/2006/relationships/hyperlink" Target="https://witcher.fandom.com/wiki/Arenaria" TargetMode="External"/><Relationship Id="rId1126" Type="http://schemas.openxmlformats.org/officeDocument/2006/relationships/hyperlink" Target="https://witcher.fandom.com/wiki/Honeysuckle" TargetMode="External"/><Relationship Id="rId275" Type="http://schemas.openxmlformats.org/officeDocument/2006/relationships/hyperlink" Target="https://witcher.fandom.com/wiki/Ginatia_petals" TargetMode="External"/><Relationship Id="rId482" Type="http://schemas.openxmlformats.org/officeDocument/2006/relationships/hyperlink" Target="https://witcher.fandom.com/wiki/Optima_mater" TargetMode="External"/><Relationship Id="rId703" Type="http://schemas.openxmlformats.org/officeDocument/2006/relationships/hyperlink" Target="https://witcher.fandom.com/wiki/Superior_Maribor_Forest" TargetMode="External"/><Relationship Id="rId910" Type="http://schemas.openxmlformats.org/officeDocument/2006/relationships/hyperlink" Target="https://witcher.fandom.com/wiki/Manuscript_page:_Superior_Samum" TargetMode="External"/><Relationship Id="rId135" Type="http://schemas.openxmlformats.org/officeDocument/2006/relationships/hyperlink" Target="https://witcher.fandom.com/wiki/Cursed_oil?so=search" TargetMode="External"/><Relationship Id="rId342" Type="http://schemas.openxmlformats.org/officeDocument/2006/relationships/hyperlink" Target="https://witcher.fandom.com/wiki/Enhanced_draconid_oil" TargetMode="External"/><Relationship Id="rId787" Type="http://schemas.openxmlformats.org/officeDocument/2006/relationships/hyperlink" Target="https://witcher.fandom.com/wiki/Alcohest" TargetMode="External"/><Relationship Id="rId994" Type="http://schemas.openxmlformats.org/officeDocument/2006/relationships/hyperlink" Target="https://witcher.fandom.com/wiki/Bear_fat" TargetMode="External"/><Relationship Id="rId202" Type="http://schemas.openxmlformats.org/officeDocument/2006/relationships/hyperlink" Target="https://witcher.fandom.com/wiki/Endrega_heart" TargetMode="External"/><Relationship Id="rId647" Type="http://schemas.openxmlformats.org/officeDocument/2006/relationships/hyperlink" Target="https://witcher.fandom.com/wiki/Moon_Dust" TargetMode="External"/><Relationship Id="rId854" Type="http://schemas.openxmlformats.org/officeDocument/2006/relationships/hyperlink" Target="https://witcher.fandom.com/wiki/Saltpeter" TargetMode="External"/><Relationship Id="rId286" Type="http://schemas.openxmlformats.org/officeDocument/2006/relationships/hyperlink" Target="https://witcher.fandom.com/wiki/Manuscript_page:_Dimeritium_bomb" TargetMode="External"/><Relationship Id="rId493" Type="http://schemas.openxmlformats.org/officeDocument/2006/relationships/hyperlink" Target="https://witcher.fandom.com/wiki/Manuscript_page:_Hanged_Man%27s_Venom" TargetMode="External"/><Relationship Id="rId507" Type="http://schemas.openxmlformats.org/officeDocument/2006/relationships/hyperlink" Target="https://witcher.fandom.com/wiki/Grapeshot" TargetMode="External"/><Relationship Id="rId714" Type="http://schemas.openxmlformats.org/officeDocument/2006/relationships/hyperlink" Target="https://witcher.fandom.com/wiki/Berbercane_fruit" TargetMode="External"/><Relationship Id="rId921" Type="http://schemas.openxmlformats.org/officeDocument/2006/relationships/hyperlink" Target="https://witcher.fandom.com/wiki/Bear_fat" TargetMode="External"/><Relationship Id="rId50" Type="http://schemas.openxmlformats.org/officeDocument/2006/relationships/hyperlink" Target="https://witcher.fandom.com/wiki/Ancient_leshen_decoction" TargetMode="External"/><Relationship Id="rId146" Type="http://schemas.openxmlformats.org/officeDocument/2006/relationships/hyperlink" Target="https://witcher.fandom.com/wiki/Nigredo" TargetMode="External"/><Relationship Id="rId353" Type="http://schemas.openxmlformats.org/officeDocument/2006/relationships/hyperlink" Target="https://witcher.fandom.com/wiki/Alchemists%27_powder" TargetMode="External"/><Relationship Id="rId560" Type="http://schemas.openxmlformats.org/officeDocument/2006/relationships/hyperlink" Target="https://witcher.fandom.com/wiki/Bloodmoss" TargetMode="External"/><Relationship Id="rId798" Type="http://schemas.openxmlformats.org/officeDocument/2006/relationships/hyperlink" Target="https://witcher.fandom.com/wiki/Blue_lotus_flower" TargetMode="External"/><Relationship Id="rId213" Type="http://schemas.openxmlformats.org/officeDocument/2006/relationships/hyperlink" Target="https://witcher.fandom.com/wiki/Superior_cursed_oil" TargetMode="External"/><Relationship Id="rId420" Type="http://schemas.openxmlformats.org/officeDocument/2006/relationships/hyperlink" Target="https://witcher.fandom.com/wiki/Enhanced_Dragon%27s_Dream" TargetMode="External"/><Relationship Id="rId658" Type="http://schemas.openxmlformats.org/officeDocument/2006/relationships/hyperlink" Target="https://witcher.fandom.com/wiki/Manuscript_page:_Superior_hybrid_oil" TargetMode="External"/><Relationship Id="rId865" Type="http://schemas.openxmlformats.org/officeDocument/2006/relationships/hyperlink" Target="https://witcher.fandom.com/wiki/Pops%27_mold_antidote" TargetMode="External"/><Relationship Id="rId1050" Type="http://schemas.openxmlformats.org/officeDocument/2006/relationships/hyperlink" Target="https://witcher.fandom.com/wiki/Specter_oil" TargetMode="External"/><Relationship Id="rId297" Type="http://schemas.openxmlformats.org/officeDocument/2006/relationships/hyperlink" Target="https://witcher.fandom.com/wiki/Torn-out_page:_Earth_elemental_decoction" TargetMode="External"/><Relationship Id="rId518" Type="http://schemas.openxmlformats.org/officeDocument/2006/relationships/hyperlink" Target="https://witcher.fandom.com/wiki/Saltpeter" TargetMode="External"/><Relationship Id="rId725" Type="http://schemas.openxmlformats.org/officeDocument/2006/relationships/hyperlink" Target="https://witcher.fandom.com/wiki/Dwarven_spirit" TargetMode="External"/><Relationship Id="rId932" Type="http://schemas.openxmlformats.org/officeDocument/2006/relationships/hyperlink" Target="https://witcher.fandom.com/wiki/Cave_troll_liver" TargetMode="External"/><Relationship Id="rId157" Type="http://schemas.openxmlformats.org/officeDocument/2006/relationships/hyperlink" Target="https://witcher.fandom.com/wiki/Manuscript_page:_Devil%27s_Puffball" TargetMode="External"/><Relationship Id="rId364" Type="http://schemas.openxmlformats.org/officeDocument/2006/relationships/hyperlink" Target="https://witcher.fandom.com/wiki/Berbercane_fruit" TargetMode="External"/><Relationship Id="rId1008" Type="http://schemas.openxmlformats.org/officeDocument/2006/relationships/hyperlink" Target="https://witcher.fandom.com/wiki/Berbercane_fruit" TargetMode="External"/><Relationship Id="rId61" Type="http://schemas.openxmlformats.org/officeDocument/2006/relationships/hyperlink" Target="https://witcher.fandom.com/wiki/Phosphorus" TargetMode="External"/><Relationship Id="rId571" Type="http://schemas.openxmlformats.org/officeDocument/2006/relationships/hyperlink" Target="https://witcher.fandom.com/wiki/Manuscript_page:_Superior_Golden_Oriole" TargetMode="External"/><Relationship Id="rId669" Type="http://schemas.openxmlformats.org/officeDocument/2006/relationships/hyperlink" Target="https://witcher.fandom.com/wiki/Enhanced_Maribor_Forest" TargetMode="External"/><Relationship Id="rId876" Type="http://schemas.openxmlformats.org/officeDocument/2006/relationships/hyperlink" Target="https://witcher.fandom.com/wiki/Stammelford%27s_dust" TargetMode="External"/><Relationship Id="rId19" Type="http://schemas.openxmlformats.org/officeDocument/2006/relationships/hyperlink" Target="https://witcher.fandom.com/wiki/Wolf%27s_liver" TargetMode="External"/><Relationship Id="rId224" Type="http://schemas.openxmlformats.org/officeDocument/2006/relationships/hyperlink" Target="https://witcher.fandom.com/wiki/Puffball" TargetMode="External"/><Relationship Id="rId431" Type="http://schemas.openxmlformats.org/officeDocument/2006/relationships/hyperlink" Target="https://witcher.fandom.com/wiki/Wolfsbane" TargetMode="External"/><Relationship Id="rId529" Type="http://schemas.openxmlformats.org/officeDocument/2006/relationships/hyperlink" Target="https://witcher.fandom.com/wiki/Dwarven_spirit" TargetMode="External"/><Relationship Id="rId736" Type="http://schemas.openxmlformats.org/officeDocument/2006/relationships/hyperlink" Target="https://witcher.fandom.com/wiki/Vermilion" TargetMode="External"/><Relationship Id="rId1061" Type="http://schemas.openxmlformats.org/officeDocument/2006/relationships/hyperlink" Target="https://witcher.fandom.com/wiki/Alchemy_paste" TargetMode="External"/><Relationship Id="rId168" Type="http://schemas.openxmlformats.org/officeDocument/2006/relationships/hyperlink" Target="https://witcher.fandom.com/wiki/Blizzard" TargetMode="External"/><Relationship Id="rId943" Type="http://schemas.openxmlformats.org/officeDocument/2006/relationships/hyperlink" Target="https://witcher.fandom.com/wiki/Swallow" TargetMode="External"/><Relationship Id="rId1019" Type="http://schemas.openxmlformats.org/officeDocument/2006/relationships/hyperlink" Target="https://witcher.fandom.com/wiki/Alchemy_paste" TargetMode="External"/><Relationship Id="rId72" Type="http://schemas.openxmlformats.org/officeDocument/2006/relationships/hyperlink" Target="https://witcher.fandom.com/wiki/Enhanced_Black_Blood" TargetMode="External"/><Relationship Id="rId375" Type="http://schemas.openxmlformats.org/officeDocument/2006/relationships/hyperlink" Target="https://witcher.fandom.com/wiki/Albedo" TargetMode="External"/><Relationship Id="rId582" Type="http://schemas.openxmlformats.org/officeDocument/2006/relationships/hyperlink" Target="https://witcher.fandom.com/wiki/Enhanced_Grapeshot" TargetMode="External"/><Relationship Id="rId803" Type="http://schemas.openxmlformats.org/officeDocument/2006/relationships/hyperlink" Target="https://witcher.fandom.com/wiki/Allspice_root" TargetMode="External"/><Relationship Id="rId3" Type="http://schemas.openxmlformats.org/officeDocument/2006/relationships/hyperlink" Target="https://witcher.fandom.com/wiki/Formula:_Aether" TargetMode="External"/><Relationship Id="rId235" Type="http://schemas.openxmlformats.org/officeDocument/2006/relationships/hyperlink" Target="https://witcher.fandom.com/wiki/Pringrape" TargetMode="External"/><Relationship Id="rId442" Type="http://schemas.openxmlformats.org/officeDocument/2006/relationships/hyperlink" Target="https://witcher.fandom.com/wiki/Forktail_decoction" TargetMode="External"/><Relationship Id="rId887" Type="http://schemas.openxmlformats.org/officeDocument/2006/relationships/hyperlink" Target="https://witcher.fandom.com/wiki/Green_mold" TargetMode="External"/><Relationship Id="rId1072" Type="http://schemas.openxmlformats.org/officeDocument/2006/relationships/hyperlink" Target="https://witcher.fandom.com/wiki/Mistletoe" TargetMode="External"/><Relationship Id="rId302" Type="http://schemas.openxmlformats.org/officeDocument/2006/relationships/hyperlink" Target="https://witcher.fandom.com/wiki/Dwarven_spirit" TargetMode="External"/><Relationship Id="rId747" Type="http://schemas.openxmlformats.org/officeDocument/2006/relationships/hyperlink" Target="https://witcher.fandom.com/wiki/Allspice_root" TargetMode="External"/><Relationship Id="rId954" Type="http://schemas.openxmlformats.org/officeDocument/2006/relationships/hyperlink" Target="https://witcher.fandom.com/wiki/Ribleaf" TargetMode="External"/><Relationship Id="rId83" Type="http://schemas.openxmlformats.org/officeDocument/2006/relationships/hyperlink" Target="https://witcher.fandom.com/wiki/Honeysuckle" TargetMode="External"/><Relationship Id="rId179" Type="http://schemas.openxmlformats.org/officeDocument/2006/relationships/hyperlink" Target="https://witcher.fandom.com/wiki/Basilisk_mutagen" TargetMode="External"/><Relationship Id="rId386" Type="http://schemas.openxmlformats.org/officeDocument/2006/relationships/hyperlink" Target="https://witcher.fandom.com/wiki/Torn-out_page:_Fiend_decoction" TargetMode="External"/><Relationship Id="rId593" Type="http://schemas.openxmlformats.org/officeDocument/2006/relationships/hyperlink" Target="https://witcher.fandom.com/wiki/Arenaria" TargetMode="External"/><Relationship Id="rId607" Type="http://schemas.openxmlformats.org/officeDocument/2006/relationships/hyperlink" Target="https://witcher.fandom.com/wiki/Hop_Umbels" TargetMode="External"/><Relationship Id="rId814" Type="http://schemas.openxmlformats.org/officeDocument/2006/relationships/hyperlink" Target="https://witcher.fandom.com/wiki/Manticore_poison_gland" TargetMode="External"/><Relationship Id="rId246" Type="http://schemas.openxmlformats.org/officeDocument/2006/relationships/hyperlink" Target="https://witcher.fandom.com/wiki/Formula:_Rebis" TargetMode="External"/><Relationship Id="rId453" Type="http://schemas.openxmlformats.org/officeDocument/2006/relationships/hyperlink" Target="https://witcher.fandom.com/wiki/Allspice_root" TargetMode="External"/><Relationship Id="rId660" Type="http://schemas.openxmlformats.org/officeDocument/2006/relationships/hyperlink" Target="https://witcher.fandom.com/wiki/Nightwraith_mutagen" TargetMode="External"/><Relationship Id="rId898" Type="http://schemas.openxmlformats.org/officeDocument/2006/relationships/hyperlink" Target="https://witcher.fandom.com/wiki/Greater_red_mutagen?so=search" TargetMode="External"/><Relationship Id="rId1083" Type="http://schemas.openxmlformats.org/officeDocument/2006/relationships/hyperlink" Target="https://witcher.fandom.com/wiki/Ducal_water" TargetMode="External"/><Relationship Id="rId106" Type="http://schemas.openxmlformats.org/officeDocument/2006/relationships/hyperlink" Target="https://witcher.fandom.com/wiki/Celandine" TargetMode="External"/><Relationship Id="rId313" Type="http://schemas.openxmlformats.org/officeDocument/2006/relationships/hyperlink" Target="https://witcher.fandom.com/wiki/Dimeritium_bomb" TargetMode="External"/><Relationship Id="rId758" Type="http://schemas.openxmlformats.org/officeDocument/2006/relationships/hyperlink" Target="https://witcher.fandom.com/wiki/Vitriol" TargetMode="External"/><Relationship Id="rId965" Type="http://schemas.openxmlformats.org/officeDocument/2006/relationships/hyperlink" Target="https://witcher.fandom.com/wiki/White_gull" TargetMode="External"/><Relationship Id="rId10" Type="http://schemas.openxmlformats.org/officeDocument/2006/relationships/hyperlink" Target="https://witcher.fandom.com/wiki/Alghoul_decoction" TargetMode="External"/><Relationship Id="rId94" Type="http://schemas.openxmlformats.org/officeDocument/2006/relationships/hyperlink" Target="https://witcher.fandom.com/wiki/Mahakaman_spirit" TargetMode="External"/><Relationship Id="rId397" Type="http://schemas.openxmlformats.org/officeDocument/2006/relationships/hyperlink" Target="https://witcher.fandom.com/wiki/Hellebore_petals" TargetMode="External"/><Relationship Id="rId520" Type="http://schemas.openxmlformats.org/officeDocument/2006/relationships/hyperlink" Target="https://witcher.fandom.com/wiki/Formula:_Lesser_mutagen_transmutator_-_green_to_red" TargetMode="External"/><Relationship Id="rId618" Type="http://schemas.openxmlformats.org/officeDocument/2006/relationships/hyperlink" Target="https://witcher.fandom.com/wiki/Manuscript_page:_Killer_Whale" TargetMode="External"/><Relationship Id="rId825" Type="http://schemas.openxmlformats.org/officeDocument/2006/relationships/hyperlink" Target="https://witcher.fandom.com/wiki/Albino_bruxa_tongue" TargetMode="External"/><Relationship Id="rId257" Type="http://schemas.openxmlformats.org/officeDocument/2006/relationships/hyperlink" Target="https://witcher.fandom.com/wiki/Crow%27s_eye" TargetMode="External"/><Relationship Id="rId464" Type="http://schemas.openxmlformats.org/officeDocument/2006/relationships/hyperlink" Target="https://witcher.fandom.com/wiki/Moleyarrow" TargetMode="External"/><Relationship Id="rId1010" Type="http://schemas.openxmlformats.org/officeDocument/2006/relationships/hyperlink" Target="https://witcher.fandom.com/wiki/Beggartick_blossoms" TargetMode="External"/><Relationship Id="rId1094" Type="http://schemas.openxmlformats.org/officeDocument/2006/relationships/hyperlink" Target="https://witcher.fandom.com/wiki/Fifth_essence" TargetMode="External"/><Relationship Id="rId1108" Type="http://schemas.openxmlformats.org/officeDocument/2006/relationships/hyperlink" Target="https://witcher.fandom.com/wiki/Dwarven_spirit" TargetMode="External"/><Relationship Id="rId117" Type="http://schemas.openxmlformats.org/officeDocument/2006/relationships/hyperlink" Target="https://witcher.fandom.com/wiki/Manuscript_page:_Superior_Black_Blood" TargetMode="External"/><Relationship Id="rId671" Type="http://schemas.openxmlformats.org/officeDocument/2006/relationships/hyperlink" Target="https://witcher.fandom.com/wiki/Manuscript_page:_Enhanced_Maribor_Forest" TargetMode="External"/><Relationship Id="rId769" Type="http://schemas.openxmlformats.org/officeDocument/2006/relationships/hyperlink" Target="https://witcher.fandom.com/wiki/Powdered_Pearl" TargetMode="External"/><Relationship Id="rId976" Type="http://schemas.openxmlformats.org/officeDocument/2006/relationships/hyperlink" Target="https://witcher.fandom.com/wiki/Ribleaf" TargetMode="External"/><Relationship Id="rId324" Type="http://schemas.openxmlformats.org/officeDocument/2006/relationships/hyperlink" Target="https://witcher.fandom.com/wiki/Powdered_pearl" TargetMode="External"/><Relationship Id="rId531" Type="http://schemas.openxmlformats.org/officeDocument/2006/relationships/hyperlink" Target="https://witcher.fandom.com/wiki/Fool%27s_parsley_leaves" TargetMode="External"/><Relationship Id="rId629" Type="http://schemas.openxmlformats.org/officeDocument/2006/relationships/hyperlink" Target="https://witcher.fandom.com/wiki/Quicksilver_solution" TargetMode="External"/><Relationship Id="rId836" Type="http://schemas.openxmlformats.org/officeDocument/2006/relationships/hyperlink" Target="https://witcher.fandom.com/wiki/Pheromone_bomb?so=search" TargetMode="External"/><Relationship Id="rId1021" Type="http://schemas.openxmlformats.org/officeDocument/2006/relationships/hyperlink" Target="https://witcher.fandom.com/wiki/Vitriol" TargetMode="External"/><Relationship Id="rId1119" Type="http://schemas.openxmlformats.org/officeDocument/2006/relationships/hyperlink" Target="https://witcher.fandom.com/wiki/Wolfsbane" TargetMode="External"/><Relationship Id="rId903" Type="http://schemas.openxmlformats.org/officeDocument/2006/relationships/hyperlink" Target="https://witcher.fandom.com/wiki/Blowball" TargetMode="External"/><Relationship Id="rId32" Type="http://schemas.openxmlformats.org/officeDocument/2006/relationships/hyperlink" Target="https://witcher.fandom.com/wiki/Manuscript_page:_Enhanced_beast_oil" TargetMode="External"/><Relationship Id="rId181" Type="http://schemas.openxmlformats.org/officeDocument/2006/relationships/hyperlink" Target="https://witcher.fandom.com/wiki/Stammelford%27s_dust" TargetMode="External"/><Relationship Id="rId279" Type="http://schemas.openxmlformats.org/officeDocument/2006/relationships/hyperlink" Target="https://witcher.fandom.com/wiki/Han_fiber" TargetMode="External"/><Relationship Id="rId486" Type="http://schemas.openxmlformats.org/officeDocument/2006/relationships/hyperlink" Target="https://witcher.fandom.com/wiki/Grave_hag_decoction" TargetMode="External"/><Relationship Id="rId693" Type="http://schemas.openxmlformats.org/officeDocument/2006/relationships/hyperlink" Target="https://witcher.fandom.com/wiki/Enhanced_Moon_Dust" TargetMode="External"/><Relationship Id="rId139" Type="http://schemas.openxmlformats.org/officeDocument/2006/relationships/hyperlink" Target="https://witcher.fandom.com/wiki/Archgriffin_mutagen" TargetMode="External"/><Relationship Id="rId346" Type="http://schemas.openxmlformats.org/officeDocument/2006/relationships/hyperlink" Target="https://witcher.fandom.com/wiki/Han_fiber" TargetMode="External"/><Relationship Id="rId553" Type="http://schemas.openxmlformats.org/officeDocument/2006/relationships/hyperlink" Target="https://witcher.fandom.com/wiki/Wolf%27s_liver" TargetMode="External"/><Relationship Id="rId760" Type="http://schemas.openxmlformats.org/officeDocument/2006/relationships/hyperlink" Target="https://witcher.fandom.com/wiki/Alchemy_paste" TargetMode="External"/><Relationship Id="rId998" Type="http://schemas.openxmlformats.org/officeDocument/2006/relationships/hyperlink" Target="https://witcher.fandom.com/wiki/Superior_Swallow" TargetMode="External"/><Relationship Id="rId206" Type="http://schemas.openxmlformats.org/officeDocument/2006/relationships/hyperlink" Target="https://witcher.fandom.com/wiki/Wolf%27s_liver" TargetMode="External"/><Relationship Id="rId413" Type="http://schemas.openxmlformats.org/officeDocument/2006/relationships/hyperlink" Target="https://witcher.fandom.com/wiki/Arenaria" TargetMode="External"/><Relationship Id="rId858" Type="http://schemas.openxmlformats.org/officeDocument/2006/relationships/hyperlink" Target="https://witcher.fandom.com/wiki/Rubedo" TargetMode="External"/><Relationship Id="rId1043" Type="http://schemas.openxmlformats.org/officeDocument/2006/relationships/hyperlink" Target="https://witcher.fandom.com/wiki/Arachas_venom" TargetMode="External"/><Relationship Id="rId620" Type="http://schemas.openxmlformats.org/officeDocument/2006/relationships/hyperlink" Target="https://witcher.fandom.com/wiki/Moon_Dust" TargetMode="External"/><Relationship Id="rId718" Type="http://schemas.openxmlformats.org/officeDocument/2006/relationships/hyperlink" Target="https://witcher.fandom.com/wiki/Bear_fat" TargetMode="External"/><Relationship Id="rId925" Type="http://schemas.openxmlformats.org/officeDocument/2006/relationships/hyperlink" Target="https://witcher.fandom.com/wiki/Manuscript_page:_White_Raffard%27s_Decoction" TargetMode="External"/><Relationship Id="rId1110" Type="http://schemas.openxmlformats.org/officeDocument/2006/relationships/hyperlink" Target="https://witcher.fandom.com/wiki/Enhanced_vampire_oil" TargetMode="External"/><Relationship Id="rId54" Type="http://schemas.openxmlformats.org/officeDocument/2006/relationships/hyperlink" Target="https://witcher.fandom.com/wiki/Crow%27s_eye" TargetMode="External"/><Relationship Id="rId270" Type="http://schemas.openxmlformats.org/officeDocument/2006/relationships/hyperlink" Target="https://witcher.fandom.com/wiki/Draconid_oil?so=search" TargetMode="External"/><Relationship Id="rId130" Type="http://schemas.openxmlformats.org/officeDocument/2006/relationships/hyperlink" Target="https://witcher.fandom.com/wiki/Dwarven_spirit" TargetMode="External"/><Relationship Id="rId368" Type="http://schemas.openxmlformats.org/officeDocument/2006/relationships/hyperlink" Target="https://witcher.fandom.com/wiki/White_gull" TargetMode="External"/><Relationship Id="rId575" Type="http://schemas.openxmlformats.org/officeDocument/2006/relationships/hyperlink" Target="https://witcher.fandom.com/wiki/Superior_Grapeshot" TargetMode="External"/><Relationship Id="rId782" Type="http://schemas.openxmlformats.org/officeDocument/2006/relationships/hyperlink" Target="https://witcher.fandom.com/wiki/Torn-out_page:_Succubus_decoction" TargetMode="External"/><Relationship Id="rId228" Type="http://schemas.openxmlformats.org/officeDocument/2006/relationships/hyperlink" Target="https://witcher.fandom.com/wiki/Golem%27s_heart" TargetMode="External"/><Relationship Id="rId435" Type="http://schemas.openxmlformats.org/officeDocument/2006/relationships/hyperlink" Target="https://witcher.fandom.com/wiki/Formula:_Lesser_mutagen_transmutator_-_green_to_blue" TargetMode="External"/><Relationship Id="rId642" Type="http://schemas.openxmlformats.org/officeDocument/2006/relationships/hyperlink" Target="https://witcher.fandom.com/wiki/Hornwort" TargetMode="External"/><Relationship Id="rId1065" Type="http://schemas.openxmlformats.org/officeDocument/2006/relationships/hyperlink" Target="https://witcher.fandom.com/wiki/Thunderbolt" TargetMode="External"/><Relationship Id="rId502" Type="http://schemas.openxmlformats.org/officeDocument/2006/relationships/hyperlink" Target="https://witcher.fandom.com/wiki/Longrube" TargetMode="External"/><Relationship Id="rId947" Type="http://schemas.openxmlformats.org/officeDocument/2006/relationships/hyperlink" Target="https://witcher.fandom.com/wiki/Training_bomb?so=search" TargetMode="External"/><Relationship Id="rId76" Type="http://schemas.openxmlformats.org/officeDocument/2006/relationships/hyperlink" Target="https://witcher.fandom.com/wiki/Sewant_mushrooms" TargetMode="External"/><Relationship Id="rId807" Type="http://schemas.openxmlformats.org/officeDocument/2006/relationships/hyperlink" Target="https://witcher.fandom.com/wiki/Buckthorn" TargetMode="External"/><Relationship Id="rId292" Type="http://schemas.openxmlformats.org/officeDocument/2006/relationships/hyperlink" Target="https://witcher.fandom.com/wiki/Manuscript_page:_Enhanced_draconid_oil" TargetMode="External"/><Relationship Id="rId597" Type="http://schemas.openxmlformats.org/officeDocument/2006/relationships/hyperlink" Target="https://witcher.fandom.com/wiki/Han_fiber" TargetMode="External"/><Relationship Id="rId152" Type="http://schemas.openxmlformats.org/officeDocument/2006/relationships/hyperlink" Target="https://witcher.fandom.com/wiki/Formula:_Nigredo" TargetMode="External"/><Relationship Id="rId457" Type="http://schemas.openxmlformats.org/officeDocument/2006/relationships/hyperlink" Target="https://witcher.fandom.com/wiki/Enhanced_elementa_oil" TargetMode="External"/><Relationship Id="rId1087" Type="http://schemas.openxmlformats.org/officeDocument/2006/relationships/hyperlink" Target="https://witcher.fandom.com/wiki/Bear_fat" TargetMode="External"/><Relationship Id="rId664" Type="http://schemas.openxmlformats.org/officeDocument/2006/relationships/hyperlink" Target="https://witcher.fandom.com/wiki/Drowner_tongue" TargetMode="External"/><Relationship Id="rId871" Type="http://schemas.openxmlformats.org/officeDocument/2006/relationships/hyperlink" Target="https://witcher.fandom.com/wiki/Celandine" TargetMode="External"/><Relationship Id="rId969" Type="http://schemas.openxmlformats.org/officeDocument/2006/relationships/hyperlink" Target="https://witcher.fandom.com/wiki/Arenaria" TargetMode="External"/><Relationship Id="rId317" Type="http://schemas.openxmlformats.org/officeDocument/2006/relationships/hyperlink" Target="https://witcher.fandom.com/wiki/Alcohest" TargetMode="External"/><Relationship Id="rId524" Type="http://schemas.openxmlformats.org/officeDocument/2006/relationships/hyperlink" Target="https://witcher.fandom.com/wiki/Manuscript_page:_Golden_Oriole" TargetMode="External"/><Relationship Id="rId731" Type="http://schemas.openxmlformats.org/officeDocument/2006/relationships/hyperlink" Target="https://witcher.fandom.com/wiki/Ribleaf" TargetMode="External"/><Relationship Id="rId98" Type="http://schemas.openxmlformats.org/officeDocument/2006/relationships/hyperlink" Target="https://witcher.fandom.com/wiki/Dwarven_spirit" TargetMode="External"/><Relationship Id="rId829" Type="http://schemas.openxmlformats.org/officeDocument/2006/relationships/hyperlink" Target="https://witcher.fandom.com/wiki/Bryonia" TargetMode="External"/><Relationship Id="rId1014" Type="http://schemas.openxmlformats.org/officeDocument/2006/relationships/hyperlink" Target="https://witcher.fandom.com/wiki/Celandine" TargetMode="External"/><Relationship Id="rId25" Type="http://schemas.openxmlformats.org/officeDocument/2006/relationships/hyperlink" Target="https://witcher.fandom.com/wiki/Ergot_see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itcher.fandom.com/wiki/Killed_It" TargetMode="External"/><Relationship Id="rId21" Type="http://schemas.openxmlformats.org/officeDocument/2006/relationships/hyperlink" Target="https://witcher.fandom.com/wiki/Butcher_of_Blaviken_(achievement)" TargetMode="External"/><Relationship Id="rId42" Type="http://schemas.openxmlformats.org/officeDocument/2006/relationships/hyperlink" Target="https://witcher.fandom.com/wiki/Fist_of_the_South_Star?so=search" TargetMode="External"/><Relationship Id="rId63" Type="http://schemas.openxmlformats.org/officeDocument/2006/relationships/hyperlink" Target="https://witcher.fandom.com/wiki/Let's_Cook!?so=search" TargetMode="External"/><Relationship Id="rId84" Type="http://schemas.openxmlformats.org/officeDocument/2006/relationships/hyperlink" Target="https://witcher.fandom.com/wiki/Shrieker_(achievement)?so=search" TargetMode="External"/><Relationship Id="rId138" Type="http://schemas.openxmlformats.org/officeDocument/2006/relationships/hyperlink" Target="https://witcher.fandom.com/wiki/David_and_Golyat" TargetMode="External"/><Relationship Id="rId159" Type="http://schemas.openxmlformats.org/officeDocument/2006/relationships/hyperlink" Target="https://witcher.fandom.com/wiki/Turned_Every_Stone?so=search" TargetMode="External"/><Relationship Id="rId107" Type="http://schemas.openxmlformats.org/officeDocument/2006/relationships/hyperlink" Target="https://witcher.fandom.com/wiki/Xenonaut?so=search" TargetMode="External"/><Relationship Id="rId11" Type="http://schemas.openxmlformats.org/officeDocument/2006/relationships/hyperlink" Target="https://witcher.fandom.com/wiki/Assassin_of_Kings" TargetMode="External"/><Relationship Id="rId32" Type="http://schemas.openxmlformats.org/officeDocument/2006/relationships/hyperlink" Target="https://witcher.fandom.com/wiki/Family_Counselor" TargetMode="External"/><Relationship Id="rId53" Type="http://schemas.openxmlformats.org/officeDocument/2006/relationships/hyperlink" Target="https://witcher.fandom.com/wiki/Globetrotter?so=search" TargetMode="External"/><Relationship Id="rId74" Type="http://schemas.openxmlformats.org/officeDocument/2006/relationships/hyperlink" Target="https://witcher.fandom.com/wiki/Overkill" TargetMode="External"/><Relationship Id="rId128" Type="http://schemas.openxmlformats.org/officeDocument/2006/relationships/hyperlink" Target="https://witcher.fandom.com/wiki/Return_to_Sender" TargetMode="External"/><Relationship Id="rId149" Type="http://schemas.openxmlformats.org/officeDocument/2006/relationships/hyperlink" Target="https://witcher.fandom.com/wiki/Kling_of_the_Clink" TargetMode="External"/><Relationship Id="rId5" Type="http://schemas.openxmlformats.org/officeDocument/2006/relationships/hyperlink" Target="https://witcher.fandom.com/wiki/All_In?so=search" TargetMode="External"/><Relationship Id="rId95" Type="http://schemas.openxmlformats.org/officeDocument/2006/relationships/hyperlink" Target="https://witcher.fandom.com/wiki/The_King_is_Dead?so=search" TargetMode="External"/><Relationship Id="rId160" Type="http://schemas.openxmlformats.org/officeDocument/2006/relationships/hyperlink" Target="https://witcher.fandom.com/wiki/Weapon_%22W%22" TargetMode="External"/><Relationship Id="rId22" Type="http://schemas.openxmlformats.org/officeDocument/2006/relationships/hyperlink" Target="https://witcher.fandom.com/wiki/Can%27t_Touch_This!" TargetMode="External"/><Relationship Id="rId43" Type="http://schemas.openxmlformats.org/officeDocument/2006/relationships/hyperlink" Target="https://witcher.fandom.com/wiki/Fist_of_the_South_Star?so=search" TargetMode="External"/><Relationship Id="rId64" Type="http://schemas.openxmlformats.org/officeDocument/2006/relationships/hyperlink" Target="https://witcher.fandom.com/wiki/Lilac_and_Gooseberries_(achievement)?so=search" TargetMode="External"/><Relationship Id="rId118" Type="http://schemas.openxmlformats.org/officeDocument/2006/relationships/hyperlink" Target="https://witcher.fandom.com/wiki/Killed_It" TargetMode="External"/><Relationship Id="rId139" Type="http://schemas.openxmlformats.org/officeDocument/2006/relationships/hyperlink" Target="https://witcher.fandom.com/wiki/David_and_Golyat" TargetMode="External"/><Relationship Id="rId85" Type="http://schemas.openxmlformats.org/officeDocument/2006/relationships/hyperlink" Target="https://witcher.fandom.com/wiki/Shrieker_(achievement)?so=search" TargetMode="External"/><Relationship Id="rId150" Type="http://schemas.openxmlformats.org/officeDocument/2006/relationships/hyperlink" Target="https://witcher.fandom.com/wiki/Last_Action_Hero" TargetMode="External"/><Relationship Id="rId12" Type="http://schemas.openxmlformats.org/officeDocument/2006/relationships/hyperlink" Target="https://witcher.fandom.com/wiki/Bombardier?so=search" TargetMode="External"/><Relationship Id="rId17" Type="http://schemas.openxmlformats.org/officeDocument/2006/relationships/hyperlink" Target="https://witcher.fandom.com/wiki/Brawl_Master?so=search" TargetMode="External"/><Relationship Id="rId33" Type="http://schemas.openxmlformats.org/officeDocument/2006/relationships/hyperlink" Target="https://witcher.fandom.com/wiki/Family_Counselor" TargetMode="External"/><Relationship Id="rId38" Type="http://schemas.openxmlformats.org/officeDocument/2006/relationships/hyperlink" Target="https://witcher.fandom.com/wiki/Fiend_or_Foe%3F?so=search" TargetMode="External"/><Relationship Id="rId59" Type="http://schemas.openxmlformats.org/officeDocument/2006/relationships/hyperlink" Target="https://witcher.fandom.com/wiki/Kaer_Morhen_Trained?so=search" TargetMode="External"/><Relationship Id="rId103" Type="http://schemas.openxmlformats.org/officeDocument/2006/relationships/hyperlink" Target="https://witcher.fandom.com/wiki/What_Was_That%3F" TargetMode="External"/><Relationship Id="rId108" Type="http://schemas.openxmlformats.org/officeDocument/2006/relationships/hyperlink" Target="https://psnprofiles.com/guide/3447-the-witcher-3-wild-hunt-hearts-of-stone-dlc-trophy-guide" TargetMode="External"/><Relationship Id="rId124" Type="http://schemas.openxmlformats.org/officeDocument/2006/relationships/hyperlink" Target="https://witcher.fandom.com/wiki/Pacta_Sunt_Servanda_(achievement)?so=search" TargetMode="External"/><Relationship Id="rId129" Type="http://schemas.openxmlformats.org/officeDocument/2006/relationships/hyperlink" Target="https://witcher.fandom.com/wiki/Shopaholic?so=search" TargetMode="External"/><Relationship Id="rId54" Type="http://schemas.openxmlformats.org/officeDocument/2006/relationships/hyperlink" Target="https://witcher.fandom.com/wiki/Gwent_Master" TargetMode="External"/><Relationship Id="rId70" Type="http://schemas.openxmlformats.org/officeDocument/2006/relationships/hyperlink" Target="https://witcher.fandom.com/wiki/Mutant_(achievement)?so=search" TargetMode="External"/><Relationship Id="rId75" Type="http://schemas.openxmlformats.org/officeDocument/2006/relationships/hyperlink" Target="https://witcher.fandom.com/wiki/Overkill" TargetMode="External"/><Relationship Id="rId91" Type="http://schemas.openxmlformats.org/officeDocument/2006/relationships/hyperlink" Target="https://witcher.fandom.com/wiki/The_Doppler_Effect?so=search" TargetMode="External"/><Relationship Id="rId96" Type="http://schemas.openxmlformats.org/officeDocument/2006/relationships/hyperlink" Target="https://witcher.fandom.com/wiki/The_Limits_of_the_Possible?so=search" TargetMode="External"/><Relationship Id="rId140" Type="http://schemas.openxmlformats.org/officeDocument/2006/relationships/hyperlink" Target="https://witcher.fandom.com/wiki/Dressed_to_Kill" TargetMode="External"/><Relationship Id="rId145" Type="http://schemas.openxmlformats.org/officeDocument/2006/relationships/hyperlink" Target="https://witcher.fandom.com/wiki/Hasta_la_Vista%E2%84%A2" TargetMode="External"/><Relationship Id="rId161" Type="http://schemas.openxmlformats.org/officeDocument/2006/relationships/hyperlink" Target="https://witcher.fandom.com/wiki/Weapon_%22W%22" TargetMode="External"/><Relationship Id="rId1" Type="http://schemas.openxmlformats.org/officeDocument/2006/relationships/hyperlink" Target="https://psnprofiles.com/guide/2842-the-witcher-3-wild-hunt-trophy-guide" TargetMode="External"/><Relationship Id="rId6" Type="http://schemas.openxmlformats.org/officeDocument/2006/relationships/hyperlink" Target="https://witcher.fandom.com/wiki/Armed_and_Dangerous?so=search" TargetMode="External"/><Relationship Id="rId23" Type="http://schemas.openxmlformats.org/officeDocument/2006/relationships/hyperlink" Target="https://witcher.fandom.com/wiki/Can%27t_Touch_This!" TargetMode="External"/><Relationship Id="rId28" Type="http://schemas.openxmlformats.org/officeDocument/2006/relationships/hyperlink" Target="https://witcher.fandom.com/wiki/Environmentally_Unfriendly" TargetMode="External"/><Relationship Id="rId49" Type="http://schemas.openxmlformats.org/officeDocument/2006/relationships/hyperlink" Target="https://witcher.fandom.com/wiki/Geralt_and_Friends?so=search" TargetMode="External"/><Relationship Id="rId114" Type="http://schemas.openxmlformats.org/officeDocument/2006/relationships/hyperlink" Target="https://witcher.fandom.com/wiki/I_Wore_Ofieri_Before_It_Was_Cool" TargetMode="External"/><Relationship Id="rId119" Type="http://schemas.openxmlformats.org/officeDocument/2006/relationships/hyperlink" Target="https://witcher.fandom.com/wiki/Let_the_Good_Times_Roll!?so=search" TargetMode="External"/><Relationship Id="rId44" Type="http://schemas.openxmlformats.org/officeDocument/2006/relationships/hyperlink" Target="https://witcher.fandom.com/wiki/Friends_With_Benefits?so=search" TargetMode="External"/><Relationship Id="rId60" Type="http://schemas.openxmlformats.org/officeDocument/2006/relationships/hyperlink" Target="https://witcher.fandom.com/wiki/Kingmaker?so=search" TargetMode="External"/><Relationship Id="rId65" Type="http://schemas.openxmlformats.org/officeDocument/2006/relationships/hyperlink" Target="https://witcher.fandom.com/wiki/Lilac_and_Gooseberries_(achievement)?so=search" TargetMode="External"/><Relationship Id="rId81" Type="http://schemas.openxmlformats.org/officeDocument/2006/relationships/hyperlink" Target="https://witcher.fandom.com/wiki/Power_Overwhelming" TargetMode="External"/><Relationship Id="rId86" Type="http://schemas.openxmlformats.org/officeDocument/2006/relationships/hyperlink" Target="https://witcher.fandom.com/wiki/Something_More_(achievement)?so=search" TargetMode="External"/><Relationship Id="rId130" Type="http://schemas.openxmlformats.org/officeDocument/2006/relationships/hyperlink" Target="https://witcher.fandom.com/wiki/Shopaholic?so=search" TargetMode="External"/><Relationship Id="rId135" Type="http://schemas.openxmlformats.org/officeDocument/2006/relationships/hyperlink" Target="https://psnprofiles.com/guide/6581-the-witcher-3-wild-hunt-blood-and-wine-dlc-trophy-guide" TargetMode="External"/><Relationship Id="rId151" Type="http://schemas.openxmlformats.org/officeDocument/2006/relationships/hyperlink" Target="https://witcher.fandom.com/wiki/Last_Action_Hero" TargetMode="External"/><Relationship Id="rId156" Type="http://schemas.openxmlformats.org/officeDocument/2006/relationships/hyperlink" Target="https://witcher.fandom.com/wiki/The_Witcher's_Gone_South?so=search" TargetMode="External"/><Relationship Id="rId13" Type="http://schemas.openxmlformats.org/officeDocument/2006/relationships/hyperlink" Target="https://witcher.fandom.com/wiki/Bombardier?so=search" TargetMode="External"/><Relationship Id="rId18" Type="http://schemas.openxmlformats.org/officeDocument/2006/relationships/hyperlink" Target="https://witcher.fandom.com/wiki/Brawler?so=search" TargetMode="External"/><Relationship Id="rId39" Type="http://schemas.openxmlformats.org/officeDocument/2006/relationships/hyperlink" Target="https://witcher.fandom.com/wiki/Fiend_or_Foe%3F?so=search" TargetMode="External"/><Relationship Id="rId109" Type="http://schemas.openxmlformats.org/officeDocument/2006/relationships/hyperlink" Target="https://witcher.fandom.com/wiki/Can_Quit_Anytime_I_Want" TargetMode="External"/><Relationship Id="rId34" Type="http://schemas.openxmlformats.org/officeDocument/2006/relationships/hyperlink" Target="https://witcher.fandom.com/wiki/Fast_and_Furious?so=search" TargetMode="External"/><Relationship Id="rId50" Type="http://schemas.openxmlformats.org/officeDocument/2006/relationships/hyperlink" Target="https://witcher.fandom.com/wiki/Geralt:_The_Professional?so=search" TargetMode="External"/><Relationship Id="rId55" Type="http://schemas.openxmlformats.org/officeDocument/2006/relationships/hyperlink" Target="https://witcher.fandom.com/wiki/Gwent_Master" TargetMode="External"/><Relationship Id="rId76" Type="http://schemas.openxmlformats.org/officeDocument/2006/relationships/hyperlink" Target="https://witcher.fandom.com/wiki/Passed_the_Trial?so=search" TargetMode="External"/><Relationship Id="rId97" Type="http://schemas.openxmlformats.org/officeDocument/2006/relationships/hyperlink" Target="https://witcher.fandom.com/wiki/The_Limits_of_the_Possible?so=search" TargetMode="External"/><Relationship Id="rId104" Type="http://schemas.openxmlformats.org/officeDocument/2006/relationships/hyperlink" Target="https://witcher.fandom.com/wiki/Woodland_Spirit_(achievement)?so=search"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41" Type="http://schemas.openxmlformats.org/officeDocument/2006/relationships/hyperlink" Target="https://witcher.fandom.com/wiki/Dressed_to_Kill"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71" Type="http://schemas.openxmlformats.org/officeDocument/2006/relationships/hyperlink" Target="https://witcher.fandom.com/wiki/Mutant_(achievement)?so=search" TargetMode="External"/><Relationship Id="rId92" Type="http://schemas.openxmlformats.org/officeDocument/2006/relationships/hyperlink" Target="https://witcher.fandom.com/wiki/The_Enemy_of_My_Enemy" TargetMode="External"/><Relationship Id="rId2" Type="http://schemas.openxmlformats.org/officeDocument/2006/relationships/hyperlink" Target="https://witcher.fandom.com/wiki/A_Friend_in_Need" TargetMode="External"/><Relationship Id="rId29" Type="http://schemas.openxmlformats.org/officeDocument/2006/relationships/hyperlink" Target="https://witcher.fandom.com/wiki/Environmentally_Unfriendly" TargetMode="External"/><Relationship Id="rId24" Type="http://schemas.openxmlformats.org/officeDocument/2006/relationships/hyperlink" Target="https://witcher.fandom.com/wiki/Card_Collector" TargetMode="External"/><Relationship Id="rId40" Type="http://schemas.openxmlformats.org/officeDocument/2006/relationships/hyperlink" Target="https://witcher.fandom.com/wiki/Fire_in_the_Hole?so=search" TargetMode="External"/><Relationship Id="rId45" Type="http://schemas.openxmlformats.org/officeDocument/2006/relationships/hyperlink" Target="https://witcher.fandom.com/wiki/Friends_With_Benefits?so=search" TargetMode="External"/><Relationship Id="rId66" Type="http://schemas.openxmlformats.org/officeDocument/2006/relationships/hyperlink" Target="https://youtu.be/0CTt6wdopHU?t=22031" TargetMode="External"/><Relationship Id="rId87" Type="http://schemas.openxmlformats.org/officeDocument/2006/relationships/hyperlink" Target="https://witcher.fandom.com/wiki/Something_More_(achievement)?so=search" TargetMode="External"/><Relationship Id="rId110" Type="http://schemas.openxmlformats.org/officeDocument/2006/relationships/hyperlink" Target="https://witcher.fandom.com/wiki/Can_Quit_Anytime_I_Want" TargetMode="External"/><Relationship Id="rId115" Type="http://schemas.openxmlformats.org/officeDocument/2006/relationships/hyperlink" Target="https://witcher.fandom.com/wiki/I'm_Not_Kissing_That?so=search" TargetMode="External"/><Relationship Id="rId131" Type="http://schemas.openxmlformats.org/officeDocument/2006/relationships/hyperlink" Target="https://witcher.fandom.com/wiki/When_It%27s_Many_Against_One..." TargetMode="External"/><Relationship Id="rId136" Type="http://schemas.openxmlformats.org/officeDocument/2006/relationships/hyperlink" Target="https://witcher.fandom.com/wiki/A_Knight_to_Remember?so=search" TargetMode="External"/><Relationship Id="rId157" Type="http://schemas.openxmlformats.org/officeDocument/2006/relationships/hyperlink" Target="https://witcher.fandom.com/wiki/The_Witcher's_Gone_South?so=search" TargetMode="External"/><Relationship Id="rId61" Type="http://schemas.openxmlformats.org/officeDocument/2006/relationships/hyperlink" Target="https://witcher.fandom.com/wiki/Kingmaker?so=search" TargetMode="External"/><Relationship Id="rId82" Type="http://schemas.openxmlformats.org/officeDocument/2006/relationships/hyperlink" Target="https://witcher.fandom.com/wiki/Ran_the_Gauntlet?so=search" TargetMode="External"/><Relationship Id="rId152" Type="http://schemas.openxmlformats.org/officeDocument/2006/relationships/hyperlink" Target="https://witcher.fandom.com/wiki/Playing_House?so=search" TargetMode="External"/><Relationship Id="rId19" Type="http://schemas.openxmlformats.org/officeDocument/2006/relationships/hyperlink" Target="https://witcher.fandom.com/wiki/Brawler?so=search" TargetMode="External"/><Relationship Id="rId14" Type="http://schemas.openxmlformats.org/officeDocument/2006/relationships/hyperlink" Target="https://witcher.fandom.com/wiki/Bookworm?so=search" TargetMode="External"/><Relationship Id="rId30" Type="http://schemas.openxmlformats.org/officeDocument/2006/relationships/hyperlink" Target="https://witcher.fandom.com/wiki/Even_Odds?so=search" TargetMode="External"/><Relationship Id="rId35" Type="http://schemas.openxmlformats.org/officeDocument/2006/relationships/hyperlink" Target="https://witcher.fandom.com/wiki/Fast_and_Furious?so=search" TargetMode="External"/><Relationship Id="rId56" Type="http://schemas.openxmlformats.org/officeDocument/2006/relationships/hyperlink" Target="https://witcher.fandom.com/wiki/Humpty_Dumpty" TargetMode="External"/><Relationship Id="rId77" Type="http://schemas.openxmlformats.org/officeDocument/2006/relationships/hyperlink" Target="https://witcher.fandom.com/wiki/Passed_the_Trial?so=search" TargetMode="External"/><Relationship Id="rId100" Type="http://schemas.openxmlformats.org/officeDocument/2006/relationships/hyperlink" Target="https://witcher.fandom.com/wiki/Walked_the_Path?so=search" TargetMode="External"/><Relationship Id="rId105" Type="http://schemas.openxmlformats.org/officeDocument/2006/relationships/hyperlink" Target="https://witcher.fandom.com/wiki/Woodland_Spirit_(achievement)?so=search" TargetMode="External"/><Relationship Id="rId126" Type="http://schemas.openxmlformats.org/officeDocument/2006/relationships/hyperlink" Target="https://witcher.fandom.com/wiki/Rad_Steez,_Bro!" TargetMode="External"/><Relationship Id="rId147" Type="http://schemas.openxmlformats.org/officeDocument/2006/relationships/hyperlink" Target="https://witcher.fandom.com/wiki/I_Have_a_Gwent_Problem?so=search" TargetMode="External"/><Relationship Id="rId8" Type="http://schemas.openxmlformats.org/officeDocument/2006/relationships/hyperlink" Target="https://witcher.fandom.com/wiki/Ashes_to_Ashes?so=search" TargetMode="External"/><Relationship Id="rId51" Type="http://schemas.openxmlformats.org/officeDocument/2006/relationships/hyperlink" Target="https://witcher.fandom.com/wiki/Geralt:_The_Professional?so=search" TargetMode="External"/><Relationship Id="rId72" Type="http://schemas.openxmlformats.org/officeDocument/2006/relationships/hyperlink" Target="https://witcher.fandom.com/wiki/Necromancer?so=search" TargetMode="External"/><Relationship Id="rId93" Type="http://schemas.openxmlformats.org/officeDocument/2006/relationships/hyperlink" Target="https://witcher.fandom.com/wiki/The_Enemy_of_My_Enemy" TargetMode="External"/><Relationship Id="rId98" Type="http://schemas.openxmlformats.org/officeDocument/2006/relationships/hyperlink" Target="https://witcher.fandom.com/wiki/Triple_Threat" TargetMode="External"/><Relationship Id="rId121" Type="http://schemas.openxmlformats.org/officeDocument/2006/relationships/hyperlink" Target="https://witcher.fandom.com/wiki/Moo-rderer" TargetMode="External"/><Relationship Id="rId142" Type="http://schemas.openxmlformats.org/officeDocument/2006/relationships/hyperlink" Target="https://witcher.fandom.com/wiki/Embodiment_of_the_Five_Virtues" TargetMode="External"/><Relationship Id="rId3" Type="http://schemas.openxmlformats.org/officeDocument/2006/relationships/hyperlink" Target="https://witcher.fandom.com/wiki/A_Friend_in_Need" TargetMode="External"/><Relationship Id="rId25" Type="http://schemas.openxmlformats.org/officeDocument/2006/relationships/hyperlink" Target="https://witcher.fandom.com/wiki/Card_Collector" TargetMode="External"/><Relationship Id="rId46" Type="http://schemas.openxmlformats.org/officeDocument/2006/relationships/hyperlink" Target="https://witcher.fandom.com/wiki/Full_Crew" TargetMode="External"/><Relationship Id="rId67" Type="http://schemas.openxmlformats.org/officeDocument/2006/relationships/hyperlink" Target="https://youtu.be/0CTt6wdopHU?t=22031" TargetMode="External"/><Relationship Id="rId116" Type="http://schemas.openxmlformats.org/officeDocument/2006/relationships/hyperlink" Target="https://witcher.fandom.com/wiki/I'm_Not_Kissing_That?so=search" TargetMode="External"/><Relationship Id="rId137" Type="http://schemas.openxmlformats.org/officeDocument/2006/relationships/hyperlink" Target="https://witcher.fandom.com/wiki/A_Knight_to_Remember?so=search" TargetMode="External"/><Relationship Id="rId158" Type="http://schemas.openxmlformats.org/officeDocument/2006/relationships/hyperlink" Target="https://witcher.fandom.com/wiki/Turned_Every_Stone?so=search" TargetMode="External"/><Relationship Id="rId20" Type="http://schemas.openxmlformats.org/officeDocument/2006/relationships/hyperlink" Target="https://witcher.fandom.com/wiki/Butcher_of_Blaviken_(achievement)" TargetMode="External"/><Relationship Id="rId41" Type="http://schemas.openxmlformats.org/officeDocument/2006/relationships/hyperlink" Target="https://witcher.fandom.com/wiki/Fire_in_the_Hole?so=search" TargetMode="External"/><Relationship Id="rId62" Type="http://schemas.openxmlformats.org/officeDocument/2006/relationships/hyperlink" Target="https://witcher.fandom.com/wiki/Let's_Cook!?so=search" TargetMode="External"/><Relationship Id="rId83" Type="http://schemas.openxmlformats.org/officeDocument/2006/relationships/hyperlink" Target="https://witcher.fandom.com/wiki/Ran_the_Gauntlet?so=search" TargetMode="External"/><Relationship Id="rId88" Type="http://schemas.openxmlformats.org/officeDocument/2006/relationships/hyperlink" Target="https://witcher.fandom.com/wiki/That_Is_the_Evilest_Thing" TargetMode="External"/><Relationship Id="rId111" Type="http://schemas.openxmlformats.org/officeDocument/2006/relationships/hyperlink" Target="https://witcher.fandom.com/wiki/Curator_of_Nightmares" TargetMode="External"/><Relationship Id="rId132" Type="http://schemas.openxmlformats.org/officeDocument/2006/relationships/hyperlink" Target="https://witcher.fandom.com/wiki/Shopaholic?so=search" TargetMode="External"/><Relationship Id="rId153" Type="http://schemas.openxmlformats.org/officeDocument/2006/relationships/hyperlink" Target="https://witcher.fandom.com/wiki/Playing_House?so=search" TargetMode="External"/><Relationship Id="rId15" Type="http://schemas.openxmlformats.org/officeDocument/2006/relationships/hyperlink" Target="https://witcher.fandom.com/wiki/Bookworm?so=search" TargetMode="External"/><Relationship Id="rId36" Type="http://schemas.openxmlformats.org/officeDocument/2006/relationships/hyperlink" Target="https://witcher.fandom.com/wiki/Fearless_Vampire_Slayer?so=search" TargetMode="External"/><Relationship Id="rId57" Type="http://schemas.openxmlformats.org/officeDocument/2006/relationships/hyperlink" Target="https://witcher.fandom.com/wiki/Humpty_Dumpty" TargetMode="External"/><Relationship Id="rId106" Type="http://schemas.openxmlformats.org/officeDocument/2006/relationships/hyperlink" Target="https://witcher.fandom.com/wiki/Xenonaut?so=search" TargetMode="External"/><Relationship Id="rId127" Type="http://schemas.openxmlformats.org/officeDocument/2006/relationships/hyperlink" Target="https://witcher.fandom.com/wiki/Return_to_Sender" TargetMode="External"/><Relationship Id="rId10" Type="http://schemas.openxmlformats.org/officeDocument/2006/relationships/hyperlink" Target="https://witcher.fandom.com/wiki/Assassin_of_Kings" TargetMode="External"/><Relationship Id="rId31" Type="http://schemas.openxmlformats.org/officeDocument/2006/relationships/hyperlink" Target="https://witcher.fandom.com/wiki/Even_Odds?so=search" TargetMode="External"/><Relationship Id="rId52" Type="http://schemas.openxmlformats.org/officeDocument/2006/relationships/hyperlink" Target="https://witcher.fandom.com/wiki/Globetrotter?so=search" TargetMode="External"/><Relationship Id="rId73" Type="http://schemas.openxmlformats.org/officeDocument/2006/relationships/hyperlink" Target="https://witcher.fandom.com/wiki/Necromancer?so=search" TargetMode="External"/><Relationship Id="rId78" Type="http://schemas.openxmlformats.org/officeDocument/2006/relationships/hyperlink" Target="https://witcher.fandom.com/wiki/Pest_Control?so=search" TargetMode="External"/><Relationship Id="rId94" Type="http://schemas.openxmlformats.org/officeDocument/2006/relationships/hyperlink" Target="https://witcher.fandom.com/wiki/The_King_is_Dead?so=search" TargetMode="External"/><Relationship Id="rId99" Type="http://schemas.openxmlformats.org/officeDocument/2006/relationships/hyperlink" Target="https://witcher.fandom.com/wiki/Triple_Threat" TargetMode="External"/><Relationship Id="rId101" Type="http://schemas.openxmlformats.org/officeDocument/2006/relationships/hyperlink" Target="https://witcher.fandom.com/wiki/Walked_the_Path?so=search" TargetMode="External"/><Relationship Id="rId122" Type="http://schemas.openxmlformats.org/officeDocument/2006/relationships/hyperlink" Target="https://witcher.fandom.com/wiki/Moo-rderer" TargetMode="External"/><Relationship Id="rId143" Type="http://schemas.openxmlformats.org/officeDocument/2006/relationships/hyperlink" Target="https://witcher.fandom.com/wiki/Embodiment_of_the_Five_Virtues" TargetMode="External"/><Relationship Id="rId148"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9" Type="http://schemas.openxmlformats.org/officeDocument/2006/relationships/hyperlink" Target="https://witcher.fandom.com/wiki/Ashes_to_Ashes?so=search" TargetMode="External"/><Relationship Id="rId26" Type="http://schemas.openxmlformats.org/officeDocument/2006/relationships/hyperlink" Target="https://witcher.fandom.com/wiki/Dendrologist?so=search" TargetMode="External"/><Relationship Id="rId47" Type="http://schemas.openxmlformats.org/officeDocument/2006/relationships/hyperlink" Target="https://witcher.fandom.com/wiki/Full_Crew" TargetMode="External"/><Relationship Id="rId68" Type="http://schemas.openxmlformats.org/officeDocument/2006/relationships/hyperlink" Target="https://witcher.fandom.com/wiki/Munchkin?so=search" TargetMode="External"/><Relationship Id="rId89" Type="http://schemas.openxmlformats.org/officeDocument/2006/relationships/hyperlink" Target="https://witcher.fandom.com/wiki/That_Is_the_Evilest_Thing" TargetMode="External"/><Relationship Id="rId112" Type="http://schemas.openxmlformats.org/officeDocument/2006/relationships/hyperlink" Target="https://witcher.fandom.com/wiki/Curator_of_Nightmares" TargetMode="External"/><Relationship Id="rId133" Type="http://schemas.openxmlformats.org/officeDocument/2006/relationships/hyperlink" Target="https://witcher.fandom.com/wiki/Wild_Rose_Dethorned?so=search" TargetMode="External"/><Relationship Id="rId154" Type="http://schemas.openxmlformats.org/officeDocument/2006/relationships/hyperlink" Target="https://witcher.fandom.com/wiki/The_Grapes_of_Wrath_Stomped" TargetMode="External"/><Relationship Id="rId16" Type="http://schemas.openxmlformats.org/officeDocument/2006/relationships/hyperlink" Target="https://witcher.fandom.com/wiki/Brawl_Master?so=search" TargetMode="External"/><Relationship Id="rId37" Type="http://schemas.openxmlformats.org/officeDocument/2006/relationships/hyperlink" Target="https://witcher.fandom.com/wiki/Fearless_Vampire_Slayer?so=search" TargetMode="External"/><Relationship Id="rId58" Type="http://schemas.openxmlformats.org/officeDocument/2006/relationships/hyperlink" Target="https://witcher.fandom.com/wiki/Kaer_Morhen_Trained?so=search" TargetMode="External"/><Relationship Id="rId79" Type="http://schemas.openxmlformats.org/officeDocument/2006/relationships/hyperlink" Target="https://witcher.fandom.com/wiki/Pest_Control?so=search" TargetMode="External"/><Relationship Id="rId102" Type="http://schemas.openxmlformats.org/officeDocument/2006/relationships/hyperlink" Target="https://witcher.fandom.com/wiki/What_Was_That%3F" TargetMode="External"/><Relationship Id="rId123" Type="http://schemas.openxmlformats.org/officeDocument/2006/relationships/hyperlink" Target="https://witcher.fandom.com/wiki/Pacta_Sunt_Servanda_(achievement)?so=search" TargetMode="External"/><Relationship Id="rId144" Type="http://schemas.openxmlformats.org/officeDocument/2006/relationships/hyperlink" Target="https://witcher.fandom.com/wiki/Hasta_la_Vista%E2%84%A2" TargetMode="External"/><Relationship Id="rId90" Type="http://schemas.openxmlformats.org/officeDocument/2006/relationships/hyperlink" Target="https://witcher.fandom.com/wiki/The_Doppler_Effect?so=search" TargetMode="External"/><Relationship Id="rId27" Type="http://schemas.openxmlformats.org/officeDocument/2006/relationships/hyperlink" Target="https://witcher.fandom.com/wiki/Dendrologist?so=search" TargetMode="External"/><Relationship Id="rId48" Type="http://schemas.openxmlformats.org/officeDocument/2006/relationships/hyperlink" Target="https://witcher.fandom.com/wiki/Geralt_and_Friends?so=search" TargetMode="External"/><Relationship Id="rId69" Type="http://schemas.openxmlformats.org/officeDocument/2006/relationships/hyperlink" Target="https://witcher.fandom.com/wiki/Munchkin?so=search" TargetMode="External"/><Relationship Id="rId113" Type="http://schemas.openxmlformats.org/officeDocument/2006/relationships/hyperlink" Target="https://witcher.fandom.com/wiki/I_Wore_Ofieri_Before_It_Was_Cool" TargetMode="External"/><Relationship Id="rId134" Type="http://schemas.openxmlformats.org/officeDocument/2006/relationships/hyperlink" Target="https://witcher.fandom.com/wiki/Wild_Rose_Dethorned?so=search" TargetMode="External"/><Relationship Id="rId80" Type="http://schemas.openxmlformats.org/officeDocument/2006/relationships/hyperlink" Target="https://witcher.fandom.com/wiki/Power_Overwhelming" TargetMode="External"/><Relationship Id="rId155" Type="http://schemas.openxmlformats.org/officeDocument/2006/relationships/hyperlink" Target="https://witcher.fandom.com/wiki/The_Grapes_of_Wrath_Stom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356"/>
  <sheetViews>
    <sheetView topLeftCell="D22" workbookViewId="0">
      <selection activeCell="I36" sqref="I36:J36"/>
    </sheetView>
  </sheetViews>
  <sheetFormatPr defaultColWidth="12.5703125" defaultRowHeight="15.75" customHeight="1" x14ac:dyDescent="0.2"/>
  <cols>
    <col min="1" max="1" width="41.28515625" customWidth="1"/>
    <col min="2" max="2" width="6" customWidth="1"/>
    <col min="3" max="3" width="55.85546875" customWidth="1"/>
    <col min="4" max="4" width="5.5703125" customWidth="1"/>
    <col min="5" max="5" width="45.85546875" customWidth="1"/>
    <col min="6" max="6" width="5.85546875" customWidth="1"/>
    <col min="7" max="7" width="43" customWidth="1"/>
    <col min="8" max="8" width="6.28515625" customWidth="1"/>
    <col min="9" max="9" width="43.42578125" customWidth="1"/>
    <col min="10" max="10" width="6.28515625" customWidth="1"/>
    <col min="11" max="11" width="71.42578125" customWidth="1"/>
    <col min="12" max="12" width="5.7109375" customWidth="1"/>
    <col min="13" max="13" width="33.85546875" customWidth="1"/>
    <col min="14" max="14" width="6.140625" customWidth="1"/>
    <col min="15" max="15" width="184.42578125" customWidth="1"/>
    <col min="16" max="16" width="6.140625" customWidth="1"/>
    <col min="17" max="17" width="184.42578125" customWidth="1"/>
    <col min="18" max="18" width="6.140625" customWidth="1"/>
  </cols>
  <sheetData>
    <row r="1" spans="1:35" ht="44.25" x14ac:dyDescent="0.2">
      <c r="A1" s="798" t="s">
        <v>0</v>
      </c>
      <c r="B1" s="771"/>
      <c r="C1" s="771"/>
      <c r="D1" s="763"/>
      <c r="E1" s="799" t="s">
        <v>1</v>
      </c>
      <c r="F1" s="800"/>
      <c r="G1" s="800"/>
      <c r="H1" s="761"/>
      <c r="I1" s="1"/>
      <c r="J1" s="1"/>
      <c r="K1" s="2"/>
      <c r="L1" s="2"/>
      <c r="M1" s="2"/>
      <c r="N1" s="2"/>
      <c r="O1" s="3"/>
      <c r="P1" s="4"/>
    </row>
    <row r="2" spans="1:35" ht="44.25" x14ac:dyDescent="0.2">
      <c r="A2" s="804" t="s">
        <v>2</v>
      </c>
      <c r="B2" s="771"/>
      <c r="C2" s="771"/>
      <c r="D2" s="763"/>
      <c r="E2" s="801"/>
      <c r="F2" s="802"/>
      <c r="G2" s="802"/>
      <c r="H2" s="790"/>
      <c r="I2" s="2"/>
      <c r="J2" s="5"/>
      <c r="K2" s="2"/>
      <c r="L2" s="2"/>
      <c r="M2" s="2"/>
      <c r="N2" s="2"/>
      <c r="O2" s="3"/>
      <c r="P2" s="4"/>
    </row>
    <row r="3" spans="1:35" ht="44.25" x14ac:dyDescent="0.2">
      <c r="A3" s="805" t="s">
        <v>3</v>
      </c>
      <c r="B3" s="771"/>
      <c r="C3" s="771"/>
      <c r="D3" s="763"/>
      <c r="E3" s="803"/>
      <c r="F3" s="794"/>
      <c r="G3" s="794"/>
      <c r="H3" s="765"/>
      <c r="I3" s="2"/>
      <c r="J3" s="5"/>
      <c r="K3" s="2"/>
      <c r="L3" s="2"/>
      <c r="M3" s="2"/>
      <c r="N3" s="2"/>
      <c r="O3" s="3"/>
      <c r="P3" s="4"/>
    </row>
    <row r="4" spans="1:35" ht="12.75" x14ac:dyDescent="0.2">
      <c r="A4" s="809" t="s">
        <v>4</v>
      </c>
      <c r="B4" s="761"/>
      <c r="C4" s="789" t="s">
        <v>5</v>
      </c>
      <c r="D4" s="790"/>
      <c r="E4" s="806" t="str">
        <f>HYPERLINK("https://game8.co/games/Witcher3/archives/280906", "White Orchard Map and Locations for all quests")</f>
        <v>White Orchard Map and Locations for all quests</v>
      </c>
      <c r="F4" s="761"/>
      <c r="G4" s="807" t="str">
        <f>HYPERLINK("https://guides.gamepressure.com/thewitcher3/guide.asp?ID=32070", "Hearts of Stone Map and Locations for all quests")</f>
        <v>Hearts of Stone Map and Locations for all quests</v>
      </c>
      <c r="H4" s="790"/>
      <c r="N4" s="2"/>
      <c r="O4" s="3"/>
      <c r="P4" s="4"/>
    </row>
    <row r="5" spans="1:35" ht="12.75" x14ac:dyDescent="0.2">
      <c r="A5" s="789" t="s">
        <v>6</v>
      </c>
      <c r="B5" s="790"/>
      <c r="C5" s="789" t="s">
        <v>7</v>
      </c>
      <c r="D5" s="790"/>
      <c r="E5" s="807" t="str">
        <f>HYPERLINK("https://game8.co/games/Witcher3/archives/280908", "Velen Map and Locations for all quests")</f>
        <v>Velen Map and Locations for all quests</v>
      </c>
      <c r="F5" s="790"/>
      <c r="G5" s="807" t="str">
        <f>HYPERLINK("https://game8.co/games/Witcher3/archives/280911", "Toussaint Map and Locations for all quests")</f>
        <v>Toussaint Map and Locations for all quests</v>
      </c>
      <c r="H5" s="790"/>
      <c r="N5" s="2"/>
      <c r="O5" s="3"/>
      <c r="P5" s="4"/>
    </row>
    <row r="6" spans="1:35" ht="12.75" x14ac:dyDescent="0.2">
      <c r="A6" s="789" t="s">
        <v>8</v>
      </c>
      <c r="B6" s="790"/>
      <c r="C6" s="789" t="s">
        <v>9</v>
      </c>
      <c r="D6" s="790"/>
      <c r="E6" s="807" t="str">
        <f>HYPERLINK("https://game8.co/games/Witcher3/archives/280909#hm_1", "Novigrad Map and Locations for all quests")</f>
        <v>Novigrad Map and Locations for all quests</v>
      </c>
      <c r="F6" s="790"/>
      <c r="G6" s="808" t="str">
        <f>HYPERLINK("https://youtu.be/Lc3lFWB69BM", "Alchemy Build Video")</f>
        <v>Alchemy Build Video</v>
      </c>
      <c r="H6" s="790"/>
      <c r="N6" s="2"/>
      <c r="O6" s="3"/>
      <c r="P6" s="4"/>
    </row>
    <row r="7" spans="1:35" ht="12.75" x14ac:dyDescent="0.2">
      <c r="A7" s="789" t="s">
        <v>10</v>
      </c>
      <c r="B7" s="790"/>
      <c r="C7" s="789" t="s">
        <v>11</v>
      </c>
      <c r="D7" s="790"/>
      <c r="E7" s="807" t="str">
        <f>HYPERLINK("https://game8.co/games/Witcher3/archives/280910", "Skellige Map and Locations for all quests")</f>
        <v>Skellige Map and Locations for all quests</v>
      </c>
      <c r="F7" s="790"/>
      <c r="G7" s="810" t="s">
        <v>12</v>
      </c>
      <c r="H7" s="790"/>
      <c r="N7" s="2"/>
      <c r="O7" s="3"/>
      <c r="P7" s="4"/>
    </row>
    <row r="8" spans="1:35" ht="12.75" x14ac:dyDescent="0.2">
      <c r="A8" s="789" t="s">
        <v>13</v>
      </c>
      <c r="B8" s="790"/>
      <c r="C8" s="810" t="s">
        <v>14</v>
      </c>
      <c r="D8" s="790"/>
      <c r="E8" s="811" t="str">
        <f>HYPERLINK("https://game8.co/games/Witcher3/archives/281160", "Kaer Morhen Map and Locations for all quests")</f>
        <v>Kaer Morhen Map and Locations for all quests</v>
      </c>
      <c r="F8" s="765"/>
      <c r="G8" s="812" t="s">
        <v>15</v>
      </c>
      <c r="H8" s="765"/>
      <c r="N8" s="2"/>
      <c r="O8" s="3"/>
      <c r="P8" s="4"/>
    </row>
    <row r="9" spans="1:35" ht="12.75" x14ac:dyDescent="0.2">
      <c r="A9" s="791"/>
      <c r="B9" s="771"/>
      <c r="C9" s="792"/>
      <c r="D9" s="771"/>
      <c r="N9" s="2"/>
      <c r="O9" s="3"/>
      <c r="P9" s="4"/>
      <c r="Q9" s="6"/>
      <c r="R9" s="6"/>
      <c r="S9" s="6"/>
      <c r="T9" s="6"/>
      <c r="U9" s="6"/>
      <c r="V9" s="6"/>
      <c r="W9" s="6"/>
      <c r="X9" s="6"/>
      <c r="Y9" s="6"/>
      <c r="Z9" s="6"/>
      <c r="AA9" s="6"/>
      <c r="AB9" s="6"/>
      <c r="AC9" s="6"/>
      <c r="AD9" s="6"/>
      <c r="AE9" s="6"/>
      <c r="AF9" s="6"/>
      <c r="AG9" s="6"/>
      <c r="AH9" s="6"/>
      <c r="AI9" s="6"/>
    </row>
    <row r="10" spans="1:35" ht="15.75" customHeight="1" x14ac:dyDescent="0.25">
      <c r="A10" s="793" t="s">
        <v>16</v>
      </c>
      <c r="B10" s="794"/>
      <c r="C10" s="794"/>
      <c r="D10" s="765"/>
      <c r="N10" s="2"/>
      <c r="O10" s="3"/>
      <c r="P10" s="4"/>
      <c r="Q10" s="6"/>
      <c r="R10" s="6"/>
      <c r="S10" s="6"/>
      <c r="T10" s="6"/>
      <c r="U10" s="6"/>
      <c r="V10" s="6"/>
      <c r="W10" s="6"/>
      <c r="X10" s="6"/>
      <c r="Y10" s="6"/>
      <c r="Z10" s="6"/>
      <c r="AA10" s="6"/>
      <c r="AB10" s="6"/>
      <c r="AC10" s="6"/>
      <c r="AD10" s="6"/>
      <c r="AE10" s="6"/>
      <c r="AF10" s="6"/>
      <c r="AG10" s="6"/>
      <c r="AH10" s="6"/>
      <c r="AI10" s="6"/>
    </row>
    <row r="11" spans="1:35" ht="16.5" x14ac:dyDescent="0.2">
      <c r="A11" s="795" t="s">
        <v>17</v>
      </c>
      <c r="B11" s="771"/>
      <c r="C11" s="771"/>
      <c r="D11" s="763"/>
      <c r="N11" s="2"/>
      <c r="O11" s="3"/>
      <c r="P11" s="4"/>
      <c r="Q11" s="6"/>
      <c r="R11" s="6"/>
      <c r="S11" s="6"/>
      <c r="T11" s="6"/>
      <c r="U11" s="6"/>
      <c r="V11" s="6"/>
      <c r="W11" s="6"/>
      <c r="X11" s="6"/>
      <c r="Y11" s="6"/>
      <c r="Z11" s="6"/>
      <c r="AA11" s="6"/>
      <c r="AB11" s="6"/>
      <c r="AC11" s="6"/>
      <c r="AD11" s="6"/>
      <c r="AE11" s="6"/>
      <c r="AF11" s="6"/>
      <c r="AG11" s="6"/>
      <c r="AH11" s="6"/>
      <c r="AI11" s="6"/>
    </row>
    <row r="12" spans="1:35" ht="12.75" x14ac:dyDescent="0.2">
      <c r="A12" s="2"/>
      <c r="B12" s="2"/>
      <c r="F12" s="2"/>
      <c r="N12" s="2"/>
      <c r="O12" s="3"/>
      <c r="P12" s="4"/>
      <c r="Q12" s="6"/>
      <c r="R12" s="6"/>
      <c r="S12" s="6"/>
      <c r="T12" s="6"/>
      <c r="U12" s="6"/>
      <c r="V12" s="6"/>
      <c r="W12" s="6"/>
      <c r="X12" s="6"/>
      <c r="Y12" s="6"/>
      <c r="Z12" s="6"/>
      <c r="AA12" s="6"/>
      <c r="AB12" s="6"/>
      <c r="AC12" s="6"/>
      <c r="AD12" s="6"/>
      <c r="AE12" s="6"/>
      <c r="AF12" s="6"/>
      <c r="AG12" s="6"/>
      <c r="AH12" s="6"/>
      <c r="AI12" s="6"/>
    </row>
    <row r="13" spans="1:35" ht="15.75" customHeight="1" x14ac:dyDescent="0.35">
      <c r="A13" s="796" t="str">
        <f>CONCATENATE("PROLOGUE &amp; WHITE ORCHARD QUEST COMPLETION =     ", ROUND((COUNTIF(B16:N24, TRUE)/18*100),1), "%")</f>
        <v>PROLOGUE &amp; WHITE ORCHARD QUEST COMPLETION =     0%</v>
      </c>
      <c r="B13" s="771"/>
      <c r="C13" s="771"/>
      <c r="D13" s="763"/>
      <c r="F13" s="2"/>
      <c r="G13" s="2"/>
      <c r="H13" s="2"/>
      <c r="I13" s="2"/>
      <c r="J13" s="2"/>
      <c r="K13" s="2"/>
      <c r="L13" s="2"/>
      <c r="M13" s="2"/>
      <c r="N13" s="2"/>
      <c r="O13" s="3"/>
      <c r="P13" s="4"/>
      <c r="Q13" s="6"/>
      <c r="R13" s="6"/>
      <c r="S13" s="6"/>
      <c r="T13" s="6"/>
      <c r="U13" s="6"/>
      <c r="V13" s="6"/>
      <c r="W13" s="6"/>
      <c r="X13" s="6"/>
      <c r="Y13" s="6"/>
      <c r="Z13" s="6"/>
      <c r="AA13" s="6"/>
      <c r="AB13" s="6"/>
      <c r="AC13" s="6"/>
      <c r="AD13" s="6"/>
      <c r="AE13" s="6"/>
      <c r="AF13" s="6"/>
      <c r="AG13" s="6"/>
      <c r="AH13" s="6"/>
      <c r="AI13" s="6"/>
    </row>
    <row r="14" spans="1:35" ht="30" x14ac:dyDescent="0.2">
      <c r="A14" s="772" t="s">
        <v>18</v>
      </c>
      <c r="B14" s="771"/>
      <c r="C14" s="771"/>
      <c r="D14" s="771"/>
      <c r="E14" s="771"/>
      <c r="F14" s="771"/>
      <c r="G14" s="771"/>
      <c r="H14" s="771"/>
      <c r="I14" s="771"/>
      <c r="J14" s="771"/>
      <c r="K14" s="771"/>
      <c r="L14" s="771"/>
      <c r="M14" s="771"/>
      <c r="N14" s="771"/>
      <c r="O14" s="771"/>
      <c r="P14" s="771"/>
      <c r="Q14" s="771"/>
      <c r="R14" s="763"/>
    </row>
    <row r="15" spans="1:35" ht="15.75" customHeight="1" x14ac:dyDescent="0.3">
      <c r="A15" s="780" t="s">
        <v>19</v>
      </c>
      <c r="B15" s="763"/>
      <c r="C15" s="781" t="s">
        <v>20</v>
      </c>
      <c r="D15" s="763"/>
      <c r="E15" s="788" t="s">
        <v>21</v>
      </c>
      <c r="F15" s="763"/>
      <c r="G15" s="785" t="s">
        <v>22</v>
      </c>
      <c r="H15" s="763"/>
      <c r="I15" s="762" t="s">
        <v>23</v>
      </c>
      <c r="J15" s="763"/>
      <c r="K15" s="769" t="s">
        <v>24</v>
      </c>
      <c r="L15" s="763"/>
      <c r="M15" s="784" t="s">
        <v>25</v>
      </c>
      <c r="N15" s="763"/>
      <c r="O15" s="779" t="s">
        <v>26</v>
      </c>
      <c r="P15" s="763"/>
      <c r="Q15" s="779" t="s">
        <v>26</v>
      </c>
      <c r="R15" s="763"/>
      <c r="S15" s="7"/>
      <c r="T15" s="7"/>
      <c r="U15" s="7"/>
      <c r="V15" s="7"/>
      <c r="W15" s="7"/>
      <c r="X15" s="7"/>
      <c r="Y15" s="7"/>
      <c r="Z15" s="7"/>
      <c r="AA15" s="7"/>
      <c r="AB15" s="7"/>
      <c r="AC15" s="7"/>
      <c r="AD15" s="7"/>
      <c r="AE15" s="7"/>
      <c r="AF15" s="7"/>
      <c r="AG15" s="7"/>
      <c r="AH15" s="7"/>
      <c r="AI15" s="7"/>
    </row>
    <row r="16" spans="1:35" ht="12.75" x14ac:dyDescent="0.2">
      <c r="A16" s="8" t="s">
        <v>27</v>
      </c>
      <c r="B16" s="9" t="b">
        <v>0</v>
      </c>
      <c r="C16" s="10" t="s">
        <v>28</v>
      </c>
      <c r="D16" s="11" t="b">
        <v>0</v>
      </c>
      <c r="E16" s="12" t="s">
        <v>29</v>
      </c>
      <c r="F16" s="13" t="b">
        <v>0</v>
      </c>
      <c r="G16" s="14" t="s">
        <v>30</v>
      </c>
      <c r="H16" s="14" t="b">
        <v>0</v>
      </c>
      <c r="I16" s="15" t="s">
        <v>31</v>
      </c>
      <c r="J16" s="16" t="b">
        <v>0</v>
      </c>
      <c r="K16" s="17" t="s">
        <v>32</v>
      </c>
      <c r="L16" s="17" t="b">
        <v>0</v>
      </c>
      <c r="M16" s="18"/>
      <c r="N16" s="19"/>
      <c r="O16" s="20" t="s">
        <v>33</v>
      </c>
      <c r="P16" s="21" t="b">
        <v>0</v>
      </c>
      <c r="Q16" s="22" t="s">
        <v>34</v>
      </c>
      <c r="R16" s="23" t="b">
        <v>0</v>
      </c>
    </row>
    <row r="17" spans="1:19" ht="12.75" x14ac:dyDescent="0.2">
      <c r="A17" s="24" t="s">
        <v>35</v>
      </c>
      <c r="B17" s="25" t="b">
        <v>0</v>
      </c>
      <c r="C17" s="26" t="s">
        <v>36</v>
      </c>
      <c r="D17" s="27" t="b">
        <v>0</v>
      </c>
      <c r="E17" s="28"/>
      <c r="F17" s="19"/>
      <c r="G17" s="29" t="s">
        <v>37</v>
      </c>
      <c r="H17" s="29" t="b">
        <v>0</v>
      </c>
      <c r="I17" s="30"/>
      <c r="J17" s="31"/>
      <c r="K17" s="32" t="s">
        <v>38</v>
      </c>
      <c r="L17" s="33" t="b">
        <v>0</v>
      </c>
      <c r="M17" s="18"/>
      <c r="N17" s="34"/>
      <c r="O17" s="35" t="s">
        <v>39</v>
      </c>
      <c r="P17" s="36" t="b">
        <v>0</v>
      </c>
      <c r="Q17" s="37" t="s">
        <v>40</v>
      </c>
      <c r="R17" s="38" t="b">
        <v>0</v>
      </c>
    </row>
    <row r="18" spans="1:19" ht="12.75" x14ac:dyDescent="0.2">
      <c r="A18" s="8" t="s">
        <v>41</v>
      </c>
      <c r="B18" s="39" t="b">
        <v>0</v>
      </c>
      <c r="C18" s="10" t="s">
        <v>42</v>
      </c>
      <c r="D18" s="40" t="b">
        <v>0</v>
      </c>
      <c r="E18" s="41"/>
      <c r="F18" s="34"/>
      <c r="G18" s="14" t="s">
        <v>43</v>
      </c>
      <c r="H18" s="42" t="b">
        <v>0</v>
      </c>
      <c r="I18" s="18"/>
      <c r="J18" s="41"/>
      <c r="K18" s="28"/>
      <c r="L18" s="41"/>
      <c r="M18" s="41"/>
      <c r="N18" s="34"/>
      <c r="O18" s="20" t="s">
        <v>44</v>
      </c>
      <c r="P18" s="43" t="b">
        <v>0</v>
      </c>
      <c r="Q18" s="44" t="s">
        <v>45</v>
      </c>
      <c r="R18" s="23" t="b">
        <v>0</v>
      </c>
    </row>
    <row r="19" spans="1:19" ht="12.75" x14ac:dyDescent="0.2">
      <c r="A19" s="24" t="s">
        <v>46</v>
      </c>
      <c r="B19" s="25" t="b">
        <v>0</v>
      </c>
      <c r="C19" s="26" t="s">
        <v>47</v>
      </c>
      <c r="D19" s="27" t="b">
        <v>0</v>
      </c>
      <c r="E19" s="41"/>
      <c r="F19" s="41"/>
      <c r="G19" s="28"/>
      <c r="H19" s="41"/>
      <c r="I19" s="41"/>
      <c r="J19" s="41"/>
      <c r="K19" s="41"/>
      <c r="L19" s="41"/>
      <c r="M19" s="41"/>
      <c r="N19" s="34"/>
      <c r="O19" s="35" t="s">
        <v>48</v>
      </c>
      <c r="P19" s="36" t="b">
        <v>0</v>
      </c>
      <c r="Q19" s="45" t="s">
        <v>49</v>
      </c>
      <c r="R19" s="38" t="b">
        <v>0</v>
      </c>
    </row>
    <row r="20" spans="1:19" ht="12.75" x14ac:dyDescent="0.2">
      <c r="A20" s="46" t="s">
        <v>50</v>
      </c>
      <c r="B20" s="47" t="b">
        <v>0</v>
      </c>
      <c r="C20" s="10" t="s">
        <v>51</v>
      </c>
      <c r="D20" s="40" t="b">
        <v>0</v>
      </c>
      <c r="E20" s="41"/>
      <c r="F20" s="41"/>
      <c r="G20" s="41"/>
      <c r="H20" s="41"/>
      <c r="I20" s="41"/>
      <c r="J20" s="41"/>
      <c r="K20" s="41"/>
      <c r="L20" s="41"/>
      <c r="M20" s="41"/>
      <c r="N20" s="34"/>
      <c r="O20" s="48" t="s">
        <v>52</v>
      </c>
      <c r="P20" s="43" t="b">
        <v>0</v>
      </c>
      <c r="Q20" s="49" t="s">
        <v>53</v>
      </c>
      <c r="R20" s="23" t="b">
        <v>0</v>
      </c>
    </row>
    <row r="21" spans="1:19" ht="12.75" x14ac:dyDescent="0.2">
      <c r="A21" s="41"/>
      <c r="B21" s="41"/>
      <c r="C21" s="50" t="s">
        <v>54</v>
      </c>
      <c r="D21" s="51" t="b">
        <v>0</v>
      </c>
      <c r="E21" s="41"/>
      <c r="F21" s="41"/>
      <c r="G21" s="41"/>
      <c r="H21" s="41"/>
      <c r="I21" s="41"/>
      <c r="J21" s="41"/>
      <c r="K21" s="41"/>
      <c r="L21" s="41"/>
      <c r="M21" s="41"/>
      <c r="N21" s="34"/>
      <c r="O21" s="35" t="s">
        <v>55</v>
      </c>
      <c r="P21" s="36" t="b">
        <v>0</v>
      </c>
      <c r="Q21" s="37" t="s">
        <v>56</v>
      </c>
      <c r="R21" s="38" t="b">
        <v>0</v>
      </c>
    </row>
    <row r="22" spans="1:19" ht="12.75" x14ac:dyDescent="0.2">
      <c r="A22" s="41"/>
      <c r="B22" s="41"/>
      <c r="C22" s="28"/>
      <c r="D22" s="41"/>
      <c r="E22" s="41"/>
      <c r="F22" s="41"/>
      <c r="G22" s="41"/>
      <c r="H22" s="41"/>
      <c r="I22" s="41"/>
      <c r="J22" s="41"/>
      <c r="K22" s="41"/>
      <c r="L22" s="41"/>
      <c r="M22" s="41"/>
      <c r="N22" s="34"/>
      <c r="O22" s="20" t="s">
        <v>57</v>
      </c>
      <c r="P22" s="43" t="b">
        <v>0</v>
      </c>
      <c r="Q22" s="22" t="s">
        <v>58</v>
      </c>
      <c r="R22" s="23" t="b">
        <v>0</v>
      </c>
    </row>
    <row r="23" spans="1:19" ht="12.75" x14ac:dyDescent="0.2">
      <c r="A23" s="41"/>
      <c r="B23" s="41"/>
      <c r="C23" s="41"/>
      <c r="D23" s="41"/>
      <c r="E23" s="41"/>
      <c r="F23" s="41"/>
      <c r="G23" s="41"/>
      <c r="H23" s="41"/>
      <c r="I23" s="41"/>
      <c r="J23" s="41"/>
      <c r="K23" s="41"/>
      <c r="L23" s="41"/>
      <c r="M23" s="41"/>
      <c r="N23" s="41"/>
      <c r="O23" s="37" t="s">
        <v>59</v>
      </c>
      <c r="P23" s="36" t="b">
        <v>0</v>
      </c>
      <c r="Q23" s="52" t="s">
        <v>60</v>
      </c>
      <c r="R23" s="38" t="b">
        <v>0</v>
      </c>
    </row>
    <row r="24" spans="1:19" ht="12.75" x14ac:dyDescent="0.2">
      <c r="A24" s="53"/>
      <c r="B24" s="53"/>
      <c r="C24" s="53"/>
      <c r="D24" s="53"/>
      <c r="E24" s="53"/>
      <c r="F24" s="53"/>
      <c r="G24" s="53"/>
      <c r="H24" s="53"/>
      <c r="I24" s="53"/>
      <c r="J24" s="53"/>
      <c r="K24" s="53"/>
      <c r="L24" s="53"/>
      <c r="M24" s="53"/>
      <c r="N24" s="53"/>
      <c r="O24" s="44" t="s">
        <v>61</v>
      </c>
      <c r="P24" s="43" t="b">
        <v>0</v>
      </c>
      <c r="Q24" s="44" t="s">
        <v>62</v>
      </c>
      <c r="R24" s="23" t="b">
        <v>0</v>
      </c>
      <c r="S24" s="54"/>
    </row>
    <row r="25" spans="1:19" ht="12.75" x14ac:dyDescent="0.2">
      <c r="A25" s="53"/>
      <c r="B25" s="53"/>
      <c r="C25" s="53"/>
      <c r="D25" s="53"/>
      <c r="E25" s="53"/>
      <c r="F25" s="53"/>
      <c r="G25" s="53"/>
      <c r="H25" s="53"/>
      <c r="I25" s="53"/>
      <c r="J25" s="53"/>
      <c r="K25" s="53"/>
      <c r="L25" s="53"/>
      <c r="M25" s="53"/>
      <c r="N25" s="53"/>
      <c r="O25" s="37" t="s">
        <v>63</v>
      </c>
      <c r="P25" s="36" t="b">
        <v>0</v>
      </c>
      <c r="Q25" s="52" t="s">
        <v>64</v>
      </c>
      <c r="R25" s="38" t="b">
        <v>0</v>
      </c>
      <c r="S25" s="54"/>
    </row>
    <row r="26" spans="1:19" ht="12.75" x14ac:dyDescent="0.2">
      <c r="A26" s="53"/>
      <c r="B26" s="53"/>
      <c r="C26" s="53"/>
      <c r="D26" s="53"/>
      <c r="E26" s="53"/>
      <c r="F26" s="53"/>
      <c r="G26" s="53"/>
      <c r="H26" s="53"/>
      <c r="I26" s="53"/>
      <c r="J26" s="53"/>
      <c r="K26" s="53"/>
      <c r="L26" s="53"/>
      <c r="M26" s="53"/>
      <c r="N26" s="53"/>
      <c r="O26" s="55" t="s">
        <v>65</v>
      </c>
      <c r="P26" s="43" t="b">
        <v>0</v>
      </c>
      <c r="Q26" s="44" t="s">
        <v>66</v>
      </c>
      <c r="R26" s="23" t="b">
        <v>0</v>
      </c>
      <c r="S26" s="54"/>
    </row>
    <row r="27" spans="1:19" ht="12.75" x14ac:dyDescent="0.2">
      <c r="A27" s="53"/>
      <c r="B27" s="53"/>
      <c r="C27" s="53"/>
      <c r="D27" s="53"/>
      <c r="E27" s="53"/>
      <c r="F27" s="53"/>
      <c r="G27" s="53"/>
      <c r="H27" s="53"/>
      <c r="I27" s="53"/>
      <c r="J27" s="53"/>
      <c r="K27" s="53"/>
      <c r="L27" s="53"/>
      <c r="M27" s="53"/>
      <c r="N27" s="53"/>
      <c r="O27" s="45" t="s">
        <v>67</v>
      </c>
      <c r="P27" s="36" t="b">
        <v>0</v>
      </c>
      <c r="Q27" s="37" t="s">
        <v>68</v>
      </c>
      <c r="R27" s="38" t="b">
        <v>0</v>
      </c>
      <c r="S27" s="54"/>
    </row>
    <row r="28" spans="1:19" ht="12.75" x14ac:dyDescent="0.2">
      <c r="A28" s="53"/>
      <c r="B28" s="53"/>
      <c r="C28" s="53"/>
      <c r="D28" s="53"/>
      <c r="E28" s="53"/>
      <c r="F28" s="53"/>
      <c r="G28" s="53"/>
      <c r="H28" s="53"/>
      <c r="I28" s="53"/>
      <c r="J28" s="53"/>
      <c r="K28" s="53"/>
      <c r="L28" s="53"/>
      <c r="M28" s="53"/>
      <c r="N28" s="53"/>
      <c r="O28" s="56" t="s">
        <v>69</v>
      </c>
      <c r="P28" s="43" t="b">
        <v>0</v>
      </c>
      <c r="Q28" s="22" t="s">
        <v>70</v>
      </c>
      <c r="R28" s="23" t="b">
        <v>0</v>
      </c>
      <c r="S28" s="54"/>
    </row>
    <row r="29" spans="1:19" ht="12.75" x14ac:dyDescent="0.2">
      <c r="A29" s="53"/>
      <c r="B29" s="53"/>
      <c r="C29" s="53"/>
      <c r="D29" s="53"/>
      <c r="E29" s="53"/>
      <c r="F29" s="53"/>
      <c r="G29" s="53"/>
      <c r="H29" s="53"/>
      <c r="I29" s="53"/>
      <c r="J29" s="53"/>
      <c r="K29" s="53"/>
      <c r="L29" s="53"/>
      <c r="M29" s="53"/>
      <c r="N29" s="53"/>
      <c r="O29" s="45" t="s">
        <v>71</v>
      </c>
      <c r="P29" s="36" t="b">
        <v>0</v>
      </c>
      <c r="Q29" s="45" t="s">
        <v>72</v>
      </c>
      <c r="R29" s="38" t="b">
        <v>0</v>
      </c>
      <c r="S29" s="54"/>
    </row>
    <row r="30" spans="1:19" ht="12.75" x14ac:dyDescent="0.2">
      <c r="A30" s="53"/>
      <c r="B30" s="53"/>
      <c r="C30" s="53"/>
      <c r="D30" s="53"/>
      <c r="E30" s="53"/>
      <c r="F30" s="53"/>
      <c r="G30" s="53"/>
      <c r="H30" s="53"/>
      <c r="I30" s="53"/>
      <c r="J30" s="53"/>
      <c r="K30" s="53"/>
      <c r="L30" s="53"/>
      <c r="M30" s="53"/>
      <c r="N30" s="53"/>
      <c r="O30" s="49" t="s">
        <v>73</v>
      </c>
      <c r="P30" s="43" t="b">
        <v>0</v>
      </c>
      <c r="Q30" s="56" t="s">
        <v>74</v>
      </c>
      <c r="R30" s="23" t="b">
        <v>0</v>
      </c>
      <c r="S30" s="54"/>
    </row>
    <row r="31" spans="1:19" ht="12.75" x14ac:dyDescent="0.2">
      <c r="A31" s="53"/>
      <c r="B31" s="53"/>
      <c r="C31" s="53"/>
      <c r="D31" s="53"/>
      <c r="E31" s="53"/>
      <c r="F31" s="53"/>
      <c r="G31" s="53"/>
      <c r="H31" s="53"/>
      <c r="I31" s="53"/>
      <c r="J31" s="53"/>
      <c r="K31" s="53"/>
      <c r="L31" s="53"/>
      <c r="M31" s="53"/>
      <c r="N31" s="53"/>
      <c r="O31" s="57" t="s">
        <v>75</v>
      </c>
      <c r="P31" s="36" t="b">
        <v>0</v>
      </c>
      <c r="Q31" s="45" t="s">
        <v>76</v>
      </c>
      <c r="R31" s="38" t="b">
        <v>0</v>
      </c>
      <c r="S31" s="54"/>
    </row>
    <row r="32" spans="1:19" ht="12.75" x14ac:dyDescent="0.2">
      <c r="A32" s="53"/>
      <c r="B32" s="53"/>
      <c r="C32" s="53"/>
      <c r="D32" s="53"/>
      <c r="E32" s="53"/>
      <c r="F32" s="53"/>
      <c r="G32" s="53"/>
      <c r="H32" s="53"/>
      <c r="I32" s="53"/>
      <c r="J32" s="53"/>
      <c r="K32" s="53"/>
      <c r="L32" s="53"/>
      <c r="M32" s="53"/>
      <c r="N32" s="53"/>
      <c r="O32" s="58" t="s">
        <v>77</v>
      </c>
      <c r="P32" s="59" t="b">
        <v>0</v>
      </c>
      <c r="Q32" s="60" t="s">
        <v>78</v>
      </c>
      <c r="R32" s="61" t="b">
        <v>0</v>
      </c>
      <c r="S32" s="54"/>
    </row>
    <row r="33" spans="1:35" ht="23.25" x14ac:dyDescent="0.2">
      <c r="A33" s="62"/>
      <c r="B33" s="62"/>
      <c r="C33" s="62"/>
      <c r="D33" s="62"/>
      <c r="E33" s="63"/>
      <c r="F33" s="63"/>
      <c r="G33" s="63"/>
      <c r="H33" s="63"/>
      <c r="I33" s="63"/>
      <c r="J33" s="63"/>
      <c r="K33" s="63"/>
      <c r="L33" s="63"/>
      <c r="M33" s="63"/>
      <c r="N33" s="63"/>
      <c r="O33" s="64"/>
      <c r="P33" s="65"/>
      <c r="Q33" s="66"/>
      <c r="R33" s="66"/>
      <c r="S33" s="66"/>
      <c r="T33" s="66"/>
      <c r="U33" s="66"/>
      <c r="V33" s="66"/>
      <c r="W33" s="66"/>
      <c r="X33" s="66"/>
      <c r="Y33" s="66"/>
      <c r="Z33" s="66"/>
      <c r="AA33" s="66"/>
      <c r="AB33" s="66"/>
      <c r="AC33" s="66"/>
      <c r="AD33" s="66"/>
      <c r="AE33" s="66"/>
      <c r="AF33" s="66"/>
      <c r="AG33" s="66"/>
      <c r="AH33" s="66"/>
      <c r="AI33" s="66"/>
    </row>
    <row r="34" spans="1:35" ht="23.25" x14ac:dyDescent="0.2">
      <c r="A34" s="797" t="str">
        <f>CONCATENATE("VIZIMA QUEST COMPLETION =     ", ROUND((COUNTIF(B37:N38, TRUE)/4*100),1), "%")</f>
        <v>VIZIMA QUEST COMPLETION =     0%</v>
      </c>
      <c r="B34" s="771"/>
      <c r="C34" s="771"/>
      <c r="D34" s="763"/>
      <c r="E34" s="53"/>
      <c r="F34" s="53"/>
      <c r="G34" s="53"/>
      <c r="H34" s="53"/>
      <c r="I34" s="53"/>
      <c r="J34" s="53"/>
      <c r="K34" s="53"/>
      <c r="L34" s="53"/>
      <c r="M34" s="53"/>
      <c r="N34" s="53"/>
      <c r="O34" s="67"/>
      <c r="P34" s="68"/>
    </row>
    <row r="35" spans="1:35" ht="30" x14ac:dyDescent="0.2">
      <c r="A35" s="772" t="s">
        <v>79</v>
      </c>
      <c r="B35" s="771"/>
      <c r="C35" s="771"/>
      <c r="D35" s="771"/>
      <c r="E35" s="771"/>
      <c r="F35" s="771"/>
      <c r="G35" s="771"/>
      <c r="H35" s="771"/>
      <c r="I35" s="771"/>
      <c r="J35" s="771"/>
      <c r="K35" s="771"/>
      <c r="L35" s="771"/>
      <c r="M35" s="771"/>
      <c r="N35" s="771"/>
      <c r="O35" s="771"/>
      <c r="P35" s="771"/>
      <c r="Q35" s="771"/>
      <c r="R35" s="763"/>
    </row>
    <row r="36" spans="1:35" ht="15.75" customHeight="1" x14ac:dyDescent="0.3">
      <c r="A36" s="780" t="s">
        <v>19</v>
      </c>
      <c r="B36" s="763"/>
      <c r="C36" s="781" t="s">
        <v>20</v>
      </c>
      <c r="D36" s="763"/>
      <c r="E36" s="786" t="s">
        <v>21</v>
      </c>
      <c r="F36" s="761"/>
      <c r="G36" s="760" t="s">
        <v>22</v>
      </c>
      <c r="H36" s="761"/>
      <c r="I36" s="762" t="s">
        <v>23</v>
      </c>
      <c r="J36" s="763"/>
      <c r="K36" s="783" t="s">
        <v>24</v>
      </c>
      <c r="L36" s="761"/>
      <c r="M36" s="778" t="s">
        <v>25</v>
      </c>
      <c r="N36" s="761"/>
      <c r="O36" s="779" t="s">
        <v>26</v>
      </c>
      <c r="P36" s="763"/>
      <c r="Q36" s="779" t="s">
        <v>26</v>
      </c>
      <c r="R36" s="763"/>
      <c r="S36" s="7"/>
      <c r="T36" s="7"/>
      <c r="U36" s="7"/>
      <c r="V36" s="7"/>
      <c r="W36" s="7"/>
      <c r="X36" s="7"/>
      <c r="Y36" s="7"/>
      <c r="Z36" s="7"/>
      <c r="AA36" s="7"/>
      <c r="AB36" s="7"/>
      <c r="AC36" s="7"/>
      <c r="AD36" s="7"/>
      <c r="AE36" s="7"/>
      <c r="AF36" s="7"/>
      <c r="AG36" s="7"/>
      <c r="AH36" s="7"/>
      <c r="AI36" s="7"/>
    </row>
    <row r="37" spans="1:35" ht="12.75" x14ac:dyDescent="0.2">
      <c r="A37" s="70" t="s">
        <v>80</v>
      </c>
      <c r="B37" s="9" t="b">
        <v>0</v>
      </c>
      <c r="C37" s="71" t="s">
        <v>81</v>
      </c>
      <c r="D37" s="72" t="b">
        <v>0</v>
      </c>
      <c r="E37" s="28"/>
      <c r="F37" s="28"/>
      <c r="G37" s="28"/>
      <c r="H37" s="19"/>
      <c r="I37" s="73" t="s">
        <v>31</v>
      </c>
      <c r="J37" s="73" t="b">
        <v>0</v>
      </c>
      <c r="K37" s="74"/>
      <c r="L37" s="28"/>
      <c r="M37" s="28"/>
      <c r="N37" s="19"/>
      <c r="O37" s="75" t="s">
        <v>82</v>
      </c>
      <c r="P37" s="21" t="b">
        <v>0</v>
      </c>
      <c r="Q37" s="22" t="s">
        <v>83</v>
      </c>
      <c r="R37" s="43" t="b">
        <v>0</v>
      </c>
    </row>
    <row r="38" spans="1:35" ht="18" x14ac:dyDescent="0.2">
      <c r="A38" s="76" t="s">
        <v>84</v>
      </c>
      <c r="B38" s="77" t="b">
        <v>0</v>
      </c>
      <c r="C38" s="78"/>
      <c r="D38" s="79"/>
      <c r="E38" s="53"/>
      <c r="F38" s="53"/>
      <c r="G38" s="53"/>
      <c r="H38" s="53"/>
      <c r="I38" s="53"/>
      <c r="J38" s="53"/>
      <c r="K38" s="53"/>
      <c r="L38" s="53"/>
      <c r="M38" s="53"/>
      <c r="N38" s="53"/>
      <c r="O38" s="52" t="s">
        <v>85</v>
      </c>
      <c r="P38" s="36" t="b">
        <v>0</v>
      </c>
      <c r="Q38" s="80" t="s">
        <v>86</v>
      </c>
      <c r="R38" s="81" t="b">
        <v>0</v>
      </c>
    </row>
    <row r="39" spans="1:35" ht="18" x14ac:dyDescent="0.2">
      <c r="A39" s="79"/>
      <c r="B39" s="79"/>
      <c r="C39" s="79"/>
      <c r="D39" s="79"/>
      <c r="E39" s="53"/>
      <c r="F39" s="53"/>
      <c r="G39" s="53"/>
      <c r="H39" s="53"/>
      <c r="I39" s="53"/>
      <c r="J39" s="53"/>
      <c r="K39" s="53"/>
      <c r="L39" s="53"/>
      <c r="M39" s="53"/>
      <c r="N39" s="53"/>
      <c r="O39" s="60" t="s">
        <v>87</v>
      </c>
      <c r="P39" s="61" t="b">
        <v>0</v>
      </c>
    </row>
    <row r="40" spans="1:35" ht="23.25" x14ac:dyDescent="0.2">
      <c r="A40" s="82"/>
      <c r="B40" s="82"/>
      <c r="C40" s="82"/>
      <c r="D40" s="82"/>
      <c r="E40" s="63"/>
      <c r="F40" s="63"/>
      <c r="G40" s="63"/>
      <c r="H40" s="63"/>
      <c r="I40" s="63"/>
      <c r="J40" s="63"/>
      <c r="K40" s="63"/>
      <c r="L40" s="63"/>
      <c r="M40" s="63"/>
      <c r="N40" s="63"/>
      <c r="O40" s="64"/>
      <c r="P40" s="65"/>
      <c r="Q40" s="66"/>
      <c r="R40" s="66"/>
      <c r="S40" s="66"/>
      <c r="T40" s="66"/>
      <c r="U40" s="66"/>
      <c r="V40" s="66"/>
      <c r="W40" s="66"/>
      <c r="X40" s="66"/>
      <c r="Y40" s="66"/>
      <c r="Z40" s="66"/>
      <c r="AA40" s="66"/>
      <c r="AB40" s="66"/>
      <c r="AC40" s="66"/>
      <c r="AD40" s="66"/>
      <c r="AE40" s="66"/>
      <c r="AF40" s="66"/>
      <c r="AG40" s="66"/>
      <c r="AH40" s="66"/>
      <c r="AI40" s="66"/>
    </row>
    <row r="41" spans="1:35" ht="23.25" x14ac:dyDescent="0.2">
      <c r="A41" s="770" t="str">
        <f>CONCATENATE("VELEN QUEST COMPLETION =     ", ROUND((COUNTIF(B44:N77, TRUE)/105*100),1), "%")</f>
        <v>VELEN QUEST COMPLETION =     0%</v>
      </c>
      <c r="B41" s="771"/>
      <c r="C41" s="771"/>
      <c r="D41" s="763"/>
      <c r="E41" s="53"/>
      <c r="F41" s="53"/>
      <c r="G41" s="53"/>
      <c r="H41" s="53"/>
      <c r="I41" s="53"/>
      <c r="J41" s="53"/>
      <c r="K41" s="53"/>
      <c r="L41" s="53"/>
      <c r="M41" s="53"/>
      <c r="N41" s="53"/>
      <c r="O41" s="67"/>
      <c r="P41" s="68"/>
    </row>
    <row r="42" spans="1:35" ht="30" x14ac:dyDescent="0.2">
      <c r="A42" s="772" t="s">
        <v>88</v>
      </c>
      <c r="B42" s="771"/>
      <c r="C42" s="771"/>
      <c r="D42" s="771"/>
      <c r="E42" s="771"/>
      <c r="F42" s="771"/>
      <c r="G42" s="771"/>
      <c r="H42" s="771"/>
      <c r="I42" s="771"/>
      <c r="J42" s="771"/>
      <c r="K42" s="771"/>
      <c r="L42" s="771"/>
      <c r="M42" s="771"/>
      <c r="N42" s="771"/>
      <c r="O42" s="771"/>
      <c r="P42" s="771"/>
      <c r="Q42" s="771"/>
      <c r="R42" s="763"/>
    </row>
    <row r="43" spans="1:35" ht="20.25" x14ac:dyDescent="0.3">
      <c r="A43" s="780" t="s">
        <v>19</v>
      </c>
      <c r="B43" s="763"/>
      <c r="C43" s="781" t="s">
        <v>20</v>
      </c>
      <c r="D43" s="763"/>
      <c r="E43" s="788" t="s">
        <v>21</v>
      </c>
      <c r="F43" s="763"/>
      <c r="G43" s="785" t="s">
        <v>22</v>
      </c>
      <c r="H43" s="763"/>
      <c r="I43" s="762" t="s">
        <v>23</v>
      </c>
      <c r="J43" s="763"/>
      <c r="K43" s="769" t="s">
        <v>24</v>
      </c>
      <c r="L43" s="763"/>
      <c r="M43" s="784" t="s">
        <v>25</v>
      </c>
      <c r="N43" s="763"/>
      <c r="O43" s="779" t="s">
        <v>26</v>
      </c>
      <c r="P43" s="763"/>
      <c r="Q43" s="779" t="s">
        <v>26</v>
      </c>
      <c r="R43" s="763"/>
      <c r="S43" s="7"/>
      <c r="T43" s="7"/>
      <c r="U43" s="7"/>
      <c r="V43" s="7"/>
      <c r="W43" s="7"/>
      <c r="X43" s="7"/>
      <c r="Y43" s="7"/>
      <c r="Z43" s="7"/>
      <c r="AA43" s="7"/>
      <c r="AB43" s="7"/>
      <c r="AC43" s="7"/>
      <c r="AD43" s="7"/>
      <c r="AE43" s="7"/>
      <c r="AF43" s="7"/>
      <c r="AG43" s="7"/>
      <c r="AH43" s="7"/>
      <c r="AI43" s="7"/>
    </row>
    <row r="44" spans="1:35" ht="12.75" x14ac:dyDescent="0.2">
      <c r="A44" s="70" t="s">
        <v>89</v>
      </c>
      <c r="B44" s="9" t="b">
        <v>0</v>
      </c>
      <c r="C44" s="10" t="s">
        <v>90</v>
      </c>
      <c r="D44" s="10" t="b">
        <v>0</v>
      </c>
      <c r="E44" s="83" t="s">
        <v>91</v>
      </c>
      <c r="F44" s="13" t="b">
        <v>0</v>
      </c>
      <c r="G44" s="14" t="s">
        <v>92</v>
      </c>
      <c r="H44" s="14" t="b">
        <v>0</v>
      </c>
      <c r="I44" s="84" t="s">
        <v>93</v>
      </c>
      <c r="J44" s="85" t="b">
        <v>0</v>
      </c>
      <c r="K44" s="17" t="s">
        <v>94</v>
      </c>
      <c r="L44" s="86" t="b">
        <v>0</v>
      </c>
      <c r="M44" s="87" t="s">
        <v>95</v>
      </c>
      <c r="N44" s="88" t="b">
        <v>0</v>
      </c>
      <c r="O44" s="89" t="s">
        <v>96</v>
      </c>
      <c r="P44" s="21" t="b">
        <v>0</v>
      </c>
      <c r="Q44" s="49" t="s">
        <v>97</v>
      </c>
      <c r="R44" s="43" t="b">
        <v>0</v>
      </c>
    </row>
    <row r="45" spans="1:35" ht="12.75" x14ac:dyDescent="0.2">
      <c r="A45" s="24" t="s">
        <v>98</v>
      </c>
      <c r="B45" s="25" t="b">
        <v>0</v>
      </c>
      <c r="C45" s="26" t="s">
        <v>99</v>
      </c>
      <c r="D45" s="26" t="b">
        <v>0</v>
      </c>
      <c r="E45" s="90" t="s">
        <v>100</v>
      </c>
      <c r="F45" s="91" t="b">
        <v>0</v>
      </c>
      <c r="G45" s="29" t="s">
        <v>101</v>
      </c>
      <c r="H45" s="29" t="b">
        <v>0</v>
      </c>
      <c r="I45" s="92" t="s">
        <v>31</v>
      </c>
      <c r="J45" s="93" t="b">
        <v>0</v>
      </c>
      <c r="K45" s="32" t="s">
        <v>102</v>
      </c>
      <c r="L45" s="94" t="b">
        <v>0</v>
      </c>
      <c r="M45" s="95" t="s">
        <v>103</v>
      </c>
      <c r="N45" s="96" t="b">
        <v>0</v>
      </c>
      <c r="O45" s="35" t="s">
        <v>104</v>
      </c>
      <c r="P45" s="36" t="b">
        <v>0</v>
      </c>
      <c r="Q45" s="57" t="s">
        <v>105</v>
      </c>
      <c r="R45" s="36" t="b">
        <v>0</v>
      </c>
    </row>
    <row r="46" spans="1:35" ht="12.75" x14ac:dyDescent="0.2">
      <c r="A46" s="8" t="s">
        <v>106</v>
      </c>
      <c r="B46" s="39" t="b">
        <v>0</v>
      </c>
      <c r="C46" s="10" t="s">
        <v>107</v>
      </c>
      <c r="D46" s="10" t="b">
        <v>0</v>
      </c>
      <c r="E46" s="97" t="s">
        <v>108</v>
      </c>
      <c r="F46" s="98" t="b">
        <v>0</v>
      </c>
      <c r="G46" s="14" t="s">
        <v>109</v>
      </c>
      <c r="H46" s="14" t="b">
        <v>0</v>
      </c>
      <c r="I46" s="99" t="s">
        <v>110</v>
      </c>
      <c r="J46" s="100" t="b">
        <v>0</v>
      </c>
      <c r="K46" s="17" t="s">
        <v>111</v>
      </c>
      <c r="L46" s="101" t="b">
        <v>0</v>
      </c>
      <c r="M46" s="102" t="s">
        <v>112</v>
      </c>
      <c r="N46" s="103" t="b">
        <v>0</v>
      </c>
      <c r="O46" s="20" t="s">
        <v>113</v>
      </c>
      <c r="P46" s="43" t="b">
        <v>0</v>
      </c>
      <c r="Q46" s="49" t="s">
        <v>114</v>
      </c>
      <c r="R46" s="43" t="b">
        <v>0</v>
      </c>
    </row>
    <row r="47" spans="1:35" ht="12.75" x14ac:dyDescent="0.2">
      <c r="A47" s="24" t="s">
        <v>115</v>
      </c>
      <c r="B47" s="25" t="b">
        <v>0</v>
      </c>
      <c r="C47" s="26" t="s">
        <v>116</v>
      </c>
      <c r="D47" s="26" t="b">
        <v>0</v>
      </c>
      <c r="E47" s="90" t="s">
        <v>117</v>
      </c>
      <c r="F47" s="91" t="b">
        <v>0</v>
      </c>
      <c r="G47" s="29" t="s">
        <v>118</v>
      </c>
      <c r="H47" s="29" t="b">
        <v>0</v>
      </c>
      <c r="I47" s="92" t="s">
        <v>119</v>
      </c>
      <c r="J47" s="93" t="b">
        <v>0</v>
      </c>
      <c r="K47" s="32" t="s">
        <v>120</v>
      </c>
      <c r="L47" s="94" t="b">
        <v>0</v>
      </c>
      <c r="M47" s="95" t="s">
        <v>121</v>
      </c>
      <c r="N47" s="96" t="b">
        <v>0</v>
      </c>
      <c r="O47" s="35" t="s">
        <v>122</v>
      </c>
      <c r="P47" s="36" t="b">
        <v>0</v>
      </c>
      <c r="Q47" s="57" t="s">
        <v>123</v>
      </c>
      <c r="R47" s="36" t="b">
        <v>0</v>
      </c>
    </row>
    <row r="48" spans="1:35" ht="12.75" x14ac:dyDescent="0.2">
      <c r="A48" s="8" t="s">
        <v>124</v>
      </c>
      <c r="B48" s="39" t="b">
        <v>0</v>
      </c>
      <c r="C48" s="10" t="s">
        <v>125</v>
      </c>
      <c r="D48" s="10" t="b">
        <v>0</v>
      </c>
      <c r="E48" s="97" t="s">
        <v>126</v>
      </c>
      <c r="F48" s="98" t="b">
        <v>0</v>
      </c>
      <c r="G48" s="14" t="s">
        <v>127</v>
      </c>
      <c r="H48" s="14" t="b">
        <v>0</v>
      </c>
      <c r="I48" s="99" t="s">
        <v>128</v>
      </c>
      <c r="J48" s="100" t="b">
        <v>0</v>
      </c>
      <c r="K48" s="17" t="s">
        <v>129</v>
      </c>
      <c r="L48" s="101" t="b">
        <v>0</v>
      </c>
      <c r="M48" s="102" t="s">
        <v>130</v>
      </c>
      <c r="N48" s="103" t="b">
        <v>0</v>
      </c>
      <c r="O48" s="20" t="s">
        <v>131</v>
      </c>
      <c r="P48" s="43" t="b">
        <v>0</v>
      </c>
      <c r="Q48" s="49" t="s">
        <v>132</v>
      </c>
      <c r="R48" s="43" t="b">
        <v>0</v>
      </c>
    </row>
    <row r="49" spans="1:18" ht="12.75" x14ac:dyDescent="0.2">
      <c r="A49" s="24" t="s">
        <v>133</v>
      </c>
      <c r="B49" s="25" t="b">
        <v>0</v>
      </c>
      <c r="C49" s="26" t="s">
        <v>134</v>
      </c>
      <c r="D49" s="26" t="b">
        <v>0</v>
      </c>
      <c r="E49" s="90" t="s">
        <v>135</v>
      </c>
      <c r="F49" s="91" t="b">
        <v>0</v>
      </c>
      <c r="G49" s="29" t="s">
        <v>136</v>
      </c>
      <c r="H49" s="29" t="b">
        <v>0</v>
      </c>
      <c r="I49" s="104" t="s">
        <v>137</v>
      </c>
      <c r="J49" s="105" t="b">
        <v>0</v>
      </c>
      <c r="K49" s="32" t="s">
        <v>138</v>
      </c>
      <c r="L49" s="94" t="b">
        <v>0</v>
      </c>
      <c r="M49" s="95" t="s">
        <v>139</v>
      </c>
      <c r="N49" s="96" t="b">
        <v>0</v>
      </c>
      <c r="O49" s="35" t="s">
        <v>140</v>
      </c>
      <c r="P49" s="36" t="b">
        <v>0</v>
      </c>
      <c r="Q49" s="57" t="s">
        <v>141</v>
      </c>
      <c r="R49" s="36" t="b">
        <v>0</v>
      </c>
    </row>
    <row r="50" spans="1:18" ht="12.75" x14ac:dyDescent="0.2">
      <c r="A50" s="8" t="s">
        <v>142</v>
      </c>
      <c r="B50" s="39" t="b">
        <v>0</v>
      </c>
      <c r="C50" s="10" t="s">
        <v>143</v>
      </c>
      <c r="D50" s="10" t="b">
        <v>0</v>
      </c>
      <c r="E50" s="97" t="s">
        <v>144</v>
      </c>
      <c r="F50" s="98" t="b">
        <v>0</v>
      </c>
      <c r="G50" s="14" t="s">
        <v>145</v>
      </c>
      <c r="H50" s="14" t="b">
        <v>0</v>
      </c>
      <c r="I50" s="106"/>
      <c r="K50" s="107"/>
      <c r="L50" s="108"/>
      <c r="M50" s="102" t="s">
        <v>146</v>
      </c>
      <c r="N50" s="103" t="b">
        <v>0</v>
      </c>
      <c r="O50" s="20" t="s">
        <v>147</v>
      </c>
      <c r="P50" s="43" t="b">
        <v>0</v>
      </c>
      <c r="Q50" s="49" t="s">
        <v>148</v>
      </c>
      <c r="R50" s="43" t="b">
        <v>0</v>
      </c>
    </row>
    <row r="51" spans="1:18" ht="12.75" x14ac:dyDescent="0.2">
      <c r="A51" s="24" t="s">
        <v>149</v>
      </c>
      <c r="B51" s="25" t="b">
        <v>0</v>
      </c>
      <c r="C51" s="26" t="s">
        <v>150</v>
      </c>
      <c r="D51" s="26" t="b">
        <v>0</v>
      </c>
      <c r="E51" s="90" t="s">
        <v>151</v>
      </c>
      <c r="F51" s="91" t="b">
        <v>0</v>
      </c>
      <c r="G51" s="29" t="s">
        <v>152</v>
      </c>
      <c r="H51" s="29" t="b">
        <v>0</v>
      </c>
      <c r="I51" s="18"/>
      <c r="J51" s="41"/>
      <c r="L51" s="109"/>
      <c r="M51" s="95" t="s">
        <v>153</v>
      </c>
      <c r="N51" s="96" t="b">
        <v>0</v>
      </c>
      <c r="O51" s="57" t="s">
        <v>154</v>
      </c>
      <c r="P51" s="36" t="b">
        <v>0</v>
      </c>
      <c r="Q51" s="37" t="s">
        <v>155</v>
      </c>
      <c r="R51" s="36" t="b">
        <v>0</v>
      </c>
    </row>
    <row r="52" spans="1:18" ht="12.75" x14ac:dyDescent="0.2">
      <c r="A52" s="8" t="s">
        <v>156</v>
      </c>
      <c r="B52" s="39" t="b">
        <v>0</v>
      </c>
      <c r="C52" s="10" t="s">
        <v>157</v>
      </c>
      <c r="D52" s="10" t="b">
        <v>0</v>
      </c>
      <c r="E52" s="97" t="s">
        <v>158</v>
      </c>
      <c r="F52" s="98" t="b">
        <v>0</v>
      </c>
      <c r="G52" s="14" t="s">
        <v>159</v>
      </c>
      <c r="H52" s="14" t="b">
        <v>0</v>
      </c>
      <c r="I52" s="18"/>
      <c r="J52" s="41"/>
      <c r="K52" s="41"/>
      <c r="L52" s="34"/>
      <c r="M52" s="102" t="s">
        <v>160</v>
      </c>
      <c r="N52" s="103" t="b">
        <v>0</v>
      </c>
      <c r="O52" s="48" t="s">
        <v>161</v>
      </c>
      <c r="P52" s="43" t="b">
        <v>0</v>
      </c>
      <c r="Q52" s="44" t="s">
        <v>162</v>
      </c>
      <c r="R52" s="43" t="b">
        <v>0</v>
      </c>
    </row>
    <row r="53" spans="1:18" ht="12.75" x14ac:dyDescent="0.2">
      <c r="A53" s="24" t="s">
        <v>163</v>
      </c>
      <c r="B53" s="25" t="b">
        <v>0</v>
      </c>
      <c r="C53" s="26" t="s">
        <v>164</v>
      </c>
      <c r="D53" s="26" t="b">
        <v>0</v>
      </c>
      <c r="E53" s="90" t="s">
        <v>165</v>
      </c>
      <c r="F53" s="91" t="b">
        <v>0</v>
      </c>
      <c r="G53" s="29" t="s">
        <v>166</v>
      </c>
      <c r="H53" s="29" t="b">
        <v>0</v>
      </c>
      <c r="I53" s="18"/>
      <c r="J53" s="41"/>
      <c r="K53" s="41"/>
      <c r="L53" s="34"/>
      <c r="M53" s="95" t="s">
        <v>167</v>
      </c>
      <c r="N53" s="96" t="b">
        <v>0</v>
      </c>
      <c r="O53" s="35" t="s">
        <v>168</v>
      </c>
      <c r="P53" s="36" t="b">
        <v>0</v>
      </c>
      <c r="Q53" s="52" t="s">
        <v>169</v>
      </c>
      <c r="R53" s="36" t="b">
        <v>0</v>
      </c>
    </row>
    <row r="54" spans="1:18" ht="12.75" x14ac:dyDescent="0.2">
      <c r="A54" s="8" t="s">
        <v>170</v>
      </c>
      <c r="B54" s="39" t="b">
        <v>0</v>
      </c>
      <c r="C54" s="10" t="s">
        <v>171</v>
      </c>
      <c r="D54" s="10" t="b">
        <v>0</v>
      </c>
      <c r="E54" s="97" t="s">
        <v>172</v>
      </c>
      <c r="F54" s="98" t="b">
        <v>0</v>
      </c>
      <c r="G54" s="14" t="s">
        <v>173</v>
      </c>
      <c r="H54" s="14" t="b">
        <v>0</v>
      </c>
      <c r="I54" s="18"/>
      <c r="J54" s="41"/>
      <c r="K54" s="41"/>
      <c r="L54" s="34"/>
      <c r="M54" s="102" t="s">
        <v>174</v>
      </c>
      <c r="N54" s="103" t="b">
        <v>0</v>
      </c>
      <c r="O54" s="20" t="s">
        <v>175</v>
      </c>
      <c r="P54" s="43" t="b">
        <v>0</v>
      </c>
      <c r="Q54" s="110" t="s">
        <v>176</v>
      </c>
      <c r="R54" s="111" t="b">
        <v>0</v>
      </c>
    </row>
    <row r="55" spans="1:18" ht="12.75" x14ac:dyDescent="0.2">
      <c r="A55" s="24" t="s">
        <v>177</v>
      </c>
      <c r="B55" s="25" t="b">
        <v>0</v>
      </c>
      <c r="C55" s="26" t="s">
        <v>178</v>
      </c>
      <c r="D55" s="26" t="b">
        <v>0</v>
      </c>
      <c r="E55" s="90" t="s">
        <v>179</v>
      </c>
      <c r="F55" s="91" t="b">
        <v>0</v>
      </c>
      <c r="G55" s="29" t="s">
        <v>180</v>
      </c>
      <c r="H55" s="29" t="b">
        <v>0</v>
      </c>
      <c r="I55" s="18"/>
      <c r="J55" s="41"/>
      <c r="K55" s="41"/>
      <c r="L55" s="34"/>
      <c r="M55" s="95" t="s">
        <v>181</v>
      </c>
      <c r="N55" s="96" t="b">
        <v>0</v>
      </c>
      <c r="O55" s="112" t="s">
        <v>182</v>
      </c>
      <c r="P55" s="36" t="b">
        <v>0</v>
      </c>
      <c r="Q55" s="113" t="s">
        <v>183</v>
      </c>
      <c r="R55" s="114" t="b">
        <v>0</v>
      </c>
    </row>
    <row r="56" spans="1:18" ht="12.75" x14ac:dyDescent="0.2">
      <c r="A56" s="8" t="s">
        <v>184</v>
      </c>
      <c r="B56" s="39" t="b">
        <v>0</v>
      </c>
      <c r="C56" s="10" t="s">
        <v>185</v>
      </c>
      <c r="D56" s="10" t="b">
        <v>0</v>
      </c>
      <c r="E56" s="115" t="s">
        <v>186</v>
      </c>
      <c r="F56" s="98" t="b">
        <v>0</v>
      </c>
      <c r="G56" s="14" t="s">
        <v>187</v>
      </c>
      <c r="H56" s="14" t="b">
        <v>0</v>
      </c>
      <c r="I56" s="18"/>
      <c r="J56" s="41"/>
      <c r="L56" s="109"/>
      <c r="M56" s="102" t="s">
        <v>188</v>
      </c>
      <c r="N56" s="103" t="b">
        <v>0</v>
      </c>
      <c r="O56" s="20" t="s">
        <v>189</v>
      </c>
      <c r="P56" s="43" t="b">
        <v>0</v>
      </c>
      <c r="Q56" s="116" t="s">
        <v>190</v>
      </c>
      <c r="R56" s="111" t="b">
        <v>0</v>
      </c>
    </row>
    <row r="57" spans="1:18" ht="12.75" x14ac:dyDescent="0.2">
      <c r="A57" s="24" t="s">
        <v>191</v>
      </c>
      <c r="B57" s="25" t="b">
        <v>0</v>
      </c>
      <c r="C57" s="26" t="s">
        <v>192</v>
      </c>
      <c r="D57" s="26" t="b">
        <v>0</v>
      </c>
      <c r="E57" s="18"/>
      <c r="F57" s="19"/>
      <c r="G57" s="29" t="s">
        <v>193</v>
      </c>
      <c r="H57" s="29" t="b">
        <v>0</v>
      </c>
      <c r="I57" s="18"/>
      <c r="J57" s="41"/>
      <c r="M57" s="117" t="s">
        <v>194</v>
      </c>
      <c r="N57" s="96" t="b">
        <v>0</v>
      </c>
      <c r="O57" s="35" t="s">
        <v>195</v>
      </c>
      <c r="P57" s="36" t="b">
        <v>0</v>
      </c>
      <c r="Q57" s="113" t="s">
        <v>196</v>
      </c>
      <c r="R57" s="114" t="b">
        <v>0</v>
      </c>
    </row>
    <row r="58" spans="1:18" ht="12.75" x14ac:dyDescent="0.2">
      <c r="A58" s="46" t="s">
        <v>197</v>
      </c>
      <c r="B58" s="47" t="b">
        <v>0</v>
      </c>
      <c r="C58" s="10" t="s">
        <v>198</v>
      </c>
      <c r="D58" s="10" t="b">
        <v>0</v>
      </c>
      <c r="E58" s="18"/>
      <c r="F58" s="34"/>
      <c r="G58" s="14" t="s">
        <v>199</v>
      </c>
      <c r="H58" s="14" t="b">
        <v>0</v>
      </c>
      <c r="I58" s="18"/>
      <c r="J58" s="41"/>
      <c r="K58" s="41"/>
      <c r="L58" s="41"/>
      <c r="M58" s="118" t="s">
        <v>200</v>
      </c>
      <c r="N58" s="103" t="b">
        <v>0</v>
      </c>
      <c r="O58" s="48" t="s">
        <v>201</v>
      </c>
      <c r="P58" s="43" t="b">
        <v>0</v>
      </c>
      <c r="Q58" s="116" t="s">
        <v>202</v>
      </c>
      <c r="R58" s="111" t="b">
        <v>0</v>
      </c>
    </row>
    <row r="59" spans="1:18" ht="12.75" x14ac:dyDescent="0.2">
      <c r="A59" s="41"/>
      <c r="B59" s="34"/>
      <c r="C59" s="26" t="s">
        <v>203</v>
      </c>
      <c r="D59" s="26" t="b">
        <v>0</v>
      </c>
      <c r="E59" s="18"/>
      <c r="F59" s="41"/>
      <c r="G59" s="107"/>
      <c r="H59" s="107"/>
      <c r="I59" s="41"/>
      <c r="J59" s="41"/>
      <c r="K59" s="41"/>
      <c r="L59" s="41"/>
      <c r="M59" s="119" t="s">
        <v>204</v>
      </c>
      <c r="N59" s="96" t="b">
        <v>0</v>
      </c>
      <c r="O59" s="112" t="s">
        <v>205</v>
      </c>
      <c r="P59" s="36" t="b">
        <v>0</v>
      </c>
      <c r="Q59" s="113" t="s">
        <v>206</v>
      </c>
      <c r="R59" s="114" t="b">
        <v>0</v>
      </c>
    </row>
    <row r="60" spans="1:18" ht="12.75" x14ac:dyDescent="0.2">
      <c r="A60" s="41"/>
      <c r="B60" s="34"/>
      <c r="C60" s="10" t="s">
        <v>207</v>
      </c>
      <c r="D60" s="10" t="b">
        <v>0</v>
      </c>
      <c r="E60" s="18"/>
      <c r="F60" s="41"/>
      <c r="G60" s="41"/>
      <c r="H60" s="41"/>
      <c r="I60" s="41"/>
      <c r="J60" s="41"/>
      <c r="K60" s="41"/>
      <c r="L60" s="41"/>
      <c r="M60" s="41"/>
      <c r="N60" s="19"/>
      <c r="O60" s="20" t="s">
        <v>208</v>
      </c>
      <c r="P60" s="43" t="b">
        <v>0</v>
      </c>
      <c r="Q60" s="110" t="s">
        <v>209</v>
      </c>
      <c r="R60" s="111" t="b">
        <v>0</v>
      </c>
    </row>
    <row r="61" spans="1:18" ht="12.75" x14ac:dyDescent="0.2">
      <c r="A61" s="41"/>
      <c r="B61" s="34"/>
      <c r="C61" s="26" t="s">
        <v>210</v>
      </c>
      <c r="D61" s="26" t="b">
        <v>0</v>
      </c>
      <c r="E61" s="18"/>
      <c r="F61" s="41"/>
      <c r="G61" s="41"/>
      <c r="H61" s="41"/>
      <c r="I61" s="41"/>
      <c r="J61" s="41"/>
      <c r="K61" s="41"/>
      <c r="L61" s="41"/>
      <c r="M61" s="41"/>
      <c r="N61" s="34"/>
      <c r="O61" s="35" t="s">
        <v>211</v>
      </c>
      <c r="P61" s="36" t="b">
        <v>0</v>
      </c>
      <c r="Q61" s="37" t="s">
        <v>212</v>
      </c>
      <c r="R61" s="114" t="b">
        <v>0</v>
      </c>
    </row>
    <row r="62" spans="1:18" ht="12.75" x14ac:dyDescent="0.2">
      <c r="A62" s="41"/>
      <c r="B62" s="34"/>
      <c r="C62" s="10" t="s">
        <v>213</v>
      </c>
      <c r="D62" s="10" t="b">
        <v>0</v>
      </c>
      <c r="E62" s="18"/>
      <c r="F62" s="41"/>
      <c r="G62" s="41"/>
      <c r="H62" s="41"/>
      <c r="I62" s="41"/>
      <c r="J62" s="41"/>
      <c r="K62" s="41"/>
      <c r="L62" s="41"/>
      <c r="M62" s="41"/>
      <c r="N62" s="34"/>
      <c r="O62" s="20" t="s">
        <v>214</v>
      </c>
      <c r="P62" s="43" t="b">
        <v>0</v>
      </c>
      <c r="Q62" s="22" t="s">
        <v>215</v>
      </c>
      <c r="R62" s="111" t="b">
        <v>0</v>
      </c>
    </row>
    <row r="63" spans="1:18" ht="12.75" x14ac:dyDescent="0.2">
      <c r="A63" s="41"/>
      <c r="B63" s="34"/>
      <c r="C63" s="26" t="s">
        <v>216</v>
      </c>
      <c r="D63" s="26" t="b">
        <v>0</v>
      </c>
      <c r="E63" s="18"/>
      <c r="F63" s="41"/>
      <c r="G63" s="41"/>
      <c r="H63" s="41"/>
      <c r="I63" s="41"/>
      <c r="J63" s="41"/>
      <c r="K63" s="41"/>
      <c r="L63" s="41"/>
      <c r="M63" s="41"/>
      <c r="N63" s="34"/>
      <c r="O63" s="112" t="s">
        <v>217</v>
      </c>
      <c r="P63" s="36" t="b">
        <v>0</v>
      </c>
      <c r="Q63" s="37" t="s">
        <v>218</v>
      </c>
      <c r="R63" s="114" t="b">
        <v>0</v>
      </c>
    </row>
    <row r="64" spans="1:18" ht="12.75" x14ac:dyDescent="0.2">
      <c r="A64" s="41"/>
      <c r="B64" s="34"/>
      <c r="C64" s="10" t="s">
        <v>219</v>
      </c>
      <c r="D64" s="10" t="b">
        <v>0</v>
      </c>
      <c r="E64" s="18"/>
      <c r="F64" s="41"/>
      <c r="G64" s="41"/>
      <c r="H64" s="41"/>
      <c r="I64" s="41"/>
      <c r="J64" s="41"/>
      <c r="M64" s="41"/>
      <c r="N64" s="41"/>
      <c r="O64" s="44" t="s">
        <v>220</v>
      </c>
      <c r="P64" s="43" t="b">
        <v>0</v>
      </c>
      <c r="Q64" s="56" t="s">
        <v>221</v>
      </c>
      <c r="R64" s="111" t="b">
        <v>0</v>
      </c>
    </row>
    <row r="65" spans="1:18" ht="12.75" x14ac:dyDescent="0.2">
      <c r="A65" s="41"/>
      <c r="B65" s="34"/>
      <c r="C65" s="26" t="s">
        <v>222</v>
      </c>
      <c r="D65" s="26" t="b">
        <v>0</v>
      </c>
      <c r="E65" s="18"/>
      <c r="F65" s="41"/>
      <c r="G65" s="41"/>
      <c r="H65" s="41"/>
      <c r="I65" s="41"/>
      <c r="J65" s="41"/>
      <c r="M65" s="41"/>
      <c r="N65" s="41"/>
      <c r="O65" s="37" t="s">
        <v>223</v>
      </c>
      <c r="P65" s="36" t="b">
        <v>0</v>
      </c>
      <c r="Q65" s="45" t="s">
        <v>224</v>
      </c>
      <c r="R65" s="114" t="b">
        <v>0</v>
      </c>
    </row>
    <row r="66" spans="1:18" ht="12.75" x14ac:dyDescent="0.2">
      <c r="A66" s="41"/>
      <c r="B66" s="34"/>
      <c r="C66" s="10" t="s">
        <v>225</v>
      </c>
      <c r="D66" s="10" t="b">
        <v>0</v>
      </c>
      <c r="E66" s="18"/>
      <c r="F66" s="41"/>
      <c r="G66" s="41"/>
      <c r="H66" s="41"/>
      <c r="I66" s="41"/>
      <c r="J66" s="41"/>
      <c r="K66" s="41"/>
      <c r="L66" s="41"/>
      <c r="M66" s="41"/>
      <c r="N66" s="41"/>
      <c r="O66" s="120" t="s">
        <v>226</v>
      </c>
      <c r="P66" s="43" t="b">
        <v>0</v>
      </c>
      <c r="Q66" s="22" t="s">
        <v>227</v>
      </c>
      <c r="R66" s="111" t="b">
        <v>0</v>
      </c>
    </row>
    <row r="67" spans="1:18" ht="12.75" x14ac:dyDescent="0.2">
      <c r="A67" s="41"/>
      <c r="B67" s="34"/>
      <c r="C67" s="26" t="s">
        <v>228</v>
      </c>
      <c r="D67" s="26" t="b">
        <v>0</v>
      </c>
      <c r="E67" s="18"/>
      <c r="F67" s="41"/>
      <c r="G67" s="41"/>
      <c r="H67" s="41"/>
      <c r="I67" s="41"/>
      <c r="J67" s="41"/>
      <c r="K67" s="41"/>
      <c r="L67" s="41"/>
      <c r="M67" s="41"/>
      <c r="N67" s="41"/>
      <c r="O67" s="121" t="s">
        <v>229</v>
      </c>
      <c r="P67" s="36" t="b">
        <v>0</v>
      </c>
      <c r="Q67" s="45" t="s">
        <v>230</v>
      </c>
      <c r="R67" s="114" t="b">
        <v>0</v>
      </c>
    </row>
    <row r="68" spans="1:18" ht="12.75" x14ac:dyDescent="0.2">
      <c r="A68" s="41"/>
      <c r="B68" s="34"/>
      <c r="C68" s="10" t="s">
        <v>231</v>
      </c>
      <c r="D68" s="10" t="b">
        <v>0</v>
      </c>
      <c r="E68" s="18"/>
      <c r="F68" s="41"/>
      <c r="G68" s="41"/>
      <c r="H68" s="41"/>
      <c r="I68" s="41"/>
      <c r="J68" s="41"/>
      <c r="K68" s="41"/>
      <c r="L68" s="41"/>
      <c r="M68" s="41"/>
      <c r="N68" s="41"/>
      <c r="O68" s="120" t="s">
        <v>232</v>
      </c>
      <c r="P68" s="43" t="b">
        <v>0</v>
      </c>
      <c r="Q68" s="56" t="s">
        <v>233</v>
      </c>
      <c r="R68" s="111" t="b">
        <v>0</v>
      </c>
    </row>
    <row r="69" spans="1:18" ht="12.75" x14ac:dyDescent="0.2">
      <c r="A69" s="41"/>
      <c r="B69" s="34"/>
      <c r="C69" s="26" t="s">
        <v>234</v>
      </c>
      <c r="D69" s="26" t="b">
        <v>0</v>
      </c>
      <c r="E69" s="18"/>
      <c r="F69" s="41"/>
      <c r="G69" s="41"/>
      <c r="H69" s="41"/>
      <c r="I69" s="41"/>
      <c r="J69" s="41"/>
      <c r="K69" s="41"/>
      <c r="L69" s="41"/>
      <c r="M69" s="41"/>
      <c r="N69" s="41"/>
      <c r="O69" s="122" t="s">
        <v>235</v>
      </c>
      <c r="P69" s="36" t="b">
        <v>0</v>
      </c>
      <c r="Q69" s="123" t="s">
        <v>236</v>
      </c>
      <c r="R69" s="114" t="b">
        <v>0</v>
      </c>
    </row>
    <row r="70" spans="1:18" ht="12.75" x14ac:dyDescent="0.2">
      <c r="A70" s="41"/>
      <c r="B70" s="34"/>
      <c r="C70" s="10" t="s">
        <v>237</v>
      </c>
      <c r="D70" s="10" t="b">
        <v>0</v>
      </c>
      <c r="E70" s="18"/>
      <c r="F70" s="41"/>
      <c r="G70" s="41"/>
      <c r="H70" s="41"/>
      <c r="I70" s="41"/>
      <c r="J70" s="41"/>
      <c r="K70" s="41"/>
      <c r="L70" s="41"/>
      <c r="M70" s="41"/>
      <c r="N70" s="41"/>
      <c r="O70" s="124" t="s">
        <v>238</v>
      </c>
      <c r="P70" s="43" t="b">
        <v>0</v>
      </c>
      <c r="Q70" s="56" t="s">
        <v>239</v>
      </c>
      <c r="R70" s="111" t="b">
        <v>0</v>
      </c>
    </row>
    <row r="71" spans="1:18" ht="12.75" x14ac:dyDescent="0.2">
      <c r="A71" s="41"/>
      <c r="B71" s="34"/>
      <c r="C71" s="26" t="s">
        <v>240</v>
      </c>
      <c r="D71" s="26" t="b">
        <v>0</v>
      </c>
      <c r="E71" s="18"/>
      <c r="F71" s="41"/>
      <c r="G71" s="41"/>
      <c r="H71" s="41"/>
      <c r="I71" s="41"/>
      <c r="J71" s="41"/>
      <c r="K71" s="41"/>
      <c r="L71" s="41"/>
      <c r="M71" s="41"/>
      <c r="N71" s="41"/>
      <c r="O71" s="37" t="s">
        <v>241</v>
      </c>
      <c r="P71" s="36" t="b">
        <v>0</v>
      </c>
      <c r="Q71" s="45" t="s">
        <v>242</v>
      </c>
      <c r="R71" s="114" t="b">
        <v>0</v>
      </c>
    </row>
    <row r="72" spans="1:18" ht="12.75" x14ac:dyDescent="0.2">
      <c r="A72" s="41"/>
      <c r="B72" s="34"/>
      <c r="C72" s="10" t="s">
        <v>243</v>
      </c>
      <c r="D72" s="10" t="b">
        <v>0</v>
      </c>
      <c r="E72" s="18"/>
      <c r="F72" s="41"/>
      <c r="G72" s="41"/>
      <c r="H72" s="41"/>
      <c r="I72" s="41"/>
      <c r="J72" s="41"/>
      <c r="K72" s="41"/>
      <c r="L72" s="41"/>
      <c r="M72" s="41"/>
      <c r="N72" s="41"/>
      <c r="O72" s="22" t="s">
        <v>244</v>
      </c>
      <c r="P72" s="43" t="b">
        <v>0</v>
      </c>
      <c r="Q72" s="56" t="s">
        <v>245</v>
      </c>
      <c r="R72" s="111" t="b">
        <v>0</v>
      </c>
    </row>
    <row r="73" spans="1:18" ht="12.75" x14ac:dyDescent="0.2">
      <c r="A73" s="41"/>
      <c r="B73" s="34"/>
      <c r="C73" s="50" t="s">
        <v>246</v>
      </c>
      <c r="D73" s="27" t="b">
        <v>0</v>
      </c>
      <c r="E73" s="18"/>
      <c r="F73" s="41"/>
      <c r="G73" s="41"/>
      <c r="H73" s="41"/>
      <c r="I73" s="41"/>
      <c r="J73" s="41"/>
      <c r="K73" s="41"/>
      <c r="L73" s="41"/>
      <c r="M73" s="41"/>
      <c r="N73" s="41"/>
      <c r="O73" s="37" t="s">
        <v>247</v>
      </c>
      <c r="P73" s="36" t="b">
        <v>0</v>
      </c>
      <c r="Q73" s="52" t="s">
        <v>248</v>
      </c>
      <c r="R73" s="114" t="b">
        <v>0</v>
      </c>
    </row>
    <row r="74" spans="1:18" ht="12.75" x14ac:dyDescent="0.2">
      <c r="A74" s="41"/>
      <c r="B74" s="34"/>
      <c r="C74" s="125" t="s">
        <v>249</v>
      </c>
      <c r="D74" s="40" t="b">
        <v>0</v>
      </c>
      <c r="E74" s="126"/>
      <c r="F74" s="41"/>
      <c r="G74" s="41"/>
      <c r="H74" s="41"/>
      <c r="I74" s="41"/>
      <c r="J74" s="41"/>
      <c r="K74" s="41"/>
      <c r="L74" s="41"/>
      <c r="M74" s="41"/>
      <c r="N74" s="41"/>
      <c r="O74" s="44" t="s">
        <v>250</v>
      </c>
      <c r="P74" s="43" t="b">
        <v>0</v>
      </c>
      <c r="Q74" s="44" t="s">
        <v>251</v>
      </c>
      <c r="R74" s="111" t="b">
        <v>0</v>
      </c>
    </row>
    <row r="75" spans="1:18" ht="12.75" x14ac:dyDescent="0.2">
      <c r="A75" s="41"/>
      <c r="B75" s="34"/>
      <c r="C75" s="50" t="s">
        <v>252</v>
      </c>
      <c r="D75" s="27" t="b">
        <v>0</v>
      </c>
      <c r="E75" s="18"/>
      <c r="F75" s="41"/>
      <c r="G75" s="41"/>
      <c r="H75" s="41"/>
      <c r="I75" s="41"/>
      <c r="J75" s="41"/>
      <c r="K75" s="41"/>
      <c r="L75" s="41"/>
      <c r="M75" s="41"/>
      <c r="N75" s="41"/>
      <c r="O75" s="37" t="s">
        <v>253</v>
      </c>
      <c r="P75" s="36" t="b">
        <v>0</v>
      </c>
      <c r="Q75" s="37" t="s">
        <v>254</v>
      </c>
      <c r="R75" s="114" t="b">
        <v>0</v>
      </c>
    </row>
    <row r="76" spans="1:18" ht="12.75" x14ac:dyDescent="0.2">
      <c r="A76" s="53"/>
      <c r="B76" s="53"/>
      <c r="C76" s="125" t="s">
        <v>255</v>
      </c>
      <c r="D76" s="40" t="b">
        <v>0</v>
      </c>
      <c r="E76" s="53"/>
      <c r="F76" s="53"/>
      <c r="G76" s="53"/>
      <c r="H76" s="53"/>
      <c r="I76" s="53"/>
      <c r="J76" s="53"/>
      <c r="K76" s="53"/>
      <c r="L76" s="53"/>
      <c r="M76" s="53"/>
      <c r="N76" s="53"/>
      <c r="O76" s="22" t="s">
        <v>256</v>
      </c>
      <c r="P76" s="43" t="b">
        <v>0</v>
      </c>
      <c r="Q76" s="127" t="s">
        <v>257</v>
      </c>
      <c r="R76" s="111" t="b">
        <v>0</v>
      </c>
    </row>
    <row r="77" spans="1:18" ht="12.75" x14ac:dyDescent="0.2">
      <c r="A77" s="53"/>
      <c r="B77" s="53"/>
      <c r="C77" s="128" t="s">
        <v>258</v>
      </c>
      <c r="D77" s="51" t="b">
        <v>0</v>
      </c>
      <c r="E77" s="53"/>
      <c r="F77" s="53"/>
      <c r="G77" s="53"/>
      <c r="H77" s="53"/>
      <c r="I77" s="53"/>
      <c r="J77" s="53"/>
      <c r="K77" s="53"/>
      <c r="L77" s="53"/>
      <c r="M77" s="53"/>
      <c r="N77" s="53"/>
      <c r="O77" s="37" t="s">
        <v>259</v>
      </c>
      <c r="P77" s="36" t="b">
        <v>0</v>
      </c>
      <c r="Q77" s="37" t="s">
        <v>260</v>
      </c>
      <c r="R77" s="114" t="b">
        <v>0</v>
      </c>
    </row>
    <row r="78" spans="1:18" ht="12.75" x14ac:dyDescent="0.2">
      <c r="A78" s="53"/>
      <c r="B78" s="53"/>
      <c r="C78" s="53"/>
      <c r="D78" s="53"/>
      <c r="E78" s="53"/>
      <c r="F78" s="53"/>
      <c r="G78" s="53"/>
      <c r="H78" s="53"/>
      <c r="I78" s="53"/>
      <c r="J78" s="53"/>
      <c r="K78" s="53"/>
      <c r="L78" s="53"/>
      <c r="M78" s="53"/>
      <c r="N78" s="53"/>
      <c r="O78" s="56" t="s">
        <v>261</v>
      </c>
      <c r="P78" s="43" t="b">
        <v>0</v>
      </c>
      <c r="Q78" s="110" t="s">
        <v>262</v>
      </c>
      <c r="R78" s="111" t="b">
        <v>0</v>
      </c>
    </row>
    <row r="79" spans="1:18" ht="12.75" x14ac:dyDescent="0.2">
      <c r="A79" s="53"/>
      <c r="B79" s="53"/>
      <c r="C79" s="53"/>
      <c r="D79" s="53"/>
      <c r="E79" s="53"/>
      <c r="F79" s="53"/>
      <c r="G79" s="53"/>
      <c r="H79" s="53"/>
      <c r="I79" s="53"/>
      <c r="J79" s="53"/>
      <c r="K79" s="53"/>
      <c r="L79" s="53"/>
      <c r="M79" s="53"/>
      <c r="N79" s="53"/>
      <c r="O79" s="45" t="s">
        <v>263</v>
      </c>
      <c r="P79" s="36" t="b">
        <v>0</v>
      </c>
      <c r="Q79" s="37" t="s">
        <v>264</v>
      </c>
      <c r="R79" s="114" t="b">
        <v>0</v>
      </c>
    </row>
    <row r="80" spans="1:18" ht="12.75" x14ac:dyDescent="0.2">
      <c r="A80" s="53"/>
      <c r="B80" s="53"/>
      <c r="C80" s="53"/>
      <c r="D80" s="53"/>
      <c r="E80" s="53"/>
      <c r="F80" s="53"/>
      <c r="G80" s="53"/>
      <c r="H80" s="53"/>
      <c r="I80" s="53"/>
      <c r="J80" s="53"/>
      <c r="K80" s="53"/>
      <c r="L80" s="53"/>
      <c r="M80" s="53"/>
      <c r="N80" s="53"/>
      <c r="O80" s="56" t="s">
        <v>265</v>
      </c>
      <c r="P80" s="43" t="b">
        <v>0</v>
      </c>
      <c r="Q80" s="22" t="s">
        <v>266</v>
      </c>
      <c r="R80" s="111" t="b">
        <v>0</v>
      </c>
    </row>
    <row r="81" spans="1:35" ht="12.75" x14ac:dyDescent="0.2">
      <c r="A81" s="53"/>
      <c r="B81" s="53"/>
      <c r="C81" s="53"/>
      <c r="D81" s="53"/>
      <c r="E81" s="53"/>
      <c r="F81" s="53"/>
      <c r="G81" s="53"/>
      <c r="H81" s="53"/>
      <c r="I81" s="53"/>
      <c r="J81" s="53"/>
      <c r="K81" s="53"/>
      <c r="L81" s="53"/>
      <c r="M81" s="53"/>
      <c r="N81" s="53"/>
      <c r="O81" s="45" t="s">
        <v>267</v>
      </c>
      <c r="P81" s="36" t="b">
        <v>0</v>
      </c>
      <c r="Q81" s="52" t="s">
        <v>268</v>
      </c>
      <c r="R81" s="114" t="b">
        <v>0</v>
      </c>
    </row>
    <row r="82" spans="1:35" ht="12.75" x14ac:dyDescent="0.2">
      <c r="A82" s="53"/>
      <c r="B82" s="53"/>
      <c r="C82" s="53"/>
      <c r="D82" s="53"/>
      <c r="E82" s="53"/>
      <c r="F82" s="53"/>
      <c r="G82" s="53"/>
      <c r="H82" s="53"/>
      <c r="I82" s="53"/>
      <c r="J82" s="53"/>
      <c r="K82" s="53"/>
      <c r="L82" s="53"/>
      <c r="M82" s="53"/>
      <c r="N82" s="53"/>
      <c r="O82" s="49" t="s">
        <v>269</v>
      </c>
      <c r="P82" s="43" t="b">
        <v>0</v>
      </c>
      <c r="Q82" s="22" t="s">
        <v>270</v>
      </c>
      <c r="R82" s="111" t="b">
        <v>0</v>
      </c>
    </row>
    <row r="83" spans="1:35" ht="12.75" x14ac:dyDescent="0.2">
      <c r="A83" s="53"/>
      <c r="B83" s="53"/>
      <c r="C83" s="53"/>
      <c r="D83" s="53"/>
      <c r="E83" s="53"/>
      <c r="F83" s="53"/>
      <c r="G83" s="53"/>
      <c r="H83" s="53"/>
      <c r="I83" s="53"/>
      <c r="J83" s="53"/>
      <c r="K83" s="53"/>
      <c r="L83" s="53"/>
      <c r="M83" s="53"/>
      <c r="N83" s="53"/>
      <c r="O83" s="57" t="s">
        <v>271</v>
      </c>
      <c r="P83" s="36" t="b">
        <v>0</v>
      </c>
      <c r="Q83" s="37" t="s">
        <v>272</v>
      </c>
      <c r="R83" s="114" t="b">
        <v>0</v>
      </c>
    </row>
    <row r="84" spans="1:35" ht="12.75" x14ac:dyDescent="0.2">
      <c r="A84" s="53"/>
      <c r="B84" s="53"/>
      <c r="C84" s="53"/>
      <c r="D84" s="53"/>
      <c r="E84" s="53"/>
      <c r="F84" s="53"/>
      <c r="G84" s="53"/>
      <c r="H84" s="53"/>
      <c r="I84" s="53"/>
      <c r="J84" s="53"/>
      <c r="K84" s="53"/>
      <c r="L84" s="53"/>
      <c r="M84" s="53"/>
      <c r="N84" s="53"/>
      <c r="O84" s="49" t="s">
        <v>273</v>
      </c>
      <c r="P84" s="43" t="b">
        <v>0</v>
      </c>
      <c r="Q84" s="22" t="s">
        <v>274</v>
      </c>
      <c r="R84" s="111" t="b">
        <v>0</v>
      </c>
    </row>
    <row r="85" spans="1:35" ht="12.75" x14ac:dyDescent="0.2">
      <c r="A85" s="53"/>
      <c r="B85" s="53"/>
      <c r="C85" s="53"/>
      <c r="D85" s="53"/>
      <c r="E85" s="53"/>
      <c r="F85" s="53"/>
      <c r="G85" s="53"/>
      <c r="H85" s="53"/>
      <c r="I85" s="53"/>
      <c r="J85" s="53"/>
      <c r="K85" s="53"/>
      <c r="L85" s="53"/>
      <c r="M85" s="53"/>
      <c r="N85" s="53"/>
      <c r="O85" s="57" t="s">
        <v>275</v>
      </c>
      <c r="P85" s="36" t="b">
        <v>0</v>
      </c>
      <c r="Q85" s="37" t="s">
        <v>276</v>
      </c>
      <c r="R85" s="114" t="b">
        <v>0</v>
      </c>
    </row>
    <row r="86" spans="1:35" ht="12.75" x14ac:dyDescent="0.2">
      <c r="A86" s="53"/>
      <c r="B86" s="53"/>
      <c r="C86" s="53"/>
      <c r="D86" s="53"/>
      <c r="E86" s="53"/>
      <c r="F86" s="53"/>
      <c r="G86" s="53"/>
      <c r="H86" s="53"/>
      <c r="I86" s="53"/>
      <c r="J86" s="53"/>
      <c r="K86" s="53"/>
      <c r="L86" s="53"/>
      <c r="M86" s="53"/>
      <c r="N86" s="53"/>
      <c r="O86" s="49" t="s">
        <v>277</v>
      </c>
      <c r="P86" s="43" t="b">
        <v>0</v>
      </c>
      <c r="Q86" s="22" t="s">
        <v>278</v>
      </c>
      <c r="R86" s="111" t="b">
        <v>0</v>
      </c>
    </row>
    <row r="87" spans="1:35" ht="12.75" x14ac:dyDescent="0.2">
      <c r="A87" s="53"/>
      <c r="B87" s="53"/>
      <c r="C87" s="53"/>
      <c r="D87" s="53"/>
      <c r="E87" s="53"/>
      <c r="F87" s="53"/>
      <c r="G87" s="53"/>
      <c r="H87" s="53"/>
      <c r="I87" s="53"/>
      <c r="J87" s="53"/>
      <c r="K87" s="53"/>
      <c r="L87" s="53"/>
      <c r="M87" s="53"/>
      <c r="N87" s="53"/>
      <c r="O87" s="57" t="s">
        <v>279</v>
      </c>
      <c r="P87" s="36" t="b">
        <v>0</v>
      </c>
      <c r="Q87" s="52" t="s">
        <v>280</v>
      </c>
      <c r="R87" s="114" t="b">
        <v>0</v>
      </c>
    </row>
    <row r="88" spans="1:35" ht="12.75" x14ac:dyDescent="0.2">
      <c r="A88" s="53"/>
      <c r="B88" s="53"/>
      <c r="C88" s="53"/>
      <c r="D88" s="53"/>
      <c r="E88" s="53"/>
      <c r="F88" s="53"/>
      <c r="G88" s="53"/>
      <c r="H88" s="53"/>
      <c r="I88" s="53"/>
      <c r="J88" s="53"/>
      <c r="K88" s="53"/>
      <c r="L88" s="53"/>
      <c r="M88" s="53"/>
      <c r="N88" s="53"/>
      <c r="O88" s="49" t="s">
        <v>281</v>
      </c>
      <c r="P88" s="43" t="b">
        <v>0</v>
      </c>
      <c r="Q88" s="44" t="s">
        <v>282</v>
      </c>
      <c r="R88" s="111" t="b">
        <v>0</v>
      </c>
    </row>
    <row r="89" spans="1:35" ht="12.75" x14ac:dyDescent="0.2">
      <c r="A89" s="53"/>
      <c r="B89" s="53"/>
      <c r="C89" s="53"/>
      <c r="D89" s="53"/>
      <c r="E89" s="53"/>
      <c r="F89" s="53"/>
      <c r="G89" s="53"/>
      <c r="H89" s="53"/>
      <c r="I89" s="53"/>
      <c r="J89" s="53"/>
      <c r="K89" s="53"/>
      <c r="L89" s="53"/>
      <c r="M89" s="53"/>
      <c r="N89" s="53"/>
      <c r="O89" s="57" t="s">
        <v>283</v>
      </c>
      <c r="P89" s="36" t="b">
        <v>0</v>
      </c>
      <c r="Q89" s="52" t="s">
        <v>284</v>
      </c>
      <c r="R89" s="114" t="b">
        <v>0</v>
      </c>
    </row>
    <row r="90" spans="1:35" ht="12.75" x14ac:dyDescent="0.2">
      <c r="A90" s="53"/>
      <c r="B90" s="53"/>
      <c r="C90" s="53"/>
      <c r="D90" s="53"/>
      <c r="E90" s="53"/>
      <c r="F90" s="53"/>
      <c r="G90" s="53"/>
      <c r="H90" s="53"/>
      <c r="I90" s="53"/>
      <c r="J90" s="53"/>
      <c r="K90" s="53"/>
      <c r="L90" s="53"/>
      <c r="M90" s="53"/>
      <c r="N90" s="53"/>
      <c r="O90" s="49" t="s">
        <v>285</v>
      </c>
      <c r="P90" s="43" t="b">
        <v>0</v>
      </c>
      <c r="Q90" s="44" t="s">
        <v>286</v>
      </c>
      <c r="R90" s="111" t="b">
        <v>0</v>
      </c>
    </row>
    <row r="91" spans="1:35" ht="12.75" x14ac:dyDescent="0.2">
      <c r="A91" s="53"/>
      <c r="B91" s="53"/>
      <c r="C91" s="53"/>
      <c r="D91" s="53"/>
      <c r="E91" s="53"/>
      <c r="F91" s="53"/>
      <c r="G91" s="53"/>
      <c r="H91" s="53"/>
      <c r="I91" s="53"/>
      <c r="J91" s="53"/>
      <c r="K91" s="53"/>
      <c r="L91" s="53"/>
      <c r="M91" s="53"/>
      <c r="N91" s="53"/>
      <c r="O91" s="57" t="s">
        <v>287</v>
      </c>
      <c r="P91" s="129" t="b">
        <v>0</v>
      </c>
      <c r="Q91" s="37" t="s">
        <v>288</v>
      </c>
      <c r="R91" s="114" t="b">
        <v>0</v>
      </c>
    </row>
    <row r="92" spans="1:35" ht="12.75" x14ac:dyDescent="0.2">
      <c r="A92" s="53"/>
      <c r="B92" s="53"/>
      <c r="C92" s="53"/>
      <c r="D92" s="53"/>
      <c r="E92" s="53"/>
      <c r="F92" s="53"/>
      <c r="G92" s="53"/>
      <c r="H92" s="53"/>
      <c r="I92" s="53"/>
      <c r="J92" s="53"/>
      <c r="K92" s="53"/>
      <c r="L92" s="53"/>
      <c r="M92" s="53"/>
      <c r="N92" s="53"/>
      <c r="O92" s="22" t="s">
        <v>289</v>
      </c>
      <c r="P92" s="130" t="b">
        <v>0</v>
      </c>
      <c r="Q92" s="60" t="s">
        <v>290</v>
      </c>
      <c r="R92" s="131" t="b">
        <v>0</v>
      </c>
    </row>
    <row r="93" spans="1:35" ht="23.25" x14ac:dyDescent="0.2">
      <c r="A93" s="82"/>
      <c r="B93" s="82"/>
      <c r="C93" s="82"/>
      <c r="D93" s="82"/>
      <c r="E93" s="63"/>
      <c r="F93" s="63"/>
      <c r="G93" s="63"/>
      <c r="H93" s="63"/>
      <c r="I93" s="63"/>
      <c r="J93" s="63"/>
      <c r="K93" s="63"/>
      <c r="L93" s="63"/>
      <c r="M93" s="63"/>
      <c r="N93" s="63"/>
      <c r="O93" s="132" t="s">
        <v>291</v>
      </c>
      <c r="P93" s="81" t="b">
        <v>0</v>
      </c>
      <c r="Q93" s="66"/>
      <c r="R93" s="66"/>
      <c r="S93" s="66"/>
      <c r="T93" s="66"/>
      <c r="U93" s="66"/>
      <c r="V93" s="66"/>
      <c r="W93" s="66"/>
      <c r="X93" s="66"/>
      <c r="Y93" s="66"/>
      <c r="Z93" s="66"/>
      <c r="AA93" s="66"/>
      <c r="AB93" s="66"/>
      <c r="AC93" s="66"/>
      <c r="AD93" s="66"/>
      <c r="AE93" s="66"/>
      <c r="AF93" s="66"/>
      <c r="AG93" s="66"/>
      <c r="AH93" s="66"/>
      <c r="AI93" s="66"/>
    </row>
    <row r="94" spans="1:35" ht="23.25" x14ac:dyDescent="0.2">
      <c r="A94" s="82"/>
      <c r="B94" s="82"/>
      <c r="C94" s="82"/>
      <c r="D94" s="82"/>
      <c r="E94" s="63"/>
      <c r="F94" s="63"/>
      <c r="G94" s="63"/>
      <c r="H94" s="63"/>
      <c r="I94" s="63"/>
      <c r="J94" s="63"/>
      <c r="K94" s="63"/>
      <c r="L94" s="63"/>
      <c r="M94" s="63"/>
      <c r="N94" s="63"/>
      <c r="O94" s="64"/>
      <c r="P94" s="65"/>
      <c r="Q94" s="66"/>
      <c r="R94" s="66"/>
      <c r="S94" s="66"/>
      <c r="T94" s="66"/>
      <c r="U94" s="66"/>
      <c r="V94" s="66"/>
      <c r="W94" s="66"/>
      <c r="X94" s="66"/>
      <c r="Y94" s="66"/>
      <c r="Z94" s="66"/>
      <c r="AA94" s="66"/>
      <c r="AB94" s="66"/>
      <c r="AC94" s="66"/>
      <c r="AD94" s="66"/>
      <c r="AE94" s="66"/>
      <c r="AF94" s="66"/>
      <c r="AG94" s="66"/>
      <c r="AH94" s="66"/>
      <c r="AI94" s="66"/>
    </row>
    <row r="95" spans="1:35" ht="23.25" x14ac:dyDescent="0.2">
      <c r="A95" s="770" t="str">
        <f>CONCATENATE("NOVIGRAD &amp; OXENFURT QUEST COMPLETION =     ", ROUND((COUNTIF(B98:N141, TRUE)/95*100),1), "%")</f>
        <v>NOVIGRAD &amp; OXENFURT QUEST COMPLETION =     0%</v>
      </c>
      <c r="B95" s="771"/>
      <c r="C95" s="771"/>
      <c r="D95" s="763"/>
      <c r="E95" s="53"/>
      <c r="F95" s="53"/>
      <c r="G95" s="53"/>
      <c r="H95" s="53"/>
      <c r="I95" s="53"/>
      <c r="J95" s="53"/>
      <c r="K95" s="53"/>
      <c r="L95" s="53"/>
      <c r="M95" s="53"/>
      <c r="N95" s="53"/>
      <c r="O95" s="67"/>
      <c r="P95" s="68"/>
    </row>
    <row r="96" spans="1:35" ht="30" x14ac:dyDescent="0.2">
      <c r="A96" s="772" t="s">
        <v>292</v>
      </c>
      <c r="B96" s="771"/>
      <c r="C96" s="771"/>
      <c r="D96" s="771"/>
      <c r="E96" s="771"/>
      <c r="F96" s="771"/>
      <c r="G96" s="771"/>
      <c r="H96" s="771"/>
      <c r="I96" s="771"/>
      <c r="J96" s="771"/>
      <c r="K96" s="771"/>
      <c r="L96" s="771"/>
      <c r="M96" s="771"/>
      <c r="N96" s="771"/>
      <c r="O96" s="771"/>
      <c r="P96" s="771"/>
      <c r="Q96" s="771"/>
      <c r="R96" s="763"/>
    </row>
    <row r="97" spans="1:35" ht="20.25" x14ac:dyDescent="0.3">
      <c r="A97" s="787" t="s">
        <v>19</v>
      </c>
      <c r="B97" s="761"/>
      <c r="C97" s="781" t="s">
        <v>20</v>
      </c>
      <c r="D97" s="763"/>
      <c r="E97" s="788" t="s">
        <v>21</v>
      </c>
      <c r="F97" s="763"/>
      <c r="G97" s="785" t="s">
        <v>22</v>
      </c>
      <c r="H97" s="763"/>
      <c r="I97" s="762" t="s">
        <v>23</v>
      </c>
      <c r="J97" s="763"/>
      <c r="K97" s="783" t="s">
        <v>24</v>
      </c>
      <c r="L97" s="761"/>
      <c r="M97" s="784" t="s">
        <v>25</v>
      </c>
      <c r="N97" s="763"/>
      <c r="O97" s="779" t="s">
        <v>26</v>
      </c>
      <c r="P97" s="763"/>
      <c r="Q97" s="779" t="s">
        <v>26</v>
      </c>
      <c r="R97" s="763"/>
      <c r="S97" s="7"/>
      <c r="T97" s="7"/>
      <c r="U97" s="7"/>
      <c r="V97" s="7"/>
      <c r="W97" s="7"/>
      <c r="X97" s="7"/>
      <c r="Y97" s="7"/>
      <c r="Z97" s="7"/>
      <c r="AA97" s="7"/>
      <c r="AB97" s="7"/>
      <c r="AC97" s="7"/>
      <c r="AD97" s="7"/>
      <c r="AE97" s="7"/>
      <c r="AF97" s="7"/>
      <c r="AG97" s="7"/>
      <c r="AH97" s="7"/>
      <c r="AI97" s="7"/>
    </row>
    <row r="98" spans="1:35" ht="12.75" x14ac:dyDescent="0.2">
      <c r="A98" s="70" t="s">
        <v>293</v>
      </c>
      <c r="B98" s="9" t="b">
        <v>0</v>
      </c>
      <c r="C98" s="71" t="s">
        <v>294</v>
      </c>
      <c r="D98" s="11" t="b">
        <v>0</v>
      </c>
      <c r="E98" s="133" t="s">
        <v>295</v>
      </c>
      <c r="F98" s="133" t="b">
        <v>0</v>
      </c>
      <c r="G98" s="134" t="s">
        <v>296</v>
      </c>
      <c r="H98" s="135" t="b">
        <v>0</v>
      </c>
      <c r="I98" s="136" t="s">
        <v>297</v>
      </c>
      <c r="J98" s="85" t="b">
        <v>0</v>
      </c>
      <c r="K98" s="137" t="s">
        <v>298</v>
      </c>
      <c r="L98" s="86" t="b">
        <v>0</v>
      </c>
      <c r="M98" s="138" t="s">
        <v>299</v>
      </c>
      <c r="N98" s="88" t="b">
        <v>0</v>
      </c>
      <c r="O98" s="89" t="s">
        <v>300</v>
      </c>
      <c r="P98" s="21" t="b">
        <v>0</v>
      </c>
      <c r="Q98" s="22" t="s">
        <v>301</v>
      </c>
      <c r="R98" s="43" t="b">
        <v>0</v>
      </c>
    </row>
    <row r="99" spans="1:35" ht="12.75" x14ac:dyDescent="0.2">
      <c r="A99" s="24" t="s">
        <v>302</v>
      </c>
      <c r="B99" s="25" t="b">
        <v>0</v>
      </c>
      <c r="C99" s="26" t="s">
        <v>303</v>
      </c>
      <c r="D99" s="27" t="b">
        <v>0</v>
      </c>
      <c r="E99" s="139" t="s">
        <v>304</v>
      </c>
      <c r="F99" s="139" t="b">
        <v>0</v>
      </c>
      <c r="G99" s="140" t="s">
        <v>305</v>
      </c>
      <c r="H99" s="141" t="b">
        <v>0</v>
      </c>
      <c r="I99" s="142" t="s">
        <v>306</v>
      </c>
      <c r="J99" s="93" t="b">
        <v>0</v>
      </c>
      <c r="K99" s="32" t="s">
        <v>307</v>
      </c>
      <c r="L99" s="94" t="b">
        <v>0</v>
      </c>
      <c r="M99" s="117" t="s">
        <v>308</v>
      </c>
      <c r="N99" s="96" t="b">
        <v>0</v>
      </c>
      <c r="O99" s="35" t="s">
        <v>309</v>
      </c>
      <c r="P99" s="36" t="b">
        <v>0</v>
      </c>
      <c r="Q99" s="37" t="s">
        <v>310</v>
      </c>
      <c r="R99" s="36" t="b">
        <v>0</v>
      </c>
    </row>
    <row r="100" spans="1:35" ht="14.25" x14ac:dyDescent="0.2">
      <c r="A100" s="8" t="s">
        <v>311</v>
      </c>
      <c r="B100" s="39" t="b">
        <v>0</v>
      </c>
      <c r="C100" s="10" t="s">
        <v>312</v>
      </c>
      <c r="D100" s="40" t="b">
        <v>0</v>
      </c>
      <c r="E100" s="12" t="s">
        <v>313</v>
      </c>
      <c r="F100" s="12" t="b">
        <v>0</v>
      </c>
      <c r="G100" s="74"/>
      <c r="H100" s="19"/>
      <c r="I100" s="143" t="s">
        <v>31</v>
      </c>
      <c r="J100" s="100" t="b">
        <v>0</v>
      </c>
      <c r="K100" s="17" t="s">
        <v>314</v>
      </c>
      <c r="L100" s="101" t="b">
        <v>0</v>
      </c>
      <c r="M100" s="118" t="s">
        <v>315</v>
      </c>
      <c r="N100" s="103" t="b">
        <v>0</v>
      </c>
      <c r="O100" s="144" t="s">
        <v>316</v>
      </c>
      <c r="P100" s="43" t="b">
        <v>0</v>
      </c>
      <c r="Q100" s="22" t="s">
        <v>317</v>
      </c>
      <c r="R100" s="43" t="b">
        <v>0</v>
      </c>
    </row>
    <row r="101" spans="1:35" ht="12.75" x14ac:dyDescent="0.2">
      <c r="A101" s="24" t="s">
        <v>318</v>
      </c>
      <c r="B101" s="25" t="b">
        <v>0</v>
      </c>
      <c r="C101" s="26" t="s">
        <v>319</v>
      </c>
      <c r="D101" s="27" t="b">
        <v>0</v>
      </c>
      <c r="E101" s="139" t="s">
        <v>320</v>
      </c>
      <c r="F101" s="139" t="b">
        <v>0</v>
      </c>
      <c r="G101" s="18"/>
      <c r="H101" s="34"/>
      <c r="I101" s="142" t="s">
        <v>321</v>
      </c>
      <c r="J101" s="93" t="b">
        <v>0</v>
      </c>
      <c r="K101" s="32" t="s">
        <v>322</v>
      </c>
      <c r="L101" s="94" t="b">
        <v>0</v>
      </c>
      <c r="M101" s="117" t="s">
        <v>323</v>
      </c>
      <c r="N101" s="96" t="b">
        <v>0</v>
      </c>
      <c r="O101" s="35" t="s">
        <v>324</v>
      </c>
      <c r="P101" s="36" t="b">
        <v>0</v>
      </c>
      <c r="Q101" s="52" t="s">
        <v>325</v>
      </c>
      <c r="R101" s="36" t="b">
        <v>0</v>
      </c>
    </row>
    <row r="102" spans="1:35" ht="12.75" x14ac:dyDescent="0.2">
      <c r="A102" s="8" t="s">
        <v>326</v>
      </c>
      <c r="B102" s="39" t="b">
        <v>0</v>
      </c>
      <c r="C102" s="10" t="s">
        <v>327</v>
      </c>
      <c r="D102" s="40" t="b">
        <v>0</v>
      </c>
      <c r="E102" s="12" t="s">
        <v>328</v>
      </c>
      <c r="F102" s="12" t="b">
        <v>0</v>
      </c>
      <c r="G102" s="18"/>
      <c r="H102" s="34"/>
      <c r="I102" s="145" t="s">
        <v>110</v>
      </c>
      <c r="J102" s="100" t="b">
        <v>0</v>
      </c>
      <c r="K102" s="146"/>
      <c r="L102" s="147"/>
      <c r="M102" s="118" t="s">
        <v>329</v>
      </c>
      <c r="N102" s="103" t="b">
        <v>0</v>
      </c>
      <c r="O102" s="20" t="s">
        <v>330</v>
      </c>
      <c r="P102" s="43" t="b">
        <v>0</v>
      </c>
      <c r="Q102" s="22" t="s">
        <v>331</v>
      </c>
      <c r="R102" s="43" t="b">
        <v>0</v>
      </c>
    </row>
    <row r="103" spans="1:35" ht="12.75" x14ac:dyDescent="0.2">
      <c r="A103" s="24" t="s">
        <v>332</v>
      </c>
      <c r="B103" s="25" t="b">
        <v>0</v>
      </c>
      <c r="C103" s="26" t="s">
        <v>333</v>
      </c>
      <c r="D103" s="27" t="b">
        <v>0</v>
      </c>
      <c r="E103" s="139" t="s">
        <v>334</v>
      </c>
      <c r="F103" s="139" t="b">
        <v>0</v>
      </c>
      <c r="G103" s="18"/>
      <c r="H103" s="34"/>
      <c r="I103" s="142" t="s">
        <v>335</v>
      </c>
      <c r="J103" s="93" t="b">
        <v>0</v>
      </c>
      <c r="K103" s="63"/>
      <c r="L103" s="63"/>
      <c r="M103" s="117" t="s">
        <v>336</v>
      </c>
      <c r="N103" s="96" t="b">
        <v>0</v>
      </c>
      <c r="O103" s="35" t="s">
        <v>337</v>
      </c>
      <c r="P103" s="36" t="b">
        <v>0</v>
      </c>
      <c r="Q103" s="52" t="s">
        <v>338</v>
      </c>
      <c r="R103" s="36" t="b">
        <v>0</v>
      </c>
    </row>
    <row r="104" spans="1:35" ht="12.75" x14ac:dyDescent="0.2">
      <c r="A104" s="8" t="s">
        <v>339</v>
      </c>
      <c r="B104" s="39" t="b">
        <v>0</v>
      </c>
      <c r="C104" s="10" t="s">
        <v>340</v>
      </c>
      <c r="D104" s="40" t="b">
        <v>0</v>
      </c>
      <c r="E104" s="12" t="s">
        <v>341</v>
      </c>
      <c r="F104" s="12" t="b">
        <v>0</v>
      </c>
      <c r="G104" s="18"/>
      <c r="H104" s="34"/>
      <c r="I104" s="148" t="s">
        <v>342</v>
      </c>
      <c r="J104" s="149" t="b">
        <v>0</v>
      </c>
      <c r="K104" s="63"/>
      <c r="L104" s="31"/>
      <c r="M104" s="118" t="s">
        <v>343</v>
      </c>
      <c r="N104" s="103" t="b">
        <v>0</v>
      </c>
      <c r="O104" s="48" t="s">
        <v>344</v>
      </c>
      <c r="P104" s="43" t="b">
        <v>0</v>
      </c>
      <c r="Q104" s="22" t="s">
        <v>345</v>
      </c>
      <c r="R104" s="43" t="b">
        <v>0</v>
      </c>
    </row>
    <row r="105" spans="1:35" ht="12.75" x14ac:dyDescent="0.2">
      <c r="A105" s="24" t="s">
        <v>346</v>
      </c>
      <c r="B105" s="25" t="b">
        <v>0</v>
      </c>
      <c r="C105" s="26" t="s">
        <v>347</v>
      </c>
      <c r="D105" s="27" t="b">
        <v>0</v>
      </c>
      <c r="E105" s="139" t="s">
        <v>348</v>
      </c>
      <c r="F105" s="150" t="b">
        <v>0</v>
      </c>
      <c r="G105" s="18"/>
      <c r="H105" s="41"/>
      <c r="I105" s="41"/>
      <c r="J105" s="41"/>
      <c r="K105" s="63"/>
      <c r="L105" s="31"/>
      <c r="M105" s="117" t="s">
        <v>349</v>
      </c>
      <c r="N105" s="96" t="b">
        <v>0</v>
      </c>
      <c r="O105" s="112" t="s">
        <v>350</v>
      </c>
      <c r="P105" s="36" t="b">
        <v>0</v>
      </c>
      <c r="Q105" s="37" t="s">
        <v>351</v>
      </c>
      <c r="R105" s="36" t="b">
        <v>0</v>
      </c>
    </row>
    <row r="106" spans="1:35" ht="12.75" x14ac:dyDescent="0.2">
      <c r="A106" s="8" t="s">
        <v>352</v>
      </c>
      <c r="B106" s="39" t="b">
        <v>0</v>
      </c>
      <c r="C106" s="10" t="s">
        <v>353</v>
      </c>
      <c r="D106" s="40" t="b">
        <v>0</v>
      </c>
      <c r="E106" s="28"/>
      <c r="F106" s="41"/>
      <c r="G106" s="41"/>
      <c r="H106" s="41"/>
      <c r="I106" s="41"/>
      <c r="J106" s="41"/>
      <c r="K106" s="63"/>
      <c r="L106" s="31"/>
      <c r="M106" s="118" t="s">
        <v>354</v>
      </c>
      <c r="N106" s="103" t="b">
        <v>0</v>
      </c>
      <c r="O106" s="20" t="s">
        <v>355</v>
      </c>
      <c r="P106" s="43" t="b">
        <v>0</v>
      </c>
      <c r="Q106" s="22" t="s">
        <v>356</v>
      </c>
      <c r="R106" s="43" t="b">
        <v>0</v>
      </c>
    </row>
    <row r="107" spans="1:35" ht="12.75" x14ac:dyDescent="0.2">
      <c r="A107" s="24" t="s">
        <v>357</v>
      </c>
      <c r="B107" s="25" t="b">
        <v>0</v>
      </c>
      <c r="C107" s="26" t="s">
        <v>358</v>
      </c>
      <c r="D107" s="27" t="b">
        <v>0</v>
      </c>
      <c r="E107" s="41"/>
      <c r="F107" s="41"/>
      <c r="G107" s="41"/>
      <c r="H107" s="41"/>
      <c r="I107" s="41"/>
      <c r="J107" s="41"/>
      <c r="K107" s="63"/>
      <c r="L107" s="31"/>
      <c r="M107" s="117" t="s">
        <v>359</v>
      </c>
      <c r="N107" s="96" t="b">
        <v>0</v>
      </c>
      <c r="O107" s="112" t="s">
        <v>360</v>
      </c>
      <c r="P107" s="36" t="b">
        <v>0</v>
      </c>
      <c r="Q107" s="37" t="s">
        <v>361</v>
      </c>
      <c r="R107" s="36" t="b">
        <v>0</v>
      </c>
    </row>
    <row r="108" spans="1:35" ht="12.75" x14ac:dyDescent="0.2">
      <c r="A108" s="151" t="s">
        <v>362</v>
      </c>
      <c r="B108" s="39" t="b">
        <v>0</v>
      </c>
      <c r="C108" s="10" t="s">
        <v>363</v>
      </c>
      <c r="D108" s="40" t="b">
        <v>0</v>
      </c>
      <c r="E108" s="41"/>
      <c r="F108" s="41"/>
      <c r="G108" s="41"/>
      <c r="H108" s="41"/>
      <c r="I108" s="41"/>
      <c r="J108" s="41"/>
      <c r="K108" s="63"/>
      <c r="L108" s="31"/>
      <c r="M108" s="102" t="s">
        <v>364</v>
      </c>
      <c r="N108" s="103" t="b">
        <v>0</v>
      </c>
      <c r="O108" s="48" t="s">
        <v>365</v>
      </c>
      <c r="P108" s="43" t="b">
        <v>0</v>
      </c>
      <c r="Q108" s="44" t="s">
        <v>366</v>
      </c>
      <c r="R108" s="43" t="b">
        <v>0</v>
      </c>
    </row>
    <row r="109" spans="1:35" ht="12.75" x14ac:dyDescent="0.2">
      <c r="A109" s="24" t="s">
        <v>367</v>
      </c>
      <c r="B109" s="25" t="b">
        <v>0</v>
      </c>
      <c r="C109" s="26" t="s">
        <v>368</v>
      </c>
      <c r="D109" s="27" t="b">
        <v>0</v>
      </c>
      <c r="E109" s="41"/>
      <c r="F109" s="41"/>
      <c r="G109" s="41"/>
      <c r="H109" s="41"/>
      <c r="I109" s="41"/>
      <c r="J109" s="41"/>
      <c r="K109" s="41"/>
      <c r="L109" s="34"/>
      <c r="M109" s="117" t="s">
        <v>369</v>
      </c>
      <c r="N109" s="96" t="b">
        <v>0</v>
      </c>
      <c r="O109" s="112" t="s">
        <v>370</v>
      </c>
      <c r="P109" s="36" t="b">
        <v>0</v>
      </c>
      <c r="Q109" s="45" t="s">
        <v>371</v>
      </c>
      <c r="R109" s="36" t="b">
        <v>0</v>
      </c>
    </row>
    <row r="110" spans="1:35" ht="12.75" x14ac:dyDescent="0.2">
      <c r="A110" s="8" t="s">
        <v>372</v>
      </c>
      <c r="B110" s="39" t="b">
        <v>0</v>
      </c>
      <c r="C110" s="10" t="s">
        <v>373</v>
      </c>
      <c r="D110" s="40" t="b">
        <v>0</v>
      </c>
      <c r="E110" s="41"/>
      <c r="F110" s="41"/>
      <c r="G110" s="41"/>
      <c r="H110" s="41"/>
      <c r="I110" s="41"/>
      <c r="J110" s="41"/>
      <c r="L110" s="41"/>
      <c r="M110" s="118" t="s">
        <v>374</v>
      </c>
      <c r="N110" s="103" t="b">
        <v>0</v>
      </c>
      <c r="O110" s="48" t="s">
        <v>375</v>
      </c>
      <c r="P110" s="43" t="b">
        <v>0</v>
      </c>
      <c r="Q110" s="56" t="s">
        <v>376</v>
      </c>
      <c r="R110" s="43" t="b">
        <v>0</v>
      </c>
    </row>
    <row r="111" spans="1:35" ht="12.75" x14ac:dyDescent="0.2">
      <c r="A111" s="24" t="s">
        <v>377</v>
      </c>
      <c r="B111" s="25" t="b">
        <v>0</v>
      </c>
      <c r="C111" s="26" t="s">
        <v>378</v>
      </c>
      <c r="D111" s="27" t="b">
        <v>0</v>
      </c>
      <c r="E111" s="41"/>
      <c r="F111" s="41"/>
      <c r="G111" s="41"/>
      <c r="H111" s="41"/>
      <c r="I111" s="41"/>
      <c r="J111" s="41"/>
      <c r="K111" s="41"/>
      <c r="L111" s="41"/>
      <c r="M111" s="152" t="s">
        <v>379</v>
      </c>
      <c r="N111" s="96" t="b">
        <v>0</v>
      </c>
      <c r="O111" s="112" t="s">
        <v>380</v>
      </c>
      <c r="P111" s="36" t="b">
        <v>0</v>
      </c>
      <c r="Q111" s="153" t="s">
        <v>381</v>
      </c>
      <c r="R111" s="36" t="b">
        <v>0</v>
      </c>
    </row>
    <row r="112" spans="1:35" ht="12.75" x14ac:dyDescent="0.2">
      <c r="A112" s="8" t="s">
        <v>382</v>
      </c>
      <c r="B112" s="39" t="b">
        <v>0</v>
      </c>
      <c r="C112" s="10" t="s">
        <v>383</v>
      </c>
      <c r="D112" s="40" t="b">
        <v>0</v>
      </c>
      <c r="E112" s="41"/>
      <c r="F112" s="41"/>
      <c r="G112" s="41"/>
      <c r="H112" s="41"/>
      <c r="I112" s="41"/>
      <c r="J112" s="41"/>
      <c r="K112" s="41"/>
      <c r="L112" s="41"/>
      <c r="M112" s="118" t="s">
        <v>384</v>
      </c>
      <c r="N112" s="103" t="b">
        <v>0</v>
      </c>
      <c r="O112" s="48" t="s">
        <v>385</v>
      </c>
      <c r="P112" s="43" t="b">
        <v>0</v>
      </c>
      <c r="Q112" s="154" t="s">
        <v>386</v>
      </c>
      <c r="R112" s="43" t="b">
        <v>0</v>
      </c>
    </row>
    <row r="113" spans="1:18" ht="12.75" x14ac:dyDescent="0.2">
      <c r="A113" s="24" t="s">
        <v>387</v>
      </c>
      <c r="B113" s="25" t="b">
        <v>0</v>
      </c>
      <c r="C113" s="26" t="s">
        <v>388</v>
      </c>
      <c r="D113" s="27" t="b">
        <v>0</v>
      </c>
      <c r="E113" s="41"/>
      <c r="F113" s="41"/>
      <c r="G113" s="41"/>
      <c r="H113" s="41"/>
      <c r="I113" s="41"/>
      <c r="J113" s="41"/>
      <c r="K113" s="41"/>
      <c r="L113" s="41"/>
      <c r="M113" s="117" t="s">
        <v>389</v>
      </c>
      <c r="N113" s="96" t="b">
        <v>0</v>
      </c>
      <c r="O113" s="35" t="s">
        <v>390</v>
      </c>
      <c r="P113" s="36" t="b">
        <v>0</v>
      </c>
      <c r="Q113" s="153" t="s">
        <v>391</v>
      </c>
      <c r="R113" s="36" t="b">
        <v>0</v>
      </c>
    </row>
    <row r="114" spans="1:18" ht="12.75" x14ac:dyDescent="0.2">
      <c r="A114" s="46" t="s">
        <v>392</v>
      </c>
      <c r="B114" s="47" t="b">
        <v>0</v>
      </c>
      <c r="C114" s="10" t="s">
        <v>393</v>
      </c>
      <c r="D114" s="40" t="b">
        <v>0</v>
      </c>
      <c r="E114" s="41"/>
      <c r="F114" s="41"/>
      <c r="G114" s="41"/>
      <c r="H114" s="41"/>
      <c r="I114" s="41"/>
      <c r="J114" s="41"/>
      <c r="K114" s="41"/>
      <c r="L114" s="41"/>
      <c r="M114" s="118" t="s">
        <v>394</v>
      </c>
      <c r="N114" s="103" t="b">
        <v>0</v>
      </c>
      <c r="O114" s="48" t="s">
        <v>395</v>
      </c>
      <c r="P114" s="43" t="b">
        <v>0</v>
      </c>
      <c r="Q114" s="154" t="s">
        <v>396</v>
      </c>
      <c r="R114" s="43" t="b">
        <v>0</v>
      </c>
    </row>
    <row r="115" spans="1:18" ht="12.75" x14ac:dyDescent="0.2">
      <c r="A115" s="41"/>
      <c r="B115" s="34"/>
      <c r="C115" s="26" t="s">
        <v>397</v>
      </c>
      <c r="D115" s="27" t="b">
        <v>0</v>
      </c>
      <c r="E115" s="41"/>
      <c r="F115" s="41"/>
      <c r="G115" s="41"/>
      <c r="H115" s="41"/>
      <c r="I115" s="41"/>
      <c r="J115" s="41"/>
      <c r="K115" s="41"/>
      <c r="L115" s="41"/>
      <c r="M115" s="117" t="s">
        <v>398</v>
      </c>
      <c r="N115" s="96" t="b">
        <v>0</v>
      </c>
      <c r="O115" s="112" t="s">
        <v>399</v>
      </c>
      <c r="P115" s="36" t="b">
        <v>0</v>
      </c>
      <c r="Q115" s="57" t="s">
        <v>400</v>
      </c>
      <c r="R115" s="36" t="b">
        <v>0</v>
      </c>
    </row>
    <row r="116" spans="1:18" ht="12.75" x14ac:dyDescent="0.2">
      <c r="A116" s="41"/>
      <c r="B116" s="34"/>
      <c r="C116" s="10" t="s">
        <v>401</v>
      </c>
      <c r="D116" s="40" t="b">
        <v>0</v>
      </c>
      <c r="E116" s="41"/>
      <c r="F116" s="41"/>
      <c r="G116" s="41"/>
      <c r="H116" s="41"/>
      <c r="I116" s="41"/>
      <c r="J116" s="41"/>
      <c r="K116" s="41"/>
      <c r="L116" s="41"/>
      <c r="M116" s="155" t="s">
        <v>402</v>
      </c>
      <c r="N116" s="156" t="b">
        <v>0</v>
      </c>
      <c r="O116" s="48" t="s">
        <v>403</v>
      </c>
      <c r="P116" s="43" t="b">
        <v>0</v>
      </c>
      <c r="Q116" s="56" t="s">
        <v>404</v>
      </c>
      <c r="R116" s="43" t="b">
        <v>0</v>
      </c>
    </row>
    <row r="117" spans="1:18" ht="12.75" x14ac:dyDescent="0.2">
      <c r="A117" s="41"/>
      <c r="B117" s="34"/>
      <c r="C117" s="26" t="s">
        <v>405</v>
      </c>
      <c r="D117" s="27" t="b">
        <v>0</v>
      </c>
      <c r="E117" s="41"/>
      <c r="F117" s="41"/>
      <c r="G117" s="41"/>
      <c r="H117" s="41"/>
      <c r="I117" s="41"/>
      <c r="J117" s="41"/>
      <c r="K117" s="41"/>
      <c r="L117" s="41"/>
      <c r="M117" s="2"/>
      <c r="N117" s="157"/>
      <c r="O117" s="35" t="s">
        <v>406</v>
      </c>
      <c r="P117" s="36" t="b">
        <v>0</v>
      </c>
      <c r="Q117" s="45" t="s">
        <v>407</v>
      </c>
      <c r="R117" s="36" t="b">
        <v>0</v>
      </c>
    </row>
    <row r="118" spans="1:18" ht="12.75" x14ac:dyDescent="0.2">
      <c r="A118" s="41"/>
      <c r="B118" s="34"/>
      <c r="C118" s="10" t="s">
        <v>408</v>
      </c>
      <c r="D118" s="40" t="b">
        <v>0</v>
      </c>
      <c r="E118" s="41"/>
      <c r="F118" s="41"/>
      <c r="G118" s="41"/>
      <c r="H118" s="41"/>
      <c r="I118" s="41"/>
      <c r="L118" s="41"/>
      <c r="M118" s="41"/>
      <c r="N118" s="34"/>
      <c r="O118" s="20" t="s">
        <v>409</v>
      </c>
      <c r="P118" s="43" t="b">
        <v>0</v>
      </c>
      <c r="Q118" s="49" t="s">
        <v>410</v>
      </c>
      <c r="R118" s="43" t="b">
        <v>0</v>
      </c>
    </row>
    <row r="119" spans="1:18" ht="38.25" x14ac:dyDescent="0.2">
      <c r="A119" s="41"/>
      <c r="B119" s="34"/>
      <c r="C119" s="26" t="s">
        <v>411</v>
      </c>
      <c r="D119" s="27" t="b">
        <v>0</v>
      </c>
      <c r="E119" s="41"/>
      <c r="F119" s="41"/>
      <c r="G119" s="41"/>
      <c r="H119" s="41"/>
      <c r="I119" s="41"/>
      <c r="J119" s="41"/>
      <c r="K119" s="41"/>
      <c r="L119" s="41"/>
      <c r="M119" s="41"/>
      <c r="N119" s="34"/>
      <c r="O119" s="112" t="s">
        <v>412</v>
      </c>
      <c r="P119" s="36" t="b">
        <v>0</v>
      </c>
      <c r="Q119" s="158" t="s">
        <v>413</v>
      </c>
      <c r="R119" s="36" t="b">
        <v>0</v>
      </c>
    </row>
    <row r="120" spans="1:18" ht="12.75" x14ac:dyDescent="0.2">
      <c r="A120" s="41"/>
      <c r="B120" s="34"/>
      <c r="C120" s="10" t="s">
        <v>414</v>
      </c>
      <c r="D120" s="40" t="b">
        <v>0</v>
      </c>
      <c r="E120" s="41"/>
      <c r="F120" s="41"/>
      <c r="G120" s="41"/>
      <c r="H120" s="41"/>
      <c r="I120" s="41"/>
      <c r="J120" s="41"/>
      <c r="K120" s="41"/>
      <c r="L120" s="41"/>
      <c r="M120" s="41"/>
      <c r="N120" s="34"/>
      <c r="O120" s="20" t="s">
        <v>415</v>
      </c>
      <c r="P120" s="43" t="b">
        <v>0</v>
      </c>
      <c r="Q120" s="159" t="s">
        <v>416</v>
      </c>
      <c r="R120" s="43" t="b">
        <v>0</v>
      </c>
    </row>
    <row r="121" spans="1:18" ht="12.75" x14ac:dyDescent="0.2">
      <c r="A121" s="41"/>
      <c r="B121" s="34"/>
      <c r="C121" s="26" t="s">
        <v>417</v>
      </c>
      <c r="D121" s="27" t="b">
        <v>0</v>
      </c>
      <c r="E121" s="41"/>
      <c r="F121" s="41"/>
      <c r="G121" s="41"/>
      <c r="H121" s="41"/>
      <c r="I121" s="41"/>
      <c r="J121" s="41"/>
      <c r="K121" s="41"/>
      <c r="L121" s="41"/>
      <c r="M121" s="41"/>
      <c r="N121" s="34"/>
      <c r="O121" s="112" t="s">
        <v>418</v>
      </c>
      <c r="P121" s="36" t="b">
        <v>0</v>
      </c>
      <c r="Q121" s="37" t="s">
        <v>419</v>
      </c>
      <c r="R121" s="36" t="b">
        <v>0</v>
      </c>
    </row>
    <row r="122" spans="1:18" ht="12.75" x14ac:dyDescent="0.2">
      <c r="A122" s="41"/>
      <c r="B122" s="34"/>
      <c r="C122" s="10" t="s">
        <v>420</v>
      </c>
      <c r="D122" s="40" t="b">
        <v>0</v>
      </c>
      <c r="E122" s="41"/>
      <c r="F122" s="41"/>
      <c r="G122" s="41"/>
      <c r="H122" s="41"/>
      <c r="I122" s="41"/>
      <c r="J122" s="41"/>
      <c r="K122" s="41"/>
      <c r="L122" s="41"/>
      <c r="M122" s="41"/>
      <c r="N122" s="34"/>
      <c r="O122" s="20" t="s">
        <v>421</v>
      </c>
      <c r="P122" s="43" t="b">
        <v>0</v>
      </c>
      <c r="Q122" s="22" t="s">
        <v>422</v>
      </c>
      <c r="R122" s="43" t="b">
        <v>0</v>
      </c>
    </row>
    <row r="123" spans="1:18" ht="12.75" x14ac:dyDescent="0.2">
      <c r="A123" s="41"/>
      <c r="B123" s="34"/>
      <c r="C123" s="26" t="s">
        <v>423</v>
      </c>
      <c r="D123" s="27" t="b">
        <v>0</v>
      </c>
      <c r="E123" s="41"/>
      <c r="F123" s="41"/>
      <c r="G123" s="41"/>
      <c r="H123" s="41"/>
      <c r="I123" s="41"/>
      <c r="J123" s="41"/>
      <c r="K123" s="41"/>
      <c r="L123" s="41"/>
      <c r="M123" s="41"/>
      <c r="N123" s="34"/>
      <c r="O123" s="35" t="s">
        <v>424</v>
      </c>
      <c r="P123" s="36" t="b">
        <v>0</v>
      </c>
      <c r="Q123" s="52" t="s">
        <v>425</v>
      </c>
      <c r="R123" s="36" t="b">
        <v>0</v>
      </c>
    </row>
    <row r="124" spans="1:18" ht="12.75" x14ac:dyDescent="0.2">
      <c r="A124" s="41"/>
      <c r="B124" s="34"/>
      <c r="C124" s="10" t="s">
        <v>426</v>
      </c>
      <c r="D124" s="40" t="b">
        <v>0</v>
      </c>
      <c r="E124" s="41"/>
      <c r="F124" s="41"/>
      <c r="G124" s="41"/>
      <c r="H124" s="41"/>
      <c r="I124" s="41"/>
      <c r="J124" s="41"/>
      <c r="K124" s="41"/>
      <c r="L124" s="41"/>
      <c r="M124" s="41"/>
      <c r="N124" s="34"/>
      <c r="O124" s="20" t="s">
        <v>427</v>
      </c>
      <c r="P124" s="43" t="b">
        <v>0</v>
      </c>
      <c r="Q124" s="44" t="s">
        <v>428</v>
      </c>
      <c r="R124" s="43" t="b">
        <v>0</v>
      </c>
    </row>
    <row r="125" spans="1:18" ht="12.75" x14ac:dyDescent="0.2">
      <c r="A125" s="41"/>
      <c r="B125" s="34"/>
      <c r="C125" s="26" t="s">
        <v>429</v>
      </c>
      <c r="D125" s="27" t="b">
        <v>0</v>
      </c>
      <c r="E125" s="41"/>
      <c r="F125" s="41"/>
      <c r="G125" s="41"/>
      <c r="H125" s="41"/>
      <c r="I125" s="41"/>
      <c r="J125" s="41"/>
      <c r="K125" s="41"/>
      <c r="L125" s="41"/>
      <c r="M125" s="41"/>
      <c r="N125" s="34"/>
      <c r="O125" s="35" t="s">
        <v>430</v>
      </c>
      <c r="P125" s="36" t="b">
        <v>0</v>
      </c>
      <c r="Q125" s="52" t="s">
        <v>431</v>
      </c>
      <c r="R125" s="36" t="b">
        <v>0</v>
      </c>
    </row>
    <row r="126" spans="1:18" ht="12.75" x14ac:dyDescent="0.2">
      <c r="A126" s="41"/>
      <c r="B126" s="34"/>
      <c r="C126" s="10" t="s">
        <v>432</v>
      </c>
      <c r="D126" s="40" t="b">
        <v>0</v>
      </c>
      <c r="E126" s="41"/>
      <c r="F126" s="41"/>
      <c r="G126" s="41"/>
      <c r="H126" s="41"/>
      <c r="I126" s="41"/>
      <c r="J126" s="41"/>
      <c r="K126" s="41"/>
      <c r="L126" s="41"/>
      <c r="M126" s="41"/>
      <c r="N126" s="34"/>
      <c r="O126" s="20" t="s">
        <v>433</v>
      </c>
      <c r="P126" s="43" t="b">
        <v>0</v>
      </c>
      <c r="Q126" s="44" t="s">
        <v>434</v>
      </c>
      <c r="R126" s="43" t="b">
        <v>0</v>
      </c>
    </row>
    <row r="127" spans="1:18" ht="12.75" x14ac:dyDescent="0.2">
      <c r="A127" s="41"/>
      <c r="B127" s="34"/>
      <c r="C127" s="26" t="s">
        <v>435</v>
      </c>
      <c r="D127" s="27" t="b">
        <v>0</v>
      </c>
      <c r="E127" s="41"/>
      <c r="F127" s="41"/>
      <c r="G127" s="41"/>
      <c r="H127" s="41"/>
      <c r="I127" s="41"/>
      <c r="J127" s="41"/>
      <c r="K127" s="41"/>
      <c r="L127" s="41"/>
      <c r="M127" s="41"/>
      <c r="N127" s="34"/>
      <c r="O127" s="35" t="s">
        <v>436</v>
      </c>
      <c r="P127" s="36" t="b">
        <v>0</v>
      </c>
      <c r="Q127" s="52" t="s">
        <v>437</v>
      </c>
      <c r="R127" s="36" t="b">
        <v>0</v>
      </c>
    </row>
    <row r="128" spans="1:18" ht="12.75" x14ac:dyDescent="0.2">
      <c r="A128" s="41"/>
      <c r="B128" s="34"/>
      <c r="C128" s="10" t="s">
        <v>438</v>
      </c>
      <c r="D128" s="40" t="b">
        <v>0</v>
      </c>
      <c r="E128" s="41"/>
      <c r="F128" s="41"/>
      <c r="G128" s="41"/>
      <c r="H128" s="41"/>
      <c r="I128" s="41"/>
      <c r="J128" s="41"/>
      <c r="K128" s="41"/>
      <c r="L128" s="41"/>
      <c r="M128" s="41"/>
      <c r="N128" s="34"/>
      <c r="O128" s="48" t="s">
        <v>439</v>
      </c>
      <c r="P128" s="43" t="b">
        <v>0</v>
      </c>
      <c r="Q128" s="44" t="s">
        <v>440</v>
      </c>
      <c r="R128" s="43" t="b">
        <v>0</v>
      </c>
    </row>
    <row r="129" spans="1:18" ht="12.75" x14ac:dyDescent="0.2">
      <c r="A129" s="41"/>
      <c r="B129" s="34"/>
      <c r="C129" s="26" t="s">
        <v>441</v>
      </c>
      <c r="D129" s="27" t="b">
        <v>0</v>
      </c>
      <c r="E129" s="41"/>
      <c r="F129" s="41"/>
      <c r="G129" s="41"/>
      <c r="H129" s="41"/>
      <c r="I129" s="41"/>
      <c r="J129" s="41"/>
      <c r="K129" s="41"/>
      <c r="L129" s="41"/>
      <c r="M129" s="41"/>
      <c r="N129" s="34"/>
      <c r="O129" s="112" t="s">
        <v>442</v>
      </c>
      <c r="P129" s="36" t="b">
        <v>0</v>
      </c>
      <c r="Q129" s="52" t="s">
        <v>443</v>
      </c>
      <c r="R129" s="36" t="b">
        <v>0</v>
      </c>
    </row>
    <row r="130" spans="1:18" ht="12.75" x14ac:dyDescent="0.2">
      <c r="A130" s="41"/>
      <c r="B130" s="34"/>
      <c r="C130" s="10" t="s">
        <v>444</v>
      </c>
      <c r="D130" s="40" t="b">
        <v>0</v>
      </c>
      <c r="E130" s="41"/>
      <c r="F130" s="41"/>
      <c r="G130" s="41"/>
      <c r="H130" s="41"/>
      <c r="I130" s="41"/>
      <c r="J130" s="41"/>
      <c r="K130" s="41"/>
      <c r="L130" s="41"/>
      <c r="M130" s="41"/>
      <c r="N130" s="34"/>
      <c r="O130" s="20" t="s">
        <v>445</v>
      </c>
      <c r="P130" s="43" t="b">
        <v>0</v>
      </c>
      <c r="Q130" s="44" t="s">
        <v>446</v>
      </c>
      <c r="R130" s="43" t="b">
        <v>0</v>
      </c>
    </row>
    <row r="131" spans="1:18" ht="12.75" x14ac:dyDescent="0.2">
      <c r="A131" s="41"/>
      <c r="B131" s="34"/>
      <c r="C131" s="26" t="s">
        <v>447</v>
      </c>
      <c r="D131" s="27" t="b">
        <v>0</v>
      </c>
      <c r="E131" s="41"/>
      <c r="F131" s="41"/>
      <c r="G131" s="41"/>
      <c r="H131" s="41"/>
      <c r="I131" s="41"/>
      <c r="J131" s="41"/>
      <c r="K131" s="41"/>
      <c r="L131" s="41"/>
      <c r="M131" s="41"/>
      <c r="N131" s="34"/>
      <c r="O131" s="112" t="s">
        <v>448</v>
      </c>
      <c r="P131" s="36" t="b">
        <v>0</v>
      </c>
      <c r="Q131" s="37" t="s">
        <v>449</v>
      </c>
      <c r="R131" s="36" t="b">
        <v>0</v>
      </c>
    </row>
    <row r="132" spans="1:18" ht="12.75" x14ac:dyDescent="0.2">
      <c r="A132" s="41"/>
      <c r="B132" s="34"/>
      <c r="C132" s="10" t="s">
        <v>450</v>
      </c>
      <c r="D132" s="40" t="b">
        <v>0</v>
      </c>
      <c r="E132" s="41"/>
      <c r="F132" s="41"/>
      <c r="G132" s="41"/>
      <c r="H132" s="41"/>
      <c r="I132" s="41"/>
      <c r="J132" s="41"/>
      <c r="K132" s="41"/>
      <c r="L132" s="41"/>
      <c r="M132" s="41"/>
      <c r="N132" s="34"/>
      <c r="O132" s="20" t="s">
        <v>451</v>
      </c>
      <c r="P132" s="43" t="b">
        <v>0</v>
      </c>
      <c r="Q132" s="22" t="s">
        <v>452</v>
      </c>
      <c r="R132" s="43" t="b">
        <v>0</v>
      </c>
    </row>
    <row r="133" spans="1:18" ht="12.75" x14ac:dyDescent="0.2">
      <c r="A133" s="41"/>
      <c r="B133" s="34"/>
      <c r="C133" s="26" t="s">
        <v>453</v>
      </c>
      <c r="D133" s="27" t="b">
        <v>0</v>
      </c>
      <c r="E133" s="41"/>
      <c r="F133" s="41"/>
      <c r="G133" s="41"/>
      <c r="H133" s="41"/>
      <c r="I133" s="41"/>
      <c r="J133" s="41"/>
      <c r="K133" s="41"/>
      <c r="L133" s="41"/>
      <c r="M133" s="41"/>
      <c r="N133" s="34"/>
      <c r="O133" s="112" t="s">
        <v>454</v>
      </c>
      <c r="P133" s="36" t="b">
        <v>0</v>
      </c>
      <c r="Q133" s="37" t="s">
        <v>455</v>
      </c>
      <c r="R133" s="36" t="b">
        <v>0</v>
      </c>
    </row>
    <row r="134" spans="1:18" ht="12.75" x14ac:dyDescent="0.2">
      <c r="A134" s="41"/>
      <c r="B134" s="34"/>
      <c r="C134" s="10" t="s">
        <v>456</v>
      </c>
      <c r="D134" s="40" t="b">
        <v>0</v>
      </c>
      <c r="E134" s="41"/>
      <c r="F134" s="41"/>
      <c r="G134" s="41"/>
      <c r="H134" s="41"/>
      <c r="I134" s="41"/>
      <c r="J134" s="41"/>
      <c r="K134" s="41"/>
      <c r="L134" s="41"/>
      <c r="M134" s="41"/>
      <c r="N134" s="34"/>
      <c r="O134" s="20" t="s">
        <v>457</v>
      </c>
      <c r="P134" s="43" t="b">
        <v>0</v>
      </c>
      <c r="Q134" s="22" t="s">
        <v>458</v>
      </c>
      <c r="R134" s="43" t="b">
        <v>0</v>
      </c>
    </row>
    <row r="135" spans="1:18" ht="12.75" x14ac:dyDescent="0.2">
      <c r="A135" s="41"/>
      <c r="B135" s="34"/>
      <c r="C135" s="50" t="s">
        <v>459</v>
      </c>
      <c r="D135" s="51" t="b">
        <v>0</v>
      </c>
      <c r="E135" s="41"/>
      <c r="F135" s="41"/>
      <c r="G135" s="41"/>
      <c r="H135" s="41"/>
      <c r="I135" s="41"/>
      <c r="J135" s="41"/>
      <c r="K135" s="41"/>
      <c r="L135" s="41"/>
      <c r="M135" s="41"/>
      <c r="N135" s="34"/>
      <c r="O135" s="112" t="s">
        <v>460</v>
      </c>
      <c r="P135" s="36" t="b">
        <v>0</v>
      </c>
      <c r="Q135" s="37" t="s">
        <v>461</v>
      </c>
      <c r="R135" s="36" t="b">
        <v>0</v>
      </c>
    </row>
    <row r="136" spans="1:18" ht="12.75" x14ac:dyDescent="0.2">
      <c r="A136" s="41"/>
      <c r="B136" s="41"/>
      <c r="C136" s="107"/>
      <c r="E136" s="41"/>
      <c r="F136" s="41"/>
      <c r="G136" s="41"/>
      <c r="H136" s="41"/>
      <c r="I136" s="41"/>
      <c r="J136" s="41"/>
      <c r="K136" s="41"/>
      <c r="L136" s="41"/>
      <c r="M136" s="41"/>
      <c r="N136" s="34"/>
      <c r="O136" s="20" t="s">
        <v>462</v>
      </c>
      <c r="P136" s="43" t="b">
        <v>0</v>
      </c>
      <c r="Q136" s="22" t="s">
        <v>463</v>
      </c>
      <c r="R136" s="43" t="b">
        <v>0</v>
      </c>
    </row>
    <row r="137" spans="1:18" ht="12.75" x14ac:dyDescent="0.2">
      <c r="A137" s="41"/>
      <c r="B137" s="41"/>
      <c r="E137" s="41"/>
      <c r="F137" s="41"/>
      <c r="G137" s="41"/>
      <c r="H137" s="41"/>
      <c r="I137" s="41"/>
      <c r="J137" s="41"/>
      <c r="K137" s="41"/>
      <c r="L137" s="41"/>
      <c r="M137" s="41"/>
      <c r="N137" s="41"/>
      <c r="O137" s="52" t="s">
        <v>464</v>
      </c>
      <c r="P137" s="36" t="b">
        <v>0</v>
      </c>
      <c r="Q137" s="37" t="s">
        <v>465</v>
      </c>
      <c r="R137" s="36" t="b">
        <v>0</v>
      </c>
    </row>
    <row r="138" spans="1:18" ht="12.75" x14ac:dyDescent="0.2">
      <c r="A138" s="41"/>
      <c r="B138" s="41"/>
      <c r="C138" s="41"/>
      <c r="D138" s="41"/>
      <c r="E138" s="41"/>
      <c r="F138" s="41"/>
      <c r="G138" s="41"/>
      <c r="H138" s="41"/>
      <c r="I138" s="41"/>
      <c r="J138" s="41"/>
      <c r="K138" s="41"/>
      <c r="L138" s="41"/>
      <c r="M138" s="41"/>
      <c r="N138" s="41"/>
      <c r="O138" s="22" t="s">
        <v>466</v>
      </c>
      <c r="P138" s="43" t="b">
        <v>0</v>
      </c>
      <c r="Q138" s="44" t="s">
        <v>467</v>
      </c>
      <c r="R138" s="43" t="b">
        <v>0</v>
      </c>
    </row>
    <row r="139" spans="1:18" ht="12.75" x14ac:dyDescent="0.2">
      <c r="A139" s="41"/>
      <c r="B139" s="41"/>
      <c r="C139" s="41"/>
      <c r="D139" s="41"/>
      <c r="E139" s="41"/>
      <c r="F139" s="41"/>
      <c r="G139" s="41"/>
      <c r="H139" s="41"/>
      <c r="I139" s="41"/>
      <c r="J139" s="41"/>
      <c r="K139" s="41"/>
      <c r="L139" s="41"/>
      <c r="M139" s="41"/>
      <c r="N139" s="41"/>
      <c r="O139" s="37" t="s">
        <v>468</v>
      </c>
      <c r="P139" s="36" t="b">
        <v>0</v>
      </c>
      <c r="Q139" s="52" t="s">
        <v>469</v>
      </c>
      <c r="R139" s="36" t="b">
        <v>0</v>
      </c>
    </row>
    <row r="140" spans="1:18" ht="12.75" x14ac:dyDescent="0.2">
      <c r="A140" s="41"/>
      <c r="B140" s="41"/>
      <c r="C140" s="41"/>
      <c r="D140" s="41"/>
      <c r="E140" s="41"/>
      <c r="F140" s="41"/>
      <c r="G140" s="41"/>
      <c r="H140" s="41"/>
      <c r="I140" s="41"/>
      <c r="J140" s="41"/>
      <c r="K140" s="41"/>
      <c r="L140" s="41"/>
      <c r="M140" s="41"/>
      <c r="N140" s="41"/>
      <c r="O140" s="44" t="s">
        <v>470</v>
      </c>
      <c r="P140" s="43" t="b">
        <v>0</v>
      </c>
      <c r="Q140" s="44" t="s">
        <v>471</v>
      </c>
      <c r="R140" s="43" t="b">
        <v>0</v>
      </c>
    </row>
    <row r="141" spans="1:18" ht="12.75" x14ac:dyDescent="0.2">
      <c r="A141" s="41"/>
      <c r="B141" s="41"/>
      <c r="C141" s="41"/>
      <c r="D141" s="41"/>
      <c r="E141" s="41"/>
      <c r="F141" s="41"/>
      <c r="G141" s="41"/>
      <c r="H141" s="41"/>
      <c r="I141" s="41"/>
      <c r="J141" s="41"/>
      <c r="K141" s="41"/>
      <c r="L141" s="41"/>
      <c r="M141" s="41"/>
      <c r="N141" s="41"/>
      <c r="O141" s="52" t="s">
        <v>472</v>
      </c>
      <c r="P141" s="129" t="b">
        <v>0</v>
      </c>
      <c r="Q141" s="37" t="s">
        <v>473</v>
      </c>
      <c r="R141" s="36" t="b">
        <v>0</v>
      </c>
    </row>
    <row r="142" spans="1:18" ht="12.75" x14ac:dyDescent="0.2">
      <c r="A142" s="41"/>
      <c r="B142" s="41"/>
      <c r="C142" s="41"/>
      <c r="D142" s="41"/>
      <c r="E142" s="41"/>
      <c r="F142" s="41"/>
      <c r="G142" s="41"/>
      <c r="H142" s="41"/>
      <c r="I142" s="41"/>
      <c r="J142" s="41"/>
      <c r="K142" s="41"/>
      <c r="L142" s="41"/>
      <c r="M142" s="41"/>
      <c r="N142" s="41"/>
      <c r="O142" s="22" t="s">
        <v>474</v>
      </c>
      <c r="P142" s="130" t="b">
        <v>0</v>
      </c>
      <c r="Q142" s="22" t="s">
        <v>475</v>
      </c>
      <c r="R142" s="43" t="b">
        <v>0</v>
      </c>
    </row>
    <row r="143" spans="1:18" ht="12.75" x14ac:dyDescent="0.2">
      <c r="A143" s="41"/>
      <c r="B143" s="41"/>
      <c r="C143" s="41"/>
      <c r="D143" s="41"/>
      <c r="E143" s="41"/>
      <c r="F143" s="41"/>
      <c r="G143" s="41"/>
      <c r="H143" s="41"/>
      <c r="I143" s="41"/>
      <c r="J143" s="41"/>
      <c r="K143" s="41"/>
      <c r="L143" s="41"/>
      <c r="M143" s="41"/>
      <c r="N143" s="41"/>
      <c r="O143" s="37" t="s">
        <v>476</v>
      </c>
      <c r="P143" s="129" t="b">
        <v>0</v>
      </c>
      <c r="Q143" s="37" t="s">
        <v>477</v>
      </c>
      <c r="R143" s="160" t="b">
        <v>0</v>
      </c>
    </row>
    <row r="144" spans="1:18" ht="23.25" x14ac:dyDescent="0.2">
      <c r="A144" s="82"/>
      <c r="B144" s="82"/>
      <c r="C144" s="82"/>
      <c r="D144" s="82"/>
      <c r="E144" s="41"/>
      <c r="F144" s="41"/>
      <c r="G144" s="41"/>
      <c r="H144" s="41"/>
      <c r="I144" s="41"/>
      <c r="J144" s="41"/>
      <c r="K144" s="41"/>
      <c r="L144" s="41"/>
      <c r="M144" s="41"/>
      <c r="N144" s="41"/>
      <c r="O144" s="22" t="s">
        <v>478</v>
      </c>
      <c r="P144" s="130" t="b">
        <v>0</v>
      </c>
      <c r="Q144" s="60" t="s">
        <v>479</v>
      </c>
      <c r="R144" s="61" t="b">
        <v>0</v>
      </c>
    </row>
    <row r="145" spans="1:35" ht="23.25" x14ac:dyDescent="0.2">
      <c r="A145" s="82"/>
      <c r="B145" s="82"/>
      <c r="C145" s="82"/>
      <c r="D145" s="82"/>
      <c r="E145" s="41"/>
      <c r="F145" s="41"/>
      <c r="G145" s="41"/>
      <c r="H145" s="41"/>
      <c r="I145" s="41"/>
      <c r="J145" s="41"/>
      <c r="K145" s="41"/>
      <c r="L145" s="41"/>
      <c r="M145" s="41"/>
      <c r="N145" s="41"/>
      <c r="O145" s="132" t="s">
        <v>480</v>
      </c>
      <c r="P145" s="81" t="b">
        <v>0</v>
      </c>
    </row>
    <row r="146" spans="1:35" ht="23.25" x14ac:dyDescent="0.2">
      <c r="A146" s="82"/>
      <c r="B146" s="82"/>
      <c r="C146" s="82"/>
      <c r="D146" s="82"/>
      <c r="E146" s="41"/>
      <c r="F146" s="41"/>
      <c r="G146" s="41"/>
      <c r="H146" s="41"/>
      <c r="I146" s="41"/>
      <c r="J146" s="41"/>
      <c r="K146" s="41"/>
      <c r="L146" s="41"/>
      <c r="M146" s="41"/>
      <c r="N146" s="41"/>
      <c r="O146" s="161"/>
      <c r="P146" s="162"/>
    </row>
    <row r="147" spans="1:35" ht="23.25" x14ac:dyDescent="0.2">
      <c r="A147" s="770" t="str">
        <f>CONCATENATE("SKELLIGE QUEST COMPLETION =     ", ROUND((COUNTIF(B150:N185, TRUE)/98*100),1), "%")</f>
        <v>SKELLIGE QUEST COMPLETION =     0%</v>
      </c>
      <c r="B147" s="771"/>
      <c r="C147" s="771"/>
      <c r="D147" s="763"/>
      <c r="E147" s="41"/>
      <c r="F147" s="41"/>
      <c r="G147" s="41"/>
      <c r="H147" s="41"/>
      <c r="I147" s="41"/>
      <c r="J147" s="41"/>
      <c r="K147" s="41"/>
      <c r="L147" s="41"/>
      <c r="M147" s="41"/>
      <c r="N147" s="41"/>
      <c r="O147" s="161"/>
      <c r="P147" s="162"/>
    </row>
    <row r="148" spans="1:35" ht="30" x14ac:dyDescent="0.2">
      <c r="A148" s="772" t="s">
        <v>481</v>
      </c>
      <c r="B148" s="771"/>
      <c r="C148" s="771"/>
      <c r="D148" s="771"/>
      <c r="E148" s="771"/>
      <c r="F148" s="771"/>
      <c r="G148" s="771"/>
      <c r="H148" s="771"/>
      <c r="I148" s="771"/>
      <c r="J148" s="771"/>
      <c r="K148" s="771"/>
      <c r="L148" s="771"/>
      <c r="M148" s="771"/>
      <c r="N148" s="771"/>
      <c r="O148" s="771"/>
      <c r="P148" s="771"/>
      <c r="Q148" s="771"/>
      <c r="R148" s="763"/>
    </row>
    <row r="149" spans="1:35" ht="20.25" x14ac:dyDescent="0.3">
      <c r="A149" s="780" t="s">
        <v>19</v>
      </c>
      <c r="B149" s="763"/>
      <c r="C149" s="781" t="s">
        <v>20</v>
      </c>
      <c r="D149" s="763"/>
      <c r="E149" s="788" t="s">
        <v>21</v>
      </c>
      <c r="F149" s="763"/>
      <c r="G149" s="785" t="s">
        <v>22</v>
      </c>
      <c r="H149" s="763"/>
      <c r="I149" s="762" t="s">
        <v>23</v>
      </c>
      <c r="J149" s="763"/>
      <c r="K149" s="783" t="s">
        <v>24</v>
      </c>
      <c r="L149" s="761"/>
      <c r="M149" s="784" t="s">
        <v>25</v>
      </c>
      <c r="N149" s="763"/>
      <c r="O149" s="779" t="s">
        <v>26</v>
      </c>
      <c r="P149" s="763"/>
      <c r="Q149" s="779" t="s">
        <v>26</v>
      </c>
      <c r="R149" s="763"/>
      <c r="S149" s="7"/>
      <c r="T149" s="7"/>
      <c r="U149" s="7"/>
      <c r="V149" s="7"/>
      <c r="W149" s="7"/>
      <c r="X149" s="7"/>
      <c r="Y149" s="7"/>
      <c r="Z149" s="7"/>
      <c r="AA149" s="7"/>
      <c r="AB149" s="7"/>
      <c r="AC149" s="7"/>
      <c r="AD149" s="7"/>
      <c r="AE149" s="7"/>
      <c r="AF149" s="7"/>
      <c r="AG149" s="7"/>
      <c r="AH149" s="7"/>
      <c r="AI149" s="7"/>
    </row>
    <row r="150" spans="1:35" ht="12.75" x14ac:dyDescent="0.2">
      <c r="A150" s="70" t="s">
        <v>482</v>
      </c>
      <c r="B150" s="9" t="b">
        <v>0</v>
      </c>
      <c r="C150" s="71" t="s">
        <v>483</v>
      </c>
      <c r="D150" s="11" t="b">
        <v>0</v>
      </c>
      <c r="E150" s="133" t="s">
        <v>484</v>
      </c>
      <c r="F150" s="13" t="b">
        <v>0</v>
      </c>
      <c r="G150" s="163" t="s">
        <v>485</v>
      </c>
      <c r="H150" s="135" t="b">
        <v>0</v>
      </c>
      <c r="I150" s="136" t="s">
        <v>486</v>
      </c>
      <c r="J150" s="85" t="b">
        <v>0</v>
      </c>
      <c r="K150" s="137" t="s">
        <v>487</v>
      </c>
      <c r="L150" s="86" t="b">
        <v>0</v>
      </c>
      <c r="M150" s="87" t="s">
        <v>488</v>
      </c>
      <c r="N150" s="88" t="b">
        <v>0</v>
      </c>
      <c r="O150" s="89" t="s">
        <v>489</v>
      </c>
      <c r="P150" s="21" t="b">
        <v>0</v>
      </c>
      <c r="Q150" s="22" t="s">
        <v>490</v>
      </c>
      <c r="R150" s="43" t="b">
        <v>0</v>
      </c>
    </row>
    <row r="151" spans="1:35" ht="12.75" x14ac:dyDescent="0.2">
      <c r="A151" s="24" t="s">
        <v>491</v>
      </c>
      <c r="B151" s="25" t="b">
        <v>0</v>
      </c>
      <c r="C151" s="26" t="s">
        <v>492</v>
      </c>
      <c r="D151" s="27" t="b">
        <v>0</v>
      </c>
      <c r="E151" s="139" t="s">
        <v>493</v>
      </c>
      <c r="F151" s="91" t="b">
        <v>0</v>
      </c>
      <c r="G151" s="29" t="s">
        <v>494</v>
      </c>
      <c r="H151" s="141" t="b">
        <v>0</v>
      </c>
      <c r="I151" s="142" t="s">
        <v>495</v>
      </c>
      <c r="J151" s="93" t="b">
        <v>0</v>
      </c>
      <c r="K151" s="32" t="s">
        <v>496</v>
      </c>
      <c r="L151" s="94" t="b">
        <v>0</v>
      </c>
      <c r="M151" s="95" t="s">
        <v>497</v>
      </c>
      <c r="N151" s="96" t="b">
        <v>0</v>
      </c>
      <c r="O151" s="112" t="s">
        <v>498</v>
      </c>
      <c r="P151" s="36" t="b">
        <v>0</v>
      </c>
      <c r="Q151" s="37" t="s">
        <v>499</v>
      </c>
      <c r="R151" s="36" t="b">
        <v>0</v>
      </c>
    </row>
    <row r="152" spans="1:35" ht="12.75" x14ac:dyDescent="0.2">
      <c r="A152" s="8" t="s">
        <v>500</v>
      </c>
      <c r="B152" s="39" t="b">
        <v>0</v>
      </c>
      <c r="C152" s="10" t="s">
        <v>501</v>
      </c>
      <c r="D152" s="40" t="b">
        <v>0</v>
      </c>
      <c r="E152" s="12" t="s">
        <v>502</v>
      </c>
      <c r="F152" s="98" t="b">
        <v>0</v>
      </c>
      <c r="G152" s="14" t="s">
        <v>503</v>
      </c>
      <c r="H152" s="164" t="b">
        <v>0</v>
      </c>
      <c r="I152" s="143" t="s">
        <v>31</v>
      </c>
      <c r="J152" s="100" t="b">
        <v>0</v>
      </c>
      <c r="K152" s="17" t="s">
        <v>504</v>
      </c>
      <c r="L152" s="101" t="b">
        <v>0</v>
      </c>
      <c r="M152" s="102" t="s">
        <v>505</v>
      </c>
      <c r="N152" s="103" t="b">
        <v>0</v>
      </c>
      <c r="O152" s="20" t="s">
        <v>506</v>
      </c>
      <c r="P152" s="43" t="b">
        <v>0</v>
      </c>
      <c r="Q152" s="44" t="s">
        <v>507</v>
      </c>
      <c r="R152" s="43" t="b">
        <v>0</v>
      </c>
    </row>
    <row r="153" spans="1:35" ht="12.75" x14ac:dyDescent="0.2">
      <c r="A153" s="24" t="s">
        <v>508</v>
      </c>
      <c r="B153" s="25" t="b">
        <v>0</v>
      </c>
      <c r="C153" s="26" t="s">
        <v>509</v>
      </c>
      <c r="D153" s="27" t="b">
        <v>0</v>
      </c>
      <c r="E153" s="139" t="s">
        <v>510</v>
      </c>
      <c r="F153" s="91" t="b">
        <v>0</v>
      </c>
      <c r="G153" s="29" t="s">
        <v>511</v>
      </c>
      <c r="H153" s="141" t="b">
        <v>0</v>
      </c>
      <c r="I153" s="142" t="s">
        <v>335</v>
      </c>
      <c r="J153" s="93" t="b">
        <v>0</v>
      </c>
      <c r="K153" s="32" t="s">
        <v>512</v>
      </c>
      <c r="L153" s="94" t="b">
        <v>0</v>
      </c>
      <c r="M153" s="95" t="s">
        <v>513</v>
      </c>
      <c r="N153" s="96" t="b">
        <v>0</v>
      </c>
      <c r="O153" s="35" t="s">
        <v>514</v>
      </c>
      <c r="P153" s="36" t="b">
        <v>0</v>
      </c>
      <c r="Q153" s="52" t="s">
        <v>515</v>
      </c>
      <c r="R153" s="36" t="b">
        <v>0</v>
      </c>
    </row>
    <row r="154" spans="1:35" ht="12.75" x14ac:dyDescent="0.2">
      <c r="A154" s="8" t="s">
        <v>516</v>
      </c>
      <c r="B154" s="39" t="b">
        <v>0</v>
      </c>
      <c r="C154" s="10" t="s">
        <v>517</v>
      </c>
      <c r="D154" s="40" t="b">
        <v>0</v>
      </c>
      <c r="E154" s="12" t="s">
        <v>518</v>
      </c>
      <c r="F154" s="98" t="b">
        <v>0</v>
      </c>
      <c r="G154" s="14" t="s">
        <v>519</v>
      </c>
      <c r="H154" s="164" t="b">
        <v>0</v>
      </c>
      <c r="I154" s="143" t="s">
        <v>520</v>
      </c>
      <c r="J154" s="100" t="b">
        <v>0</v>
      </c>
      <c r="K154" s="17" t="s">
        <v>521</v>
      </c>
      <c r="L154" s="101" t="b">
        <v>0</v>
      </c>
      <c r="M154" s="102" t="s">
        <v>522</v>
      </c>
      <c r="N154" s="103" t="b">
        <v>0</v>
      </c>
      <c r="O154" s="20" t="s">
        <v>523</v>
      </c>
      <c r="P154" s="43" t="b">
        <v>0</v>
      </c>
      <c r="Q154" s="56" t="s">
        <v>524</v>
      </c>
      <c r="R154" s="43" t="b">
        <v>0</v>
      </c>
    </row>
    <row r="155" spans="1:35" ht="12.75" x14ac:dyDescent="0.2">
      <c r="A155" s="24" t="s">
        <v>525</v>
      </c>
      <c r="B155" s="25" t="b">
        <v>0</v>
      </c>
      <c r="C155" s="26" t="s">
        <v>526</v>
      </c>
      <c r="D155" s="27" t="b">
        <v>0</v>
      </c>
      <c r="E155" s="139" t="s">
        <v>527</v>
      </c>
      <c r="F155" s="91" t="b">
        <v>0</v>
      </c>
      <c r="G155" s="29" t="s">
        <v>528</v>
      </c>
      <c r="H155" s="141" t="b">
        <v>0</v>
      </c>
      <c r="I155" s="142" t="s">
        <v>529</v>
      </c>
      <c r="J155" s="93" t="b">
        <v>0</v>
      </c>
      <c r="K155" s="32" t="s">
        <v>530</v>
      </c>
      <c r="L155" s="94" t="b">
        <v>0</v>
      </c>
      <c r="M155" s="95" t="s">
        <v>531</v>
      </c>
      <c r="N155" s="96" t="b">
        <v>0</v>
      </c>
      <c r="O155" s="112" t="s">
        <v>532</v>
      </c>
      <c r="P155" s="36" t="b">
        <v>0</v>
      </c>
      <c r="Q155" s="57" t="s">
        <v>533</v>
      </c>
      <c r="R155" s="36" t="b">
        <v>0</v>
      </c>
    </row>
    <row r="156" spans="1:35" ht="12.75" x14ac:dyDescent="0.2">
      <c r="A156" s="8" t="s">
        <v>534</v>
      </c>
      <c r="B156" s="39" t="b">
        <v>0</v>
      </c>
      <c r="C156" s="10" t="s">
        <v>535</v>
      </c>
      <c r="D156" s="40" t="b">
        <v>0</v>
      </c>
      <c r="E156" s="12" t="s">
        <v>536</v>
      </c>
      <c r="F156" s="98" t="b">
        <v>0</v>
      </c>
      <c r="G156" s="14" t="s">
        <v>537</v>
      </c>
      <c r="H156" s="164" t="b">
        <v>0</v>
      </c>
      <c r="I156" s="145" t="s">
        <v>538</v>
      </c>
      <c r="J156" s="100" t="b">
        <v>0</v>
      </c>
      <c r="K156" s="17" t="s">
        <v>539</v>
      </c>
      <c r="L156" s="101" t="b">
        <v>0</v>
      </c>
      <c r="M156" s="102" t="s">
        <v>540</v>
      </c>
      <c r="N156" s="103" t="b">
        <v>0</v>
      </c>
      <c r="O156" s="20" t="s">
        <v>541</v>
      </c>
      <c r="P156" s="43" t="b">
        <v>0</v>
      </c>
      <c r="Q156" s="22" t="s">
        <v>542</v>
      </c>
      <c r="R156" s="43" t="b">
        <v>0</v>
      </c>
    </row>
    <row r="157" spans="1:35" ht="12.75" x14ac:dyDescent="0.2">
      <c r="A157" s="24" t="s">
        <v>543</v>
      </c>
      <c r="B157" s="25" t="b">
        <v>0</v>
      </c>
      <c r="C157" s="26" t="s">
        <v>544</v>
      </c>
      <c r="D157" s="27" t="b">
        <v>0</v>
      </c>
      <c r="E157" s="139" t="s">
        <v>545</v>
      </c>
      <c r="F157" s="91" t="b">
        <v>0</v>
      </c>
      <c r="G157" s="29" t="s">
        <v>546</v>
      </c>
      <c r="H157" s="141" t="b">
        <v>0</v>
      </c>
      <c r="I157" s="165" t="s">
        <v>547</v>
      </c>
      <c r="J157" s="93" t="b">
        <v>0</v>
      </c>
      <c r="K157" s="32" t="s">
        <v>548</v>
      </c>
      <c r="L157" s="94" t="b">
        <v>0</v>
      </c>
      <c r="M157" s="28"/>
      <c r="N157" s="19"/>
      <c r="O157" s="112" t="s">
        <v>549</v>
      </c>
      <c r="P157" s="36" t="b">
        <v>0</v>
      </c>
      <c r="Q157" s="57" t="s">
        <v>550</v>
      </c>
      <c r="R157" s="36" t="b">
        <v>0</v>
      </c>
    </row>
    <row r="158" spans="1:35" ht="12.75" x14ac:dyDescent="0.2">
      <c r="A158" s="8" t="s">
        <v>551</v>
      </c>
      <c r="B158" s="39" t="b">
        <v>0</v>
      </c>
      <c r="C158" s="10" t="s">
        <v>552</v>
      </c>
      <c r="D158" s="40" t="b">
        <v>0</v>
      </c>
      <c r="E158" s="12" t="s">
        <v>553</v>
      </c>
      <c r="F158" s="98" t="b">
        <v>0</v>
      </c>
      <c r="G158" s="14" t="s">
        <v>554</v>
      </c>
      <c r="H158" s="164" t="b">
        <v>0</v>
      </c>
      <c r="I158" s="143" t="s">
        <v>555</v>
      </c>
      <c r="J158" s="149" t="b">
        <v>0</v>
      </c>
      <c r="K158" s="166" t="s">
        <v>556</v>
      </c>
      <c r="L158" s="167" t="b">
        <v>0</v>
      </c>
      <c r="M158" s="41"/>
      <c r="N158" s="34"/>
      <c r="O158" s="20" t="s">
        <v>557</v>
      </c>
      <c r="P158" s="43" t="b">
        <v>0</v>
      </c>
      <c r="Q158" s="22" t="s">
        <v>558</v>
      </c>
      <c r="R158" s="43" t="b">
        <v>0</v>
      </c>
    </row>
    <row r="159" spans="1:35" ht="12.75" x14ac:dyDescent="0.2">
      <c r="A159" s="24" t="s">
        <v>559</v>
      </c>
      <c r="B159" s="25" t="b">
        <v>0</v>
      </c>
      <c r="C159" s="26" t="s">
        <v>560</v>
      </c>
      <c r="D159" s="27" t="b">
        <v>0</v>
      </c>
      <c r="E159" s="28"/>
      <c r="F159" s="19"/>
      <c r="G159" s="29" t="s">
        <v>561</v>
      </c>
      <c r="H159" s="141" t="b">
        <v>0</v>
      </c>
      <c r="I159" s="168"/>
      <c r="J159" s="169"/>
      <c r="K159" s="41"/>
      <c r="L159" s="41"/>
      <c r="M159" s="41"/>
      <c r="N159" s="34"/>
      <c r="O159" s="35" t="s">
        <v>562</v>
      </c>
      <c r="P159" s="36" t="b">
        <v>0</v>
      </c>
      <c r="Q159" s="52" t="s">
        <v>563</v>
      </c>
      <c r="R159" s="36" t="b">
        <v>0</v>
      </c>
    </row>
    <row r="160" spans="1:35" ht="12.75" x14ac:dyDescent="0.2">
      <c r="A160" s="8" t="s">
        <v>564</v>
      </c>
      <c r="B160" s="39" t="b">
        <v>0</v>
      </c>
      <c r="C160" s="10" t="s">
        <v>565</v>
      </c>
      <c r="D160" s="40" t="b">
        <v>0</v>
      </c>
      <c r="E160" s="41"/>
      <c r="F160" s="34"/>
      <c r="G160" s="14" t="s">
        <v>566</v>
      </c>
      <c r="H160" s="164" t="b">
        <v>0</v>
      </c>
      <c r="I160" s="169"/>
      <c r="J160" s="169"/>
      <c r="K160" s="41"/>
      <c r="L160" s="41"/>
      <c r="M160" s="41"/>
      <c r="N160" s="34"/>
      <c r="O160" s="20" t="s">
        <v>567</v>
      </c>
      <c r="P160" s="43" t="b">
        <v>0</v>
      </c>
      <c r="Q160" s="22" t="s">
        <v>568</v>
      </c>
      <c r="R160" s="43" t="b">
        <v>0</v>
      </c>
    </row>
    <row r="161" spans="1:18" ht="12.75" x14ac:dyDescent="0.2">
      <c r="A161" s="24" t="s">
        <v>569</v>
      </c>
      <c r="B161" s="25" t="b">
        <v>0</v>
      </c>
      <c r="C161" s="26" t="s">
        <v>570</v>
      </c>
      <c r="D161" s="27" t="b">
        <v>0</v>
      </c>
      <c r="E161" s="41"/>
      <c r="F161" s="34"/>
      <c r="G161" s="29" t="s">
        <v>571</v>
      </c>
      <c r="H161" s="141" t="b">
        <v>0</v>
      </c>
      <c r="I161" s="169"/>
      <c r="J161" s="169"/>
      <c r="K161" s="41"/>
      <c r="L161" s="41"/>
      <c r="M161" s="41"/>
      <c r="N161" s="34"/>
      <c r="O161" s="112" t="s">
        <v>572</v>
      </c>
      <c r="P161" s="36" t="b">
        <v>0</v>
      </c>
      <c r="Q161" s="170" t="s">
        <v>573</v>
      </c>
      <c r="R161" s="36" t="b">
        <v>0</v>
      </c>
    </row>
    <row r="162" spans="1:18" ht="12.75" x14ac:dyDescent="0.2">
      <c r="A162" s="8" t="s">
        <v>574</v>
      </c>
      <c r="B162" s="39" t="b">
        <v>0</v>
      </c>
      <c r="C162" s="10" t="s">
        <v>575</v>
      </c>
      <c r="D162" s="40" t="b">
        <v>0</v>
      </c>
      <c r="E162" s="41"/>
      <c r="F162" s="34"/>
      <c r="G162" s="14" t="s">
        <v>576</v>
      </c>
      <c r="H162" s="171" t="b">
        <v>0</v>
      </c>
      <c r="I162" s="169"/>
      <c r="J162" s="169"/>
      <c r="K162" s="41"/>
      <c r="L162" s="41"/>
      <c r="M162" s="41"/>
      <c r="N162" s="34"/>
      <c r="O162" s="20" t="s">
        <v>577</v>
      </c>
      <c r="P162" s="43" t="b">
        <v>0</v>
      </c>
      <c r="Q162" s="44" t="s">
        <v>578</v>
      </c>
      <c r="R162" s="43" t="b">
        <v>0</v>
      </c>
    </row>
    <row r="163" spans="1:18" ht="12.75" x14ac:dyDescent="0.2">
      <c r="A163" s="24" t="s">
        <v>579</v>
      </c>
      <c r="B163" s="25" t="b">
        <v>0</v>
      </c>
      <c r="C163" s="26" t="s">
        <v>580</v>
      </c>
      <c r="D163" s="27" t="b">
        <v>0</v>
      </c>
      <c r="E163" s="41"/>
      <c r="F163" s="41"/>
      <c r="G163" s="28"/>
      <c r="H163" s="41"/>
      <c r="I163" s="169"/>
      <c r="J163" s="169"/>
      <c r="K163" s="41"/>
      <c r="L163" s="41"/>
      <c r="M163" s="41"/>
      <c r="N163" s="34"/>
      <c r="O163" s="112" t="s">
        <v>581</v>
      </c>
      <c r="P163" s="36" t="b">
        <v>0</v>
      </c>
      <c r="Q163" s="172" t="s">
        <v>582</v>
      </c>
      <c r="R163" s="36" t="b">
        <v>0</v>
      </c>
    </row>
    <row r="164" spans="1:18" ht="12.75" x14ac:dyDescent="0.2">
      <c r="A164" s="8" t="s">
        <v>583</v>
      </c>
      <c r="B164" s="39" t="b">
        <v>0</v>
      </c>
      <c r="C164" s="10" t="s">
        <v>584</v>
      </c>
      <c r="D164" s="40" t="b">
        <v>0</v>
      </c>
      <c r="E164" s="41"/>
      <c r="F164" s="41"/>
      <c r="G164" s="41"/>
      <c r="H164" s="41"/>
      <c r="I164" s="169"/>
      <c r="J164" s="169"/>
      <c r="K164" s="41"/>
      <c r="L164" s="41"/>
      <c r="M164" s="41"/>
      <c r="N164" s="34"/>
      <c r="O164" s="20" t="s">
        <v>585</v>
      </c>
      <c r="P164" s="43" t="b">
        <v>0</v>
      </c>
      <c r="Q164" s="22" t="s">
        <v>586</v>
      </c>
      <c r="R164" s="43" t="b">
        <v>0</v>
      </c>
    </row>
    <row r="165" spans="1:18" ht="12.75" x14ac:dyDescent="0.2">
      <c r="A165" s="41"/>
      <c r="B165" s="34"/>
      <c r="C165" s="26" t="s">
        <v>587</v>
      </c>
      <c r="D165" s="27" t="b">
        <v>0</v>
      </c>
      <c r="E165" s="41"/>
      <c r="F165" s="41"/>
      <c r="G165" s="41"/>
      <c r="H165" s="41"/>
      <c r="I165" s="169"/>
      <c r="J165" s="169"/>
      <c r="K165" s="41"/>
      <c r="L165" s="41"/>
      <c r="M165" s="41"/>
      <c r="N165" s="34"/>
      <c r="O165" s="112" t="s">
        <v>588</v>
      </c>
      <c r="P165" s="36" t="b">
        <v>0</v>
      </c>
      <c r="Q165" s="37" t="s">
        <v>589</v>
      </c>
      <c r="R165" s="36" t="b">
        <v>0</v>
      </c>
    </row>
    <row r="166" spans="1:18" ht="12.75" x14ac:dyDescent="0.2">
      <c r="A166" s="41"/>
      <c r="B166" s="34"/>
      <c r="C166" s="10" t="s">
        <v>590</v>
      </c>
      <c r="D166" s="40" t="b">
        <v>0</v>
      </c>
      <c r="E166" s="41"/>
      <c r="F166" s="41"/>
      <c r="G166" s="41"/>
      <c r="H166" s="41"/>
      <c r="I166" s="169"/>
      <c r="J166" s="169"/>
      <c r="K166" s="41"/>
      <c r="L166" s="41"/>
      <c r="M166" s="41"/>
      <c r="N166" s="34"/>
      <c r="O166" s="48" t="s">
        <v>591</v>
      </c>
      <c r="P166" s="43" t="b">
        <v>0</v>
      </c>
      <c r="Q166" s="22" t="s">
        <v>592</v>
      </c>
      <c r="R166" s="43" t="b">
        <v>0</v>
      </c>
    </row>
    <row r="167" spans="1:18" ht="12.75" x14ac:dyDescent="0.2">
      <c r="A167" s="41"/>
      <c r="B167" s="34"/>
      <c r="C167" s="26" t="s">
        <v>593</v>
      </c>
      <c r="D167" s="27" t="b">
        <v>0</v>
      </c>
      <c r="E167" s="41"/>
      <c r="F167" s="41"/>
      <c r="G167" s="41"/>
      <c r="H167" s="41"/>
      <c r="I167" s="169"/>
      <c r="J167" s="169"/>
      <c r="K167" s="41"/>
      <c r="L167" s="41"/>
      <c r="M167" s="41"/>
      <c r="N167" s="34"/>
      <c r="O167" s="35" t="s">
        <v>594</v>
      </c>
      <c r="P167" s="36" t="b">
        <v>0</v>
      </c>
      <c r="Q167" s="52" t="s">
        <v>595</v>
      </c>
      <c r="R167" s="36" t="b">
        <v>0</v>
      </c>
    </row>
    <row r="168" spans="1:18" ht="12.75" x14ac:dyDescent="0.2">
      <c r="A168" s="41"/>
      <c r="B168" s="34"/>
      <c r="C168" s="10" t="s">
        <v>596</v>
      </c>
      <c r="D168" s="40" t="b">
        <v>0</v>
      </c>
      <c r="E168" s="41"/>
      <c r="F168" s="41"/>
      <c r="G168" s="41"/>
      <c r="H168" s="41"/>
      <c r="I168" s="169"/>
      <c r="J168" s="169"/>
      <c r="K168" s="41"/>
      <c r="L168" s="41"/>
      <c r="M168" s="41"/>
      <c r="N168" s="34"/>
      <c r="O168" s="48" t="s">
        <v>597</v>
      </c>
      <c r="P168" s="43" t="b">
        <v>0</v>
      </c>
      <c r="Q168" s="22" t="s">
        <v>598</v>
      </c>
      <c r="R168" s="43" t="b">
        <v>0</v>
      </c>
    </row>
    <row r="169" spans="1:18" ht="12.75" x14ac:dyDescent="0.2">
      <c r="A169" s="41"/>
      <c r="B169" s="34"/>
      <c r="C169" s="26" t="s">
        <v>599</v>
      </c>
      <c r="D169" s="27" t="b">
        <v>0</v>
      </c>
      <c r="E169" s="41"/>
      <c r="F169" s="41"/>
      <c r="G169" s="41"/>
      <c r="H169" s="41"/>
      <c r="I169" s="169"/>
      <c r="J169" s="169"/>
      <c r="K169" s="41"/>
      <c r="L169" s="41"/>
      <c r="M169" s="41"/>
      <c r="N169" s="34"/>
      <c r="O169" s="35" t="s">
        <v>600</v>
      </c>
      <c r="P169" s="36" t="b">
        <v>0</v>
      </c>
      <c r="Q169" s="52" t="s">
        <v>601</v>
      </c>
      <c r="R169" s="36" t="b">
        <v>0</v>
      </c>
    </row>
    <row r="170" spans="1:18" ht="12.75" x14ac:dyDescent="0.2">
      <c r="A170" s="41"/>
      <c r="B170" s="34"/>
      <c r="C170" s="10" t="s">
        <v>602</v>
      </c>
      <c r="D170" s="40" t="b">
        <v>0</v>
      </c>
      <c r="E170" s="41"/>
      <c r="F170" s="41"/>
      <c r="G170" s="41"/>
      <c r="H170" s="41"/>
      <c r="I170" s="169"/>
      <c r="J170" s="169"/>
      <c r="K170" s="41"/>
      <c r="L170" s="41"/>
      <c r="M170" s="41"/>
      <c r="N170" s="34"/>
      <c r="O170" s="48" t="s">
        <v>603</v>
      </c>
      <c r="P170" s="43" t="b">
        <v>0</v>
      </c>
      <c r="Q170" s="44" t="s">
        <v>604</v>
      </c>
      <c r="R170" s="43" t="b">
        <v>0</v>
      </c>
    </row>
    <row r="171" spans="1:18" ht="12.75" x14ac:dyDescent="0.2">
      <c r="A171" s="41"/>
      <c r="B171" s="34"/>
      <c r="C171" s="26" t="s">
        <v>605</v>
      </c>
      <c r="D171" s="27" t="b">
        <v>0</v>
      </c>
      <c r="E171" s="41"/>
      <c r="F171" s="41"/>
      <c r="G171" s="41"/>
      <c r="H171" s="41"/>
      <c r="I171" s="169"/>
      <c r="J171" s="169"/>
      <c r="K171" s="41"/>
      <c r="L171" s="41"/>
      <c r="M171" s="41"/>
      <c r="N171" s="34"/>
      <c r="O171" s="112" t="s">
        <v>606</v>
      </c>
      <c r="P171" s="36" t="b">
        <v>0</v>
      </c>
      <c r="Q171" s="52" t="s">
        <v>607</v>
      </c>
      <c r="R171" s="36" t="b">
        <v>0</v>
      </c>
    </row>
    <row r="172" spans="1:18" ht="12.75" x14ac:dyDescent="0.2">
      <c r="A172" s="41"/>
      <c r="B172" s="34"/>
      <c r="C172" s="10" t="s">
        <v>608</v>
      </c>
      <c r="D172" s="40" t="b">
        <v>0</v>
      </c>
      <c r="E172" s="41"/>
      <c r="F172" s="41"/>
      <c r="G172" s="41"/>
      <c r="H172" s="41"/>
      <c r="I172" s="169"/>
      <c r="J172" s="169"/>
      <c r="K172" s="41"/>
      <c r="L172" s="41"/>
      <c r="M172" s="41"/>
      <c r="N172" s="34"/>
      <c r="O172" s="48" t="s">
        <v>609</v>
      </c>
      <c r="P172" s="43" t="b">
        <v>0</v>
      </c>
      <c r="Q172" s="44" t="s">
        <v>610</v>
      </c>
      <c r="R172" s="43" t="b">
        <v>0</v>
      </c>
    </row>
    <row r="173" spans="1:18" ht="12.75" x14ac:dyDescent="0.2">
      <c r="A173" s="41"/>
      <c r="B173" s="34"/>
      <c r="C173" s="26" t="s">
        <v>611</v>
      </c>
      <c r="D173" s="27" t="b">
        <v>0</v>
      </c>
      <c r="E173" s="41"/>
      <c r="F173" s="41"/>
      <c r="G173" s="41"/>
      <c r="H173" s="41"/>
      <c r="I173" s="169"/>
      <c r="J173" s="169"/>
      <c r="K173" s="41"/>
      <c r="L173" s="41"/>
      <c r="M173" s="41"/>
      <c r="N173" s="34"/>
      <c r="O173" s="35" t="s">
        <v>612</v>
      </c>
      <c r="P173" s="36" t="b">
        <v>0</v>
      </c>
      <c r="Q173" s="52" t="s">
        <v>613</v>
      </c>
      <c r="R173" s="36" t="b">
        <v>0</v>
      </c>
    </row>
    <row r="174" spans="1:18" ht="12.75" x14ac:dyDescent="0.2">
      <c r="A174" s="41"/>
      <c r="B174" s="34"/>
      <c r="C174" s="10" t="s">
        <v>614</v>
      </c>
      <c r="D174" s="40" t="b">
        <v>0</v>
      </c>
      <c r="E174" s="41"/>
      <c r="F174" s="41"/>
      <c r="G174" s="41"/>
      <c r="H174" s="41"/>
      <c r="I174" s="169"/>
      <c r="J174" s="169"/>
      <c r="K174" s="41"/>
      <c r="L174" s="41"/>
      <c r="M174" s="41"/>
      <c r="N174" s="34"/>
      <c r="O174" s="48" t="s">
        <v>615</v>
      </c>
      <c r="P174" s="43" t="b">
        <v>0</v>
      </c>
      <c r="Q174" s="44" t="s">
        <v>616</v>
      </c>
      <c r="R174" s="43" t="b">
        <v>0</v>
      </c>
    </row>
    <row r="175" spans="1:18" ht="12.75" x14ac:dyDescent="0.2">
      <c r="A175" s="41"/>
      <c r="B175" s="34"/>
      <c r="C175" s="26" t="s">
        <v>617</v>
      </c>
      <c r="D175" s="27" t="b">
        <v>0</v>
      </c>
      <c r="E175" s="41"/>
      <c r="F175" s="41"/>
      <c r="G175" s="41"/>
      <c r="H175" s="41"/>
      <c r="I175" s="169"/>
      <c r="J175" s="169"/>
      <c r="K175" s="41"/>
      <c r="L175" s="41"/>
      <c r="M175" s="41"/>
      <c r="N175" s="34"/>
      <c r="O175" s="112" t="s">
        <v>618</v>
      </c>
      <c r="P175" s="36" t="b">
        <v>0</v>
      </c>
      <c r="Q175" s="52" t="s">
        <v>619</v>
      </c>
      <c r="R175" s="36" t="b">
        <v>0</v>
      </c>
    </row>
    <row r="176" spans="1:18" ht="12.75" x14ac:dyDescent="0.2">
      <c r="A176" s="41"/>
      <c r="B176" s="34"/>
      <c r="C176" s="10" t="s">
        <v>620</v>
      </c>
      <c r="D176" s="40" t="b">
        <v>0</v>
      </c>
      <c r="E176" s="41"/>
      <c r="F176" s="41"/>
      <c r="G176" s="41"/>
      <c r="H176" s="41"/>
      <c r="I176" s="169"/>
      <c r="J176" s="169"/>
      <c r="K176" s="41"/>
      <c r="L176" s="41"/>
      <c r="M176" s="41"/>
      <c r="N176" s="34"/>
      <c r="O176" s="20" t="s">
        <v>621</v>
      </c>
      <c r="P176" s="43" t="b">
        <v>0</v>
      </c>
      <c r="Q176" s="44" t="s">
        <v>622</v>
      </c>
      <c r="R176" s="43" t="b">
        <v>0</v>
      </c>
    </row>
    <row r="177" spans="1:35" ht="12.75" x14ac:dyDescent="0.2">
      <c r="A177" s="41"/>
      <c r="B177" s="34"/>
      <c r="C177" s="26" t="s">
        <v>623</v>
      </c>
      <c r="D177" s="27" t="b">
        <v>0</v>
      </c>
      <c r="E177" s="41"/>
      <c r="F177" s="41"/>
      <c r="G177" s="41"/>
      <c r="H177" s="41"/>
      <c r="I177" s="169"/>
      <c r="J177" s="169"/>
      <c r="K177" s="41"/>
      <c r="L177" s="41"/>
      <c r="M177" s="41"/>
      <c r="N177" s="34"/>
      <c r="O177" s="112" t="s">
        <v>624</v>
      </c>
      <c r="P177" s="36" t="b">
        <v>0</v>
      </c>
      <c r="Q177" s="52" t="s">
        <v>625</v>
      </c>
      <c r="R177" s="36" t="b">
        <v>0</v>
      </c>
    </row>
    <row r="178" spans="1:35" ht="12.75" x14ac:dyDescent="0.2">
      <c r="A178" s="41"/>
      <c r="B178" s="34"/>
      <c r="C178" s="10" t="s">
        <v>626</v>
      </c>
      <c r="D178" s="40" t="b">
        <v>0</v>
      </c>
      <c r="E178" s="41"/>
      <c r="F178" s="41"/>
      <c r="G178" s="41"/>
      <c r="H178" s="41"/>
      <c r="I178" s="169"/>
      <c r="J178" s="169"/>
      <c r="K178" s="41"/>
      <c r="L178" s="41"/>
      <c r="M178" s="41"/>
      <c r="N178" s="34"/>
      <c r="O178" s="20" t="s">
        <v>627</v>
      </c>
      <c r="P178" s="43" t="b">
        <v>0</v>
      </c>
      <c r="Q178" s="127" t="s">
        <v>628</v>
      </c>
      <c r="R178" s="43" t="b">
        <v>0</v>
      </c>
    </row>
    <row r="179" spans="1:35" ht="12.75" x14ac:dyDescent="0.2">
      <c r="A179" s="41"/>
      <c r="B179" s="34"/>
      <c r="C179" s="26" t="s">
        <v>629</v>
      </c>
      <c r="D179" s="27" t="b">
        <v>0</v>
      </c>
      <c r="E179" s="41"/>
      <c r="F179" s="41"/>
      <c r="G179" s="41"/>
      <c r="H179" s="41"/>
      <c r="I179" s="169"/>
      <c r="J179" s="169"/>
      <c r="K179" s="41"/>
      <c r="L179" s="41"/>
      <c r="M179" s="41"/>
      <c r="N179" s="41"/>
      <c r="O179" s="37" t="s">
        <v>630</v>
      </c>
      <c r="P179" s="36" t="b">
        <v>0</v>
      </c>
      <c r="Q179" s="52" t="s">
        <v>631</v>
      </c>
      <c r="R179" s="36" t="b">
        <v>0</v>
      </c>
    </row>
    <row r="180" spans="1:35" ht="12.75" x14ac:dyDescent="0.2">
      <c r="A180" s="41"/>
      <c r="B180" s="34"/>
      <c r="C180" s="10" t="s">
        <v>632</v>
      </c>
      <c r="D180" s="40" t="b">
        <v>0</v>
      </c>
      <c r="E180" s="41"/>
      <c r="F180" s="41"/>
      <c r="G180" s="41"/>
      <c r="H180" s="41"/>
      <c r="I180" s="169"/>
      <c r="J180" s="169"/>
      <c r="K180" s="41"/>
      <c r="L180" s="41"/>
      <c r="M180" s="41"/>
      <c r="N180" s="41"/>
      <c r="O180" s="22" t="s">
        <v>633</v>
      </c>
      <c r="P180" s="130" t="b">
        <v>0</v>
      </c>
      <c r="Q180" s="22" t="s">
        <v>634</v>
      </c>
      <c r="R180" s="43" t="b">
        <v>0</v>
      </c>
    </row>
    <row r="181" spans="1:35" ht="12.75" x14ac:dyDescent="0.2">
      <c r="A181" s="41"/>
      <c r="B181" s="34"/>
      <c r="C181" s="26" t="s">
        <v>635</v>
      </c>
      <c r="D181" s="27" t="b">
        <v>0</v>
      </c>
      <c r="E181" s="41"/>
      <c r="F181" s="41"/>
      <c r="G181" s="41"/>
      <c r="H181" s="41"/>
      <c r="I181" s="169"/>
      <c r="J181" s="169"/>
      <c r="K181" s="41"/>
      <c r="L181" s="41"/>
      <c r="M181" s="41"/>
      <c r="N181" s="41"/>
      <c r="O181" s="37" t="s">
        <v>636</v>
      </c>
      <c r="P181" s="129" t="b">
        <v>0</v>
      </c>
      <c r="Q181" s="37" t="s">
        <v>637</v>
      </c>
      <c r="R181" s="36" t="b">
        <v>0</v>
      </c>
    </row>
    <row r="182" spans="1:35" ht="12.75" x14ac:dyDescent="0.2">
      <c r="A182" s="41"/>
      <c r="B182" s="34"/>
      <c r="C182" s="10" t="s">
        <v>638</v>
      </c>
      <c r="D182" s="40" t="b">
        <v>0</v>
      </c>
      <c r="E182" s="41"/>
      <c r="F182" s="41"/>
      <c r="G182" s="41"/>
      <c r="H182" s="41"/>
      <c r="I182" s="169"/>
      <c r="J182" s="169"/>
      <c r="K182" s="41"/>
      <c r="L182" s="41"/>
      <c r="M182" s="41"/>
      <c r="N182" s="41"/>
      <c r="O182" s="22" t="s">
        <v>639</v>
      </c>
      <c r="P182" s="130" t="b">
        <v>0</v>
      </c>
      <c r="Q182" s="22" t="s">
        <v>640</v>
      </c>
      <c r="R182" s="43" t="b">
        <v>0</v>
      </c>
    </row>
    <row r="183" spans="1:35" ht="12.75" x14ac:dyDescent="0.2">
      <c r="A183" s="41"/>
      <c r="B183" s="34"/>
      <c r="C183" s="26" t="s">
        <v>641</v>
      </c>
      <c r="D183" s="27" t="b">
        <v>0</v>
      </c>
      <c r="E183" s="41"/>
      <c r="F183" s="41"/>
      <c r="G183" s="41"/>
      <c r="H183" s="41"/>
      <c r="I183" s="169"/>
      <c r="J183" s="169"/>
      <c r="K183" s="41"/>
      <c r="L183" s="41"/>
      <c r="M183" s="41"/>
      <c r="N183" s="41"/>
      <c r="O183" s="37" t="s">
        <v>642</v>
      </c>
      <c r="P183" s="129" t="b">
        <v>0</v>
      </c>
      <c r="Q183" s="37" t="s">
        <v>643</v>
      </c>
      <c r="R183" s="36" t="b">
        <v>0</v>
      </c>
    </row>
    <row r="184" spans="1:35" ht="12.75" x14ac:dyDescent="0.2">
      <c r="A184" s="41"/>
      <c r="B184" s="34"/>
      <c r="C184" s="10" t="s">
        <v>644</v>
      </c>
      <c r="D184" s="40" t="b">
        <v>0</v>
      </c>
      <c r="E184" s="41"/>
      <c r="F184" s="41"/>
      <c r="G184" s="41"/>
      <c r="H184" s="41"/>
      <c r="I184" s="169"/>
      <c r="J184" s="169"/>
      <c r="K184" s="41"/>
      <c r="L184" s="41"/>
      <c r="M184" s="41"/>
      <c r="N184" s="41"/>
      <c r="O184" s="60" t="s">
        <v>645</v>
      </c>
      <c r="P184" s="59" t="b">
        <v>0</v>
      </c>
      <c r="Q184" s="60" t="s">
        <v>646</v>
      </c>
      <c r="R184" s="61" t="b">
        <v>0</v>
      </c>
    </row>
    <row r="185" spans="1:35" ht="12.75" x14ac:dyDescent="0.2">
      <c r="A185" s="41"/>
      <c r="B185" s="34"/>
      <c r="C185" s="173" t="s">
        <v>647</v>
      </c>
      <c r="D185" s="51" t="b">
        <v>0</v>
      </c>
      <c r="E185" s="41"/>
      <c r="F185" s="41"/>
      <c r="G185" s="41"/>
      <c r="H185" s="41"/>
      <c r="I185" s="169"/>
      <c r="J185" s="169"/>
      <c r="K185" s="41"/>
      <c r="L185" s="41"/>
      <c r="M185" s="41"/>
      <c r="N185" s="41"/>
    </row>
    <row r="186" spans="1:35" ht="12.75" x14ac:dyDescent="0.2">
      <c r="A186" s="41"/>
      <c r="B186" s="41"/>
      <c r="C186" s="41"/>
      <c r="D186" s="41"/>
      <c r="E186" s="41"/>
      <c r="F186" s="41"/>
      <c r="G186" s="41"/>
      <c r="H186" s="41"/>
      <c r="I186" s="169"/>
      <c r="J186" s="169"/>
      <c r="K186" s="41"/>
      <c r="L186" s="41"/>
      <c r="M186" s="41"/>
      <c r="N186" s="41"/>
      <c r="O186" s="161"/>
      <c r="P186" s="162"/>
    </row>
    <row r="187" spans="1:35" ht="23.25" x14ac:dyDescent="0.2">
      <c r="A187" s="770" t="str">
        <f>CONCATENATE("KAER MORHEN QUEST COMPLETION =     ", ROUND((COUNTIF(B190:N200, TRUE)/22*100),1), "%")</f>
        <v>KAER MORHEN QUEST COMPLETION =     0%</v>
      </c>
      <c r="B187" s="771"/>
      <c r="C187" s="771"/>
      <c r="D187" s="763"/>
      <c r="E187" s="41"/>
      <c r="F187" s="41"/>
      <c r="G187" s="41"/>
      <c r="H187" s="41"/>
      <c r="I187" s="169"/>
      <c r="J187" s="169"/>
      <c r="K187" s="41"/>
      <c r="L187" s="41"/>
      <c r="M187" s="41"/>
      <c r="N187" s="41"/>
      <c r="O187" s="161"/>
      <c r="P187" s="162"/>
    </row>
    <row r="188" spans="1:35" ht="30" x14ac:dyDescent="0.2">
      <c r="A188" s="772" t="s">
        <v>648</v>
      </c>
      <c r="B188" s="771"/>
      <c r="C188" s="771"/>
      <c r="D188" s="771"/>
      <c r="E188" s="771"/>
      <c r="F188" s="771"/>
      <c r="G188" s="771"/>
      <c r="H188" s="771"/>
      <c r="I188" s="771"/>
      <c r="J188" s="771"/>
      <c r="K188" s="771"/>
      <c r="L188" s="771"/>
      <c r="M188" s="771"/>
      <c r="N188" s="771"/>
      <c r="O188" s="771"/>
      <c r="P188" s="771"/>
      <c r="Q188" s="771"/>
      <c r="R188" s="763"/>
    </row>
    <row r="189" spans="1:35" ht="20.25" x14ac:dyDescent="0.3">
      <c r="A189" s="780" t="s">
        <v>19</v>
      </c>
      <c r="B189" s="763"/>
      <c r="C189" s="781" t="s">
        <v>20</v>
      </c>
      <c r="D189" s="763"/>
      <c r="E189" s="786" t="s">
        <v>21</v>
      </c>
      <c r="F189" s="761"/>
      <c r="G189" s="760" t="s">
        <v>22</v>
      </c>
      <c r="H189" s="761"/>
      <c r="I189" s="762" t="s">
        <v>23</v>
      </c>
      <c r="J189" s="763"/>
      <c r="K189" s="783" t="s">
        <v>24</v>
      </c>
      <c r="L189" s="761"/>
      <c r="M189" s="784" t="s">
        <v>25</v>
      </c>
      <c r="N189" s="763"/>
      <c r="O189" s="779" t="s">
        <v>26</v>
      </c>
      <c r="P189" s="763"/>
      <c r="Q189" s="779" t="s">
        <v>26</v>
      </c>
      <c r="R189" s="763"/>
      <c r="S189" s="7"/>
      <c r="T189" s="7"/>
      <c r="U189" s="7"/>
      <c r="V189" s="7"/>
      <c r="W189" s="7"/>
      <c r="X189" s="7"/>
      <c r="Y189" s="7"/>
      <c r="Z189" s="7"/>
      <c r="AA189" s="7"/>
      <c r="AB189" s="7"/>
      <c r="AC189" s="7"/>
      <c r="AD189" s="7"/>
      <c r="AE189" s="7"/>
      <c r="AF189" s="7"/>
      <c r="AG189" s="7"/>
      <c r="AH189" s="7"/>
      <c r="AI189" s="7"/>
    </row>
    <row r="190" spans="1:35" ht="12.75" x14ac:dyDescent="0.2">
      <c r="A190" s="70" t="s">
        <v>649</v>
      </c>
      <c r="B190" s="9" t="b">
        <v>0</v>
      </c>
      <c r="C190" s="71" t="s">
        <v>650</v>
      </c>
      <c r="D190" s="11" t="b">
        <v>0</v>
      </c>
      <c r="E190" s="28"/>
      <c r="F190" s="28"/>
      <c r="G190" s="28"/>
      <c r="H190" s="19"/>
      <c r="I190" s="136" t="s">
        <v>31</v>
      </c>
      <c r="J190" s="136" t="b">
        <v>0</v>
      </c>
      <c r="K190" s="174" t="s">
        <v>651</v>
      </c>
      <c r="L190" s="86" t="b">
        <v>0</v>
      </c>
      <c r="M190" s="87" t="s">
        <v>652</v>
      </c>
      <c r="N190" s="88" t="b">
        <v>0</v>
      </c>
      <c r="O190" s="75" t="s">
        <v>653</v>
      </c>
      <c r="P190" s="21" t="b">
        <v>0</v>
      </c>
      <c r="Q190" s="44" t="s">
        <v>654</v>
      </c>
      <c r="R190" s="43" t="b">
        <v>0</v>
      </c>
    </row>
    <row r="191" spans="1:35" ht="12.75" x14ac:dyDescent="0.2">
      <c r="A191" s="24" t="s">
        <v>655</v>
      </c>
      <c r="B191" s="25" t="b">
        <v>0</v>
      </c>
      <c r="C191" s="26" t="s">
        <v>656</v>
      </c>
      <c r="D191" s="27" t="b">
        <v>0</v>
      </c>
      <c r="E191" s="41"/>
      <c r="F191" s="41"/>
      <c r="G191" s="41"/>
      <c r="H191" s="34"/>
      <c r="I191" s="165" t="s">
        <v>110</v>
      </c>
      <c r="J191" s="105" t="b">
        <v>0</v>
      </c>
      <c r="K191" s="32" t="s">
        <v>657</v>
      </c>
      <c r="L191" s="94" t="b">
        <v>0</v>
      </c>
      <c r="M191" s="28"/>
      <c r="N191" s="19"/>
      <c r="O191" s="35" t="s">
        <v>658</v>
      </c>
      <c r="P191" s="36" t="b">
        <v>0</v>
      </c>
      <c r="Q191" s="52" t="s">
        <v>659</v>
      </c>
      <c r="R191" s="36" t="b">
        <v>0</v>
      </c>
    </row>
    <row r="192" spans="1:35" ht="12.75" x14ac:dyDescent="0.2">
      <c r="A192" s="8" t="s">
        <v>660</v>
      </c>
      <c r="B192" s="39" t="b">
        <v>0</v>
      </c>
      <c r="C192" s="10" t="s">
        <v>661</v>
      </c>
      <c r="D192" s="40" t="b">
        <v>0</v>
      </c>
      <c r="E192" s="41"/>
      <c r="F192" s="41"/>
      <c r="G192" s="41"/>
      <c r="H192" s="41"/>
      <c r="I192" s="28"/>
      <c r="J192" s="41"/>
      <c r="K192" s="175" t="s">
        <v>662</v>
      </c>
      <c r="L192" s="101" t="b">
        <v>0</v>
      </c>
      <c r="M192" s="41"/>
      <c r="N192" s="34"/>
      <c r="O192" s="48" t="s">
        <v>663</v>
      </c>
      <c r="P192" s="43" t="b">
        <v>0</v>
      </c>
      <c r="Q192" s="44" t="s">
        <v>664</v>
      </c>
      <c r="R192" s="43" t="b">
        <v>0</v>
      </c>
    </row>
    <row r="193" spans="1:18" ht="12.75" x14ac:dyDescent="0.2">
      <c r="A193" s="24" t="s">
        <v>665</v>
      </c>
      <c r="B193" s="25" t="b">
        <v>0</v>
      </c>
      <c r="C193" s="26" t="s">
        <v>666</v>
      </c>
      <c r="D193" s="27" t="b">
        <v>0</v>
      </c>
      <c r="E193" s="41"/>
      <c r="F193" s="41"/>
      <c r="G193" s="41"/>
      <c r="H193" s="41"/>
      <c r="I193" s="41"/>
      <c r="J193" s="41"/>
      <c r="K193" s="176" t="s">
        <v>667</v>
      </c>
      <c r="L193" s="94" t="b">
        <v>0</v>
      </c>
      <c r="M193" s="41"/>
      <c r="N193" s="34"/>
      <c r="O193" s="35" t="s">
        <v>668</v>
      </c>
      <c r="P193" s="36" t="b">
        <v>0</v>
      </c>
      <c r="Q193" s="45" t="s">
        <v>669</v>
      </c>
      <c r="R193" s="36" t="b">
        <v>0</v>
      </c>
    </row>
    <row r="194" spans="1:18" ht="12.75" x14ac:dyDescent="0.2">
      <c r="A194" s="8" t="s">
        <v>670</v>
      </c>
      <c r="B194" s="39" t="b">
        <v>0</v>
      </c>
      <c r="C194" s="10" t="s">
        <v>671</v>
      </c>
      <c r="D194" s="177" t="b">
        <v>0</v>
      </c>
      <c r="E194" s="41"/>
      <c r="F194" s="41"/>
      <c r="G194" s="41"/>
      <c r="H194" s="41"/>
      <c r="I194" s="41"/>
      <c r="J194" s="41"/>
      <c r="K194" s="175" t="s">
        <v>672</v>
      </c>
      <c r="L194" s="101" t="b">
        <v>0</v>
      </c>
      <c r="M194" s="41"/>
      <c r="N194" s="34"/>
      <c r="O194" s="20" t="s">
        <v>673</v>
      </c>
      <c r="P194" s="43" t="b">
        <v>0</v>
      </c>
      <c r="Q194" s="56" t="s">
        <v>674</v>
      </c>
      <c r="R194" s="43" t="b">
        <v>0</v>
      </c>
    </row>
    <row r="195" spans="1:18" ht="12.75" x14ac:dyDescent="0.2">
      <c r="A195" s="24" t="s">
        <v>675</v>
      </c>
      <c r="B195" s="25" t="b">
        <v>0</v>
      </c>
      <c r="C195" s="28"/>
      <c r="D195" s="41"/>
      <c r="E195" s="41"/>
      <c r="F195" s="41"/>
      <c r="G195" s="41"/>
      <c r="H195" s="41"/>
      <c r="I195" s="41"/>
      <c r="J195" s="41"/>
      <c r="K195" s="178" t="s">
        <v>676</v>
      </c>
      <c r="L195" s="179" t="b">
        <v>0</v>
      </c>
      <c r="M195" s="41"/>
      <c r="N195" s="34"/>
      <c r="O195" s="35" t="s">
        <v>677</v>
      </c>
      <c r="P195" s="36" t="b">
        <v>0</v>
      </c>
      <c r="Q195" s="45" t="s">
        <v>678</v>
      </c>
      <c r="R195" s="36" t="b">
        <v>0</v>
      </c>
    </row>
    <row r="196" spans="1:18" ht="12.75" x14ac:dyDescent="0.2">
      <c r="A196" s="8" t="s">
        <v>679</v>
      </c>
      <c r="B196" s="39" t="b">
        <v>0</v>
      </c>
      <c r="C196" s="41"/>
      <c r="D196" s="41"/>
      <c r="E196" s="41"/>
      <c r="F196" s="41"/>
      <c r="G196" s="41"/>
      <c r="H196" s="41"/>
      <c r="I196" s="41"/>
      <c r="J196" s="41"/>
      <c r="K196" s="41"/>
      <c r="L196" s="41"/>
      <c r="M196" s="41"/>
      <c r="N196" s="34"/>
      <c r="O196" s="20" t="s">
        <v>680</v>
      </c>
      <c r="P196" s="43" t="b">
        <v>0</v>
      </c>
      <c r="Q196" s="56" t="s">
        <v>681</v>
      </c>
      <c r="R196" s="43" t="b">
        <v>0</v>
      </c>
    </row>
    <row r="197" spans="1:18" ht="12.75" x14ac:dyDescent="0.2">
      <c r="A197" s="24" t="s">
        <v>682</v>
      </c>
      <c r="B197" s="77" t="b">
        <v>0</v>
      </c>
      <c r="C197" s="41"/>
      <c r="D197" s="41"/>
      <c r="E197" s="41"/>
      <c r="F197" s="41"/>
      <c r="G197" s="41"/>
      <c r="H197" s="41"/>
      <c r="I197" s="41"/>
      <c r="J197" s="41"/>
      <c r="K197" s="41"/>
      <c r="L197" s="41"/>
      <c r="M197" s="41"/>
      <c r="N197" s="34"/>
      <c r="O197" s="112" t="s">
        <v>683</v>
      </c>
      <c r="P197" s="36" t="b">
        <v>0</v>
      </c>
      <c r="Q197" s="45" t="s">
        <v>684</v>
      </c>
      <c r="R197" s="36" t="b">
        <v>0</v>
      </c>
    </row>
    <row r="198" spans="1:18" ht="12.75" x14ac:dyDescent="0.2">
      <c r="A198" s="28"/>
      <c r="B198" s="41"/>
      <c r="C198" s="41"/>
      <c r="D198" s="41"/>
      <c r="E198" s="41"/>
      <c r="F198" s="41"/>
      <c r="G198" s="41"/>
      <c r="H198" s="41"/>
      <c r="I198" s="41"/>
      <c r="J198" s="41"/>
      <c r="K198" s="41"/>
      <c r="L198" s="41"/>
      <c r="M198" s="41"/>
      <c r="N198" s="34"/>
      <c r="O198" s="20" t="s">
        <v>685</v>
      </c>
      <c r="P198" s="43" t="b">
        <v>0</v>
      </c>
      <c r="Q198" s="180" t="s">
        <v>686</v>
      </c>
      <c r="R198" s="43" t="b">
        <v>0</v>
      </c>
    </row>
    <row r="199" spans="1:18" ht="12.75" x14ac:dyDescent="0.2">
      <c r="A199" s="41"/>
      <c r="B199" s="41"/>
      <c r="C199" s="41"/>
      <c r="D199" s="41"/>
      <c r="E199" s="41"/>
      <c r="F199" s="41"/>
      <c r="G199" s="41"/>
      <c r="H199" s="41"/>
      <c r="I199" s="41"/>
      <c r="J199" s="41"/>
      <c r="K199" s="41"/>
      <c r="L199" s="41"/>
      <c r="M199" s="41"/>
      <c r="N199" s="34"/>
      <c r="O199" s="112" t="s">
        <v>687</v>
      </c>
      <c r="P199" s="36" t="b">
        <v>0</v>
      </c>
      <c r="Q199" s="181" t="s">
        <v>688</v>
      </c>
      <c r="R199" s="36" t="b">
        <v>0</v>
      </c>
    </row>
    <row r="200" spans="1:18" ht="12.75" x14ac:dyDescent="0.2">
      <c r="A200" s="41"/>
      <c r="B200" s="41"/>
      <c r="C200" s="41"/>
      <c r="D200" s="41"/>
      <c r="E200" s="41"/>
      <c r="F200" s="41"/>
      <c r="G200" s="41"/>
      <c r="H200" s="41"/>
      <c r="I200" s="41"/>
      <c r="J200" s="41"/>
      <c r="K200" s="41"/>
      <c r="L200" s="41"/>
      <c r="M200" s="41"/>
      <c r="N200" s="41"/>
      <c r="O200" s="44" t="s">
        <v>689</v>
      </c>
      <c r="P200" s="43" t="b">
        <v>0</v>
      </c>
      <c r="Q200" s="182" t="s">
        <v>690</v>
      </c>
      <c r="R200" s="43" t="b">
        <v>0</v>
      </c>
    </row>
    <row r="201" spans="1:18" ht="12.75" x14ac:dyDescent="0.2">
      <c r="A201" s="41"/>
      <c r="B201" s="41"/>
      <c r="C201" s="41"/>
      <c r="D201" s="41"/>
      <c r="E201" s="41"/>
      <c r="F201" s="41"/>
      <c r="G201" s="41"/>
      <c r="H201" s="41"/>
      <c r="I201" s="41"/>
      <c r="J201" s="41"/>
      <c r="K201" s="41"/>
      <c r="L201" s="41"/>
      <c r="M201" s="41"/>
      <c r="N201" s="41"/>
      <c r="O201" s="45" t="s">
        <v>691</v>
      </c>
      <c r="P201" s="36" t="b">
        <v>0</v>
      </c>
      <c r="Q201" s="45" t="s">
        <v>692</v>
      </c>
      <c r="R201" s="36" t="b">
        <v>0</v>
      </c>
    </row>
    <row r="202" spans="1:18" ht="12.75" x14ac:dyDescent="0.2">
      <c r="A202" s="41"/>
      <c r="B202" s="41"/>
      <c r="C202" s="41"/>
      <c r="D202" s="41"/>
      <c r="E202" s="41"/>
      <c r="F202" s="41"/>
      <c r="G202" s="41"/>
      <c r="H202" s="41"/>
      <c r="I202" s="41"/>
      <c r="J202" s="41"/>
      <c r="K202" s="41"/>
      <c r="L202" s="41"/>
      <c r="M202" s="41"/>
      <c r="N202" s="41"/>
      <c r="O202" s="183" t="s">
        <v>693</v>
      </c>
      <c r="P202" s="43" t="b">
        <v>0</v>
      </c>
      <c r="Q202" s="56" t="s">
        <v>694</v>
      </c>
      <c r="R202" s="43" t="b">
        <v>0</v>
      </c>
    </row>
    <row r="203" spans="1:18" ht="12.75" x14ac:dyDescent="0.2">
      <c r="A203" s="41"/>
      <c r="B203" s="41"/>
      <c r="C203" s="41"/>
      <c r="D203" s="41"/>
      <c r="E203" s="41"/>
      <c r="F203" s="41"/>
      <c r="G203" s="41"/>
      <c r="H203" s="41"/>
      <c r="I203" s="41"/>
      <c r="J203" s="41"/>
      <c r="K203" s="41"/>
      <c r="L203" s="41"/>
      <c r="M203" s="41"/>
      <c r="N203" s="41"/>
      <c r="O203" s="45" t="s">
        <v>695</v>
      </c>
      <c r="P203" s="36" t="b">
        <v>0</v>
      </c>
      <c r="Q203" s="45" t="s">
        <v>696</v>
      </c>
      <c r="R203" s="36" t="b">
        <v>0</v>
      </c>
    </row>
    <row r="204" spans="1:18" ht="12.75" x14ac:dyDescent="0.2">
      <c r="A204" s="41"/>
      <c r="B204" s="41"/>
      <c r="C204" s="41"/>
      <c r="D204" s="41"/>
      <c r="E204" s="41"/>
      <c r="F204" s="41"/>
      <c r="G204" s="41"/>
      <c r="H204" s="41"/>
      <c r="I204" s="41"/>
      <c r="J204" s="41"/>
      <c r="K204" s="41"/>
      <c r="L204" s="41"/>
      <c r="M204" s="41"/>
      <c r="N204" s="41"/>
      <c r="O204" s="22" t="s">
        <v>697</v>
      </c>
      <c r="P204" s="43" t="b">
        <v>0</v>
      </c>
      <c r="Q204" s="56" t="s">
        <v>698</v>
      </c>
      <c r="R204" s="43" t="b">
        <v>0</v>
      </c>
    </row>
    <row r="205" spans="1:18" ht="12.75" x14ac:dyDescent="0.2">
      <c r="A205" s="41"/>
      <c r="B205" s="41"/>
      <c r="C205" s="41"/>
      <c r="D205" s="41"/>
      <c r="E205" s="41"/>
      <c r="F205" s="41"/>
      <c r="G205" s="41"/>
      <c r="H205" s="41"/>
      <c r="I205" s="41"/>
      <c r="J205" s="41"/>
      <c r="K205" s="41"/>
      <c r="L205" s="41"/>
      <c r="M205" s="41"/>
      <c r="N205" s="41"/>
      <c r="O205" s="37" t="s">
        <v>699</v>
      </c>
      <c r="P205" s="36" t="b">
        <v>0</v>
      </c>
      <c r="Q205" s="45" t="s">
        <v>700</v>
      </c>
      <c r="R205" s="36" t="b">
        <v>0</v>
      </c>
    </row>
    <row r="206" spans="1:18" ht="12.75" x14ac:dyDescent="0.2">
      <c r="A206" s="41"/>
      <c r="B206" s="41"/>
      <c r="C206" s="41"/>
      <c r="D206" s="41"/>
      <c r="E206" s="41"/>
      <c r="F206" s="41"/>
      <c r="G206" s="41"/>
      <c r="H206" s="41"/>
      <c r="I206" s="41"/>
      <c r="J206" s="41"/>
      <c r="K206" s="41"/>
      <c r="L206" s="41"/>
      <c r="M206" s="41"/>
      <c r="N206" s="41"/>
      <c r="O206" s="44" t="s">
        <v>701</v>
      </c>
      <c r="P206" s="43" t="b">
        <v>0</v>
      </c>
      <c r="Q206" s="56" t="s">
        <v>702</v>
      </c>
      <c r="R206" s="43" t="b">
        <v>0</v>
      </c>
    </row>
    <row r="207" spans="1:18" ht="12.75" x14ac:dyDescent="0.2">
      <c r="A207" s="41"/>
      <c r="B207" s="41"/>
      <c r="C207" s="41"/>
      <c r="D207" s="41"/>
      <c r="E207" s="41"/>
      <c r="F207" s="41"/>
      <c r="G207" s="41"/>
      <c r="H207" s="41"/>
      <c r="I207" s="41"/>
      <c r="J207" s="41"/>
      <c r="K207" s="41"/>
      <c r="L207" s="41"/>
      <c r="M207" s="41"/>
      <c r="N207" s="41"/>
      <c r="O207" s="52" t="s">
        <v>703</v>
      </c>
      <c r="P207" s="36" t="b">
        <v>0</v>
      </c>
      <c r="Q207" s="184" t="s">
        <v>704</v>
      </c>
      <c r="R207" s="81" t="b">
        <v>0</v>
      </c>
    </row>
    <row r="208" spans="1:18" ht="12.75" x14ac:dyDescent="0.2">
      <c r="A208" s="41"/>
      <c r="B208" s="41"/>
      <c r="C208" s="41"/>
      <c r="D208" s="41"/>
      <c r="E208" s="41"/>
      <c r="F208" s="41"/>
      <c r="G208" s="41"/>
      <c r="H208" s="41"/>
      <c r="I208" s="41"/>
      <c r="J208" s="41"/>
      <c r="K208" s="41"/>
      <c r="L208" s="41"/>
      <c r="M208" s="41"/>
      <c r="N208" s="41"/>
      <c r="O208" s="185" t="s">
        <v>705</v>
      </c>
      <c r="P208" s="61" t="b">
        <v>0</v>
      </c>
    </row>
    <row r="209" spans="1:35" ht="12.75" x14ac:dyDescent="0.2">
      <c r="A209" s="41"/>
      <c r="B209" s="41"/>
      <c r="C209" s="41"/>
      <c r="D209" s="41"/>
      <c r="E209" s="41"/>
      <c r="F209" s="41"/>
      <c r="G209" s="41"/>
      <c r="H209" s="41"/>
      <c r="I209" s="41"/>
      <c r="J209" s="41"/>
      <c r="K209" s="41"/>
      <c r="L209" s="41"/>
      <c r="M209" s="41"/>
      <c r="N209" s="41"/>
      <c r="O209" s="161"/>
      <c r="P209" s="162"/>
    </row>
    <row r="210" spans="1:35" ht="23.25" x14ac:dyDescent="0.2">
      <c r="A210" s="770" t="str">
        <f>CONCATENATE("HEARTS OF STONE QUEST COMPLETION =     ", ROUND((COUNTIF(B213:N240, TRUE)/29*100),1), "%")</f>
        <v>HEARTS OF STONE QUEST COMPLETION =     0%</v>
      </c>
      <c r="B210" s="771"/>
      <c r="C210" s="771"/>
      <c r="D210" s="763"/>
      <c r="E210" s="41"/>
      <c r="F210" s="41"/>
      <c r="G210" s="41"/>
      <c r="H210" s="41"/>
      <c r="I210" s="41"/>
      <c r="J210" s="41"/>
      <c r="K210" s="41"/>
      <c r="L210" s="41"/>
      <c r="M210" s="41"/>
      <c r="N210" s="41"/>
      <c r="O210" s="161"/>
      <c r="P210" s="162"/>
    </row>
    <row r="211" spans="1:35" ht="30" x14ac:dyDescent="0.2">
      <c r="A211" s="772" t="s">
        <v>706</v>
      </c>
      <c r="B211" s="771"/>
      <c r="C211" s="771"/>
      <c r="D211" s="771"/>
      <c r="E211" s="771"/>
      <c r="F211" s="771"/>
      <c r="G211" s="771"/>
      <c r="H211" s="771"/>
      <c r="I211" s="771"/>
      <c r="J211" s="771"/>
      <c r="K211" s="771"/>
      <c r="L211" s="771"/>
      <c r="M211" s="771"/>
      <c r="N211" s="771"/>
      <c r="O211" s="771"/>
      <c r="P211" s="771"/>
      <c r="Q211" s="771"/>
      <c r="R211" s="763"/>
    </row>
    <row r="212" spans="1:35" ht="20.25" x14ac:dyDescent="0.3">
      <c r="A212" s="780" t="s">
        <v>19</v>
      </c>
      <c r="B212" s="763"/>
      <c r="C212" s="781" t="s">
        <v>20</v>
      </c>
      <c r="D212" s="763"/>
      <c r="E212" s="69" t="s">
        <v>21</v>
      </c>
      <c r="F212" s="186"/>
      <c r="G212" s="782" t="s">
        <v>22</v>
      </c>
      <c r="H212" s="763"/>
      <c r="I212" s="768" t="s">
        <v>23</v>
      </c>
      <c r="J212" s="763"/>
      <c r="K212" s="769" t="s">
        <v>24</v>
      </c>
      <c r="L212" s="763"/>
      <c r="M212" s="778" t="s">
        <v>25</v>
      </c>
      <c r="N212" s="761"/>
      <c r="O212" s="779" t="s">
        <v>26</v>
      </c>
      <c r="P212" s="763"/>
      <c r="Q212" s="779" t="s">
        <v>26</v>
      </c>
      <c r="R212" s="763"/>
      <c r="S212" s="7"/>
      <c r="T212" s="7"/>
      <c r="U212" s="7"/>
      <c r="V212" s="7"/>
      <c r="W212" s="7"/>
      <c r="X212" s="7"/>
      <c r="Y212" s="7"/>
      <c r="Z212" s="7"/>
      <c r="AA212" s="7"/>
      <c r="AB212" s="7"/>
      <c r="AC212" s="7"/>
      <c r="AD212" s="7"/>
      <c r="AE212" s="7"/>
      <c r="AF212" s="7"/>
      <c r="AG212" s="7"/>
      <c r="AH212" s="7"/>
      <c r="AI212" s="7"/>
    </row>
    <row r="213" spans="1:35" ht="12.75" x14ac:dyDescent="0.2">
      <c r="A213" s="70" t="s">
        <v>707</v>
      </c>
      <c r="B213" s="9" t="b">
        <v>0</v>
      </c>
      <c r="C213" s="71" t="s">
        <v>708</v>
      </c>
      <c r="D213" s="11" t="b">
        <v>0</v>
      </c>
      <c r="E213" s="28"/>
      <c r="F213" s="19"/>
      <c r="G213" s="14" t="s">
        <v>709</v>
      </c>
      <c r="H213" s="135" t="b">
        <v>0</v>
      </c>
      <c r="I213" s="136" t="s">
        <v>710</v>
      </c>
      <c r="J213" s="85" t="b">
        <v>0</v>
      </c>
      <c r="K213" s="17" t="s">
        <v>711</v>
      </c>
      <c r="L213" s="101" t="b">
        <v>0</v>
      </c>
      <c r="M213" s="28"/>
      <c r="N213" s="19"/>
      <c r="O213" s="75" t="s">
        <v>712</v>
      </c>
      <c r="P213" s="21" t="b">
        <v>0</v>
      </c>
      <c r="Q213" s="22" t="s">
        <v>713</v>
      </c>
      <c r="R213" s="43" t="b">
        <v>0</v>
      </c>
    </row>
    <row r="214" spans="1:35" ht="12.75" x14ac:dyDescent="0.2">
      <c r="A214" s="24" t="s">
        <v>714</v>
      </c>
      <c r="B214" s="25" t="b">
        <v>0</v>
      </c>
      <c r="C214" s="26" t="s">
        <v>715</v>
      </c>
      <c r="D214" s="27" t="b">
        <v>0</v>
      </c>
      <c r="E214" s="41"/>
      <c r="F214" s="34"/>
      <c r="G214" s="29" t="s">
        <v>716</v>
      </c>
      <c r="H214" s="141" t="b">
        <v>0</v>
      </c>
      <c r="I214" s="28"/>
      <c r="J214" s="19"/>
      <c r="K214" s="187" t="s">
        <v>717</v>
      </c>
      <c r="L214" s="94" t="b">
        <v>0</v>
      </c>
      <c r="M214" s="41"/>
      <c r="N214" s="34"/>
      <c r="O214" s="35" t="s">
        <v>718</v>
      </c>
      <c r="P214" s="36" t="b">
        <v>0</v>
      </c>
      <c r="Q214" s="37" t="s">
        <v>719</v>
      </c>
      <c r="R214" s="36" t="b">
        <v>0</v>
      </c>
    </row>
    <row r="215" spans="1:35" ht="12.75" x14ac:dyDescent="0.2">
      <c r="A215" s="8" t="s">
        <v>720</v>
      </c>
      <c r="B215" s="39" t="b">
        <v>0</v>
      </c>
      <c r="C215" s="10" t="s">
        <v>721</v>
      </c>
      <c r="D215" s="40" t="b">
        <v>0</v>
      </c>
      <c r="E215" s="41"/>
      <c r="F215" s="34"/>
      <c r="G215" s="14" t="s">
        <v>722</v>
      </c>
      <c r="H215" s="164" t="b">
        <v>0</v>
      </c>
      <c r="I215" s="41"/>
      <c r="J215" s="34"/>
      <c r="K215" s="17" t="s">
        <v>723</v>
      </c>
      <c r="L215" s="167" t="b">
        <v>0</v>
      </c>
      <c r="M215" s="41"/>
      <c r="N215" s="34"/>
      <c r="O215" s="20" t="s">
        <v>724</v>
      </c>
      <c r="P215" s="43" t="b">
        <v>0</v>
      </c>
      <c r="Q215" s="44" t="s">
        <v>725</v>
      </c>
      <c r="R215" s="43" t="b">
        <v>0</v>
      </c>
    </row>
    <row r="216" spans="1:35" ht="12.75" x14ac:dyDescent="0.2">
      <c r="A216" s="24" t="s">
        <v>726</v>
      </c>
      <c r="B216" s="25" t="b">
        <v>0</v>
      </c>
      <c r="C216" s="26" t="s">
        <v>727</v>
      </c>
      <c r="D216" s="27" t="b">
        <v>0</v>
      </c>
      <c r="E216" s="41"/>
      <c r="F216" s="34"/>
      <c r="G216" s="29" t="s">
        <v>728</v>
      </c>
      <c r="H216" s="141" t="b">
        <v>0</v>
      </c>
      <c r="I216" s="41"/>
      <c r="J216" s="41"/>
      <c r="K216" s="107"/>
      <c r="M216" s="41"/>
      <c r="N216" s="34"/>
      <c r="O216" s="35" t="s">
        <v>729</v>
      </c>
      <c r="P216" s="36" t="b">
        <v>0</v>
      </c>
      <c r="Q216" s="37" t="s">
        <v>730</v>
      </c>
      <c r="R216" s="36" t="b">
        <v>0</v>
      </c>
    </row>
    <row r="217" spans="1:35" ht="12.75" x14ac:dyDescent="0.2">
      <c r="A217" s="8" t="s">
        <v>731</v>
      </c>
      <c r="B217" s="39" t="b">
        <v>0</v>
      </c>
      <c r="C217" s="10" t="s">
        <v>732</v>
      </c>
      <c r="D217" s="40" t="b">
        <v>0</v>
      </c>
      <c r="E217" s="41"/>
      <c r="F217" s="34"/>
      <c r="G217" s="14" t="s">
        <v>733</v>
      </c>
      <c r="H217" s="164" t="b">
        <v>0</v>
      </c>
      <c r="I217" s="41"/>
      <c r="J217" s="41"/>
      <c r="K217" s="41"/>
      <c r="L217" s="41"/>
      <c r="M217" s="41"/>
      <c r="N217" s="34"/>
      <c r="O217" s="20" t="s">
        <v>734</v>
      </c>
      <c r="P217" s="43" t="b">
        <v>0</v>
      </c>
      <c r="Q217" s="22" t="s">
        <v>735</v>
      </c>
      <c r="R217" s="43" t="b">
        <v>0</v>
      </c>
    </row>
    <row r="218" spans="1:35" ht="12.75" x14ac:dyDescent="0.2">
      <c r="A218" s="24" t="s">
        <v>736</v>
      </c>
      <c r="B218" s="25" t="b">
        <v>0</v>
      </c>
      <c r="C218" s="26" t="s">
        <v>737</v>
      </c>
      <c r="D218" s="27" t="b">
        <v>0</v>
      </c>
      <c r="E218" s="41"/>
      <c r="F218" s="34"/>
      <c r="G218" s="29" t="s">
        <v>738</v>
      </c>
      <c r="H218" s="141" t="b">
        <v>0</v>
      </c>
      <c r="I218" s="41"/>
      <c r="J218" s="41"/>
      <c r="K218" s="41"/>
      <c r="L218" s="41"/>
      <c r="M218" s="41"/>
      <c r="N218" s="34"/>
      <c r="O218" s="112" t="s">
        <v>739</v>
      </c>
      <c r="P218" s="36" t="b">
        <v>0</v>
      </c>
      <c r="Q218" s="37" t="s">
        <v>740</v>
      </c>
      <c r="R218" s="36" t="b">
        <v>0</v>
      </c>
    </row>
    <row r="219" spans="1:35" ht="12.75" x14ac:dyDescent="0.2">
      <c r="A219" s="8" t="s">
        <v>741</v>
      </c>
      <c r="B219" s="39" t="b">
        <v>0</v>
      </c>
      <c r="C219" s="10" t="s">
        <v>742</v>
      </c>
      <c r="D219" s="177" t="b">
        <v>0</v>
      </c>
      <c r="E219" s="41"/>
      <c r="F219" s="34"/>
      <c r="G219" s="14" t="s">
        <v>743</v>
      </c>
      <c r="H219" s="164" t="b">
        <v>0</v>
      </c>
      <c r="I219" s="41"/>
      <c r="J219" s="41"/>
      <c r="K219" s="41"/>
      <c r="L219" s="41"/>
      <c r="M219" s="41"/>
      <c r="N219" s="34"/>
      <c r="O219" s="48" t="s">
        <v>744</v>
      </c>
      <c r="P219" s="43" t="b">
        <v>0</v>
      </c>
      <c r="Q219" s="188" t="s">
        <v>745</v>
      </c>
      <c r="R219" s="43" t="b">
        <v>0</v>
      </c>
    </row>
    <row r="220" spans="1:35" ht="12.75" x14ac:dyDescent="0.2">
      <c r="A220" s="24" t="s">
        <v>746</v>
      </c>
      <c r="B220" s="25" t="b">
        <v>0</v>
      </c>
      <c r="C220" s="28"/>
      <c r="D220" s="41"/>
      <c r="E220" s="41"/>
      <c r="F220" s="34"/>
      <c r="G220" s="29" t="s">
        <v>747</v>
      </c>
      <c r="H220" s="141" t="b">
        <v>0</v>
      </c>
      <c r="I220" s="41"/>
      <c r="J220" s="41"/>
      <c r="K220" s="41"/>
      <c r="L220" s="41"/>
      <c r="M220" s="41"/>
      <c r="N220" s="34"/>
      <c r="O220" s="35" t="s">
        <v>748</v>
      </c>
      <c r="P220" s="36" t="b">
        <v>0</v>
      </c>
      <c r="Q220" s="37" t="s">
        <v>749</v>
      </c>
      <c r="R220" s="36" t="b">
        <v>0</v>
      </c>
    </row>
    <row r="221" spans="1:35" ht="12.75" x14ac:dyDescent="0.2">
      <c r="A221" s="46" t="s">
        <v>750</v>
      </c>
      <c r="B221" s="47" t="b">
        <v>0</v>
      </c>
      <c r="C221" s="41"/>
      <c r="D221" s="41"/>
      <c r="E221" s="41"/>
      <c r="F221" s="34"/>
      <c r="G221" s="14" t="s">
        <v>751</v>
      </c>
      <c r="H221" s="171" t="b">
        <v>0</v>
      </c>
      <c r="I221" s="41"/>
      <c r="J221" s="41"/>
      <c r="K221" s="41"/>
      <c r="L221" s="41"/>
      <c r="M221" s="41"/>
      <c r="N221" s="34"/>
      <c r="O221" s="20" t="s">
        <v>752</v>
      </c>
      <c r="P221" s="43" t="b">
        <v>0</v>
      </c>
      <c r="Q221" s="49" t="s">
        <v>753</v>
      </c>
      <c r="R221" s="43" t="b">
        <v>0</v>
      </c>
    </row>
    <row r="222" spans="1:35" ht="12.75" x14ac:dyDescent="0.2">
      <c r="A222" s="41"/>
      <c r="B222" s="41"/>
      <c r="C222" s="41"/>
      <c r="D222" s="41"/>
      <c r="E222" s="41"/>
      <c r="F222" s="41"/>
      <c r="G222" s="28"/>
      <c r="H222" s="41"/>
      <c r="I222" s="41"/>
      <c r="J222" s="41"/>
      <c r="K222" s="41"/>
      <c r="L222" s="41"/>
      <c r="M222" s="41"/>
      <c r="N222" s="34"/>
      <c r="O222" s="35" t="s">
        <v>754</v>
      </c>
      <c r="P222" s="36" t="b">
        <v>0</v>
      </c>
      <c r="Q222" s="37" t="s">
        <v>755</v>
      </c>
      <c r="R222" s="36" t="b">
        <v>0</v>
      </c>
    </row>
    <row r="223" spans="1:35" ht="12.75" x14ac:dyDescent="0.2">
      <c r="A223" s="41"/>
      <c r="B223" s="41"/>
      <c r="C223" s="41"/>
      <c r="D223" s="41"/>
      <c r="E223" s="41"/>
      <c r="F223" s="41"/>
      <c r="G223" s="41"/>
      <c r="H223" s="41"/>
      <c r="I223" s="41"/>
      <c r="J223" s="41"/>
      <c r="K223" s="41"/>
      <c r="L223" s="41"/>
      <c r="M223" s="41"/>
      <c r="N223" s="34"/>
      <c r="O223" s="20" t="s">
        <v>756</v>
      </c>
      <c r="P223" s="43" t="b">
        <v>0</v>
      </c>
      <c r="Q223" s="127" t="s">
        <v>757</v>
      </c>
      <c r="R223" s="43" t="b">
        <v>0</v>
      </c>
    </row>
    <row r="224" spans="1:35" ht="12.75" x14ac:dyDescent="0.2">
      <c r="C224" s="41"/>
      <c r="D224" s="41"/>
      <c r="E224" s="41"/>
      <c r="F224" s="41"/>
      <c r="G224" s="41"/>
      <c r="H224" s="41"/>
      <c r="I224" s="41"/>
      <c r="J224" s="41"/>
      <c r="K224" s="41"/>
      <c r="L224" s="41"/>
      <c r="M224" s="41"/>
      <c r="N224" s="34"/>
      <c r="O224" s="35" t="s">
        <v>758</v>
      </c>
      <c r="P224" s="36" t="b">
        <v>0</v>
      </c>
      <c r="Q224" s="37" t="s">
        <v>759</v>
      </c>
      <c r="R224" s="36" t="b">
        <v>0</v>
      </c>
    </row>
    <row r="225" spans="1:18" ht="12.75" x14ac:dyDescent="0.2">
      <c r="C225" s="41"/>
      <c r="D225" s="41"/>
      <c r="E225" s="41"/>
      <c r="F225" s="41"/>
      <c r="G225" s="41"/>
      <c r="H225" s="41"/>
      <c r="I225" s="41"/>
      <c r="J225" s="41"/>
      <c r="K225" s="41"/>
      <c r="L225" s="41"/>
      <c r="M225" s="41"/>
      <c r="N225" s="34"/>
      <c r="O225" s="20" t="s">
        <v>760</v>
      </c>
      <c r="P225" s="43" t="b">
        <v>0</v>
      </c>
      <c r="Q225" s="22" t="s">
        <v>761</v>
      </c>
      <c r="R225" s="43" t="b">
        <v>0</v>
      </c>
    </row>
    <row r="226" spans="1:18" ht="12.75" x14ac:dyDescent="0.2">
      <c r="A226" s="41"/>
      <c r="B226" s="41"/>
      <c r="C226" s="41"/>
      <c r="D226" s="41"/>
      <c r="E226" s="41"/>
      <c r="F226" s="41"/>
      <c r="G226" s="41"/>
      <c r="H226" s="41"/>
      <c r="I226" s="41"/>
      <c r="J226" s="41"/>
      <c r="K226" s="41"/>
      <c r="L226" s="41"/>
      <c r="M226" s="41"/>
      <c r="N226" s="34"/>
      <c r="O226" s="112" t="s">
        <v>762</v>
      </c>
      <c r="P226" s="36" t="b">
        <v>0</v>
      </c>
      <c r="Q226" s="52" t="s">
        <v>763</v>
      </c>
      <c r="R226" s="36" t="b">
        <v>0</v>
      </c>
    </row>
    <row r="227" spans="1:18" ht="12.75" x14ac:dyDescent="0.2">
      <c r="A227" s="41"/>
      <c r="B227" s="41"/>
      <c r="C227" s="41"/>
      <c r="D227" s="41"/>
      <c r="E227" s="41"/>
      <c r="F227" s="41"/>
      <c r="G227" s="41"/>
      <c r="H227" s="41"/>
      <c r="I227" s="41"/>
      <c r="J227" s="41"/>
      <c r="K227" s="41"/>
      <c r="L227" s="41"/>
      <c r="M227" s="41"/>
      <c r="N227" s="34"/>
      <c r="O227" s="20" t="s">
        <v>764</v>
      </c>
      <c r="P227" s="43" t="b">
        <v>0</v>
      </c>
      <c r="Q227" s="22" t="s">
        <v>765</v>
      </c>
      <c r="R227" s="43" t="b">
        <v>0</v>
      </c>
    </row>
    <row r="228" spans="1:18" ht="12.75" x14ac:dyDescent="0.2">
      <c r="A228" s="41"/>
      <c r="B228" s="41"/>
      <c r="C228" s="41"/>
      <c r="D228" s="41"/>
      <c r="E228" s="41"/>
      <c r="F228" s="41"/>
      <c r="G228" s="41"/>
      <c r="H228" s="41"/>
      <c r="I228" s="41"/>
      <c r="J228" s="41"/>
      <c r="K228" s="41"/>
      <c r="L228" s="41"/>
      <c r="M228" s="41"/>
      <c r="N228" s="34"/>
      <c r="O228" s="35" t="s">
        <v>766</v>
      </c>
      <c r="P228" s="36" t="b">
        <v>0</v>
      </c>
      <c r="Q228" s="189"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8" s="36" t="b">
        <v>0</v>
      </c>
    </row>
    <row r="229" spans="1:18" ht="12.75" x14ac:dyDescent="0.2">
      <c r="A229" s="41"/>
      <c r="B229" s="41"/>
      <c r="C229" s="41"/>
      <c r="D229" s="41"/>
      <c r="E229" s="41"/>
      <c r="F229" s="41"/>
      <c r="G229" s="41"/>
      <c r="H229" s="41"/>
      <c r="I229" s="41"/>
      <c r="J229" s="41"/>
      <c r="K229" s="41"/>
      <c r="L229" s="41"/>
      <c r="M229" s="41"/>
      <c r="N229" s="34"/>
      <c r="O229" s="48" t="s">
        <v>767</v>
      </c>
      <c r="P229" s="43" t="b">
        <v>0</v>
      </c>
      <c r="Q229" s="190"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9" s="43" t="b">
        <v>0</v>
      </c>
    </row>
    <row r="230" spans="1:18" ht="12.75" x14ac:dyDescent="0.2">
      <c r="A230" s="41"/>
      <c r="B230" s="41"/>
      <c r="C230" s="41"/>
      <c r="D230" s="41"/>
      <c r="E230" s="41"/>
      <c r="F230" s="41"/>
      <c r="G230" s="41"/>
      <c r="H230" s="41"/>
      <c r="I230" s="41"/>
      <c r="J230" s="41"/>
      <c r="K230" s="41"/>
      <c r="L230" s="41"/>
      <c r="M230" s="41"/>
      <c r="N230" s="34"/>
      <c r="O230" s="35" t="s">
        <v>768</v>
      </c>
      <c r="P230" s="36" t="b">
        <v>0</v>
      </c>
      <c r="Q230" s="52" t="s">
        <v>769</v>
      </c>
      <c r="R230" s="36" t="b">
        <v>0</v>
      </c>
    </row>
    <row r="231" spans="1:18" ht="12.75" x14ac:dyDescent="0.2">
      <c r="A231" s="41"/>
      <c r="B231" s="41"/>
      <c r="C231" s="41"/>
      <c r="D231" s="41"/>
      <c r="E231" s="41"/>
      <c r="F231" s="41"/>
      <c r="G231" s="41"/>
      <c r="H231" s="41"/>
      <c r="I231" s="41"/>
      <c r="J231" s="41"/>
      <c r="K231" s="41"/>
      <c r="L231" s="41"/>
      <c r="M231" s="41"/>
      <c r="N231" s="34"/>
      <c r="O231" s="48" t="s">
        <v>770</v>
      </c>
      <c r="P231" s="43" t="b">
        <v>0</v>
      </c>
      <c r="Q231" s="44" t="s">
        <v>771</v>
      </c>
      <c r="R231" s="43" t="b">
        <v>0</v>
      </c>
    </row>
    <row r="232" spans="1:18" ht="12.75" x14ac:dyDescent="0.2">
      <c r="A232" s="41"/>
      <c r="B232" s="41"/>
      <c r="C232" s="41"/>
      <c r="D232" s="41"/>
      <c r="E232" s="41"/>
      <c r="F232" s="41"/>
      <c r="G232" s="41"/>
      <c r="H232" s="41"/>
      <c r="I232" s="41"/>
      <c r="J232" s="41"/>
      <c r="K232" s="41"/>
      <c r="L232" s="41"/>
      <c r="M232" s="41"/>
      <c r="N232" s="34"/>
      <c r="O232" s="35" t="s">
        <v>772</v>
      </c>
      <c r="P232" s="36" t="b">
        <v>0</v>
      </c>
      <c r="Q232" s="52" t="s">
        <v>773</v>
      </c>
      <c r="R232" s="36" t="b">
        <v>0</v>
      </c>
    </row>
    <row r="233" spans="1:18" ht="12.75" x14ac:dyDescent="0.2">
      <c r="A233" s="41"/>
      <c r="B233" s="41"/>
      <c r="C233" s="41"/>
      <c r="D233" s="41"/>
      <c r="E233" s="41"/>
      <c r="F233" s="41"/>
      <c r="G233" s="41"/>
      <c r="H233" s="41"/>
      <c r="I233" s="41"/>
      <c r="J233" s="41"/>
      <c r="K233" s="41"/>
      <c r="L233" s="41"/>
      <c r="M233" s="41"/>
      <c r="N233" s="34"/>
      <c r="O233" s="20" t="s">
        <v>774</v>
      </c>
      <c r="P233" s="43" t="b">
        <v>0</v>
      </c>
      <c r="Q233" s="44" t="s">
        <v>775</v>
      </c>
      <c r="R233" s="43" t="b">
        <v>0</v>
      </c>
    </row>
    <row r="234" spans="1:18" ht="12.75" x14ac:dyDescent="0.2">
      <c r="A234" s="41"/>
      <c r="B234" s="41"/>
      <c r="C234" s="41"/>
      <c r="D234" s="41"/>
      <c r="E234" s="41"/>
      <c r="F234" s="41"/>
      <c r="G234" s="41"/>
      <c r="H234" s="41"/>
      <c r="I234" s="41"/>
      <c r="J234" s="41"/>
      <c r="K234" s="41"/>
      <c r="L234" s="41"/>
      <c r="M234" s="41"/>
      <c r="N234" s="34"/>
      <c r="O234" s="35" t="s">
        <v>776</v>
      </c>
      <c r="P234" s="36" t="b">
        <v>0</v>
      </c>
      <c r="Q234" s="52" t="s">
        <v>777</v>
      </c>
      <c r="R234" s="36" t="b">
        <v>0</v>
      </c>
    </row>
    <row r="235" spans="1:18" ht="12.75" x14ac:dyDescent="0.2">
      <c r="A235" s="41"/>
      <c r="B235" s="41"/>
      <c r="C235" s="41"/>
      <c r="D235" s="41"/>
      <c r="E235" s="41"/>
      <c r="F235" s="41"/>
      <c r="G235" s="41"/>
      <c r="H235" s="41"/>
      <c r="I235" s="41"/>
      <c r="J235" s="41"/>
      <c r="K235" s="41"/>
      <c r="L235" s="41"/>
      <c r="M235" s="41"/>
      <c r="N235" s="34"/>
      <c r="O235" s="20" t="s">
        <v>778</v>
      </c>
      <c r="P235" s="43" t="b">
        <v>0</v>
      </c>
      <c r="Q235" s="44" t="s">
        <v>779</v>
      </c>
      <c r="R235" s="43" t="b">
        <v>0</v>
      </c>
    </row>
    <row r="236" spans="1:18" ht="12.75" x14ac:dyDescent="0.2">
      <c r="A236" s="41"/>
      <c r="B236" s="41"/>
      <c r="C236" s="41"/>
      <c r="D236" s="41"/>
      <c r="E236" s="41"/>
      <c r="F236" s="41"/>
      <c r="G236" s="41"/>
      <c r="H236" s="41"/>
      <c r="I236" s="41"/>
      <c r="J236" s="41"/>
      <c r="K236" s="41"/>
      <c r="L236" s="41"/>
      <c r="M236" s="41"/>
      <c r="N236" s="34"/>
      <c r="O236" s="35" t="s">
        <v>780</v>
      </c>
      <c r="P236" s="36" t="b">
        <v>0</v>
      </c>
      <c r="Q236" s="52" t="s">
        <v>781</v>
      </c>
      <c r="R236" s="36" t="b">
        <v>0</v>
      </c>
    </row>
    <row r="237" spans="1:18" ht="12.75" x14ac:dyDescent="0.2">
      <c r="A237" s="41"/>
      <c r="B237" s="41"/>
      <c r="C237" s="41"/>
      <c r="D237" s="41"/>
      <c r="E237" s="41"/>
      <c r="F237" s="41"/>
      <c r="G237" s="41"/>
      <c r="H237" s="41"/>
      <c r="I237" s="41"/>
      <c r="J237" s="41"/>
      <c r="K237" s="41"/>
      <c r="L237" s="41"/>
      <c r="M237" s="41"/>
      <c r="N237" s="34"/>
      <c r="O237" s="48" t="s">
        <v>782</v>
      </c>
      <c r="P237" s="43" t="b">
        <v>0</v>
      </c>
      <c r="Q237" s="44" t="s">
        <v>783</v>
      </c>
      <c r="R237" s="43" t="b">
        <v>0</v>
      </c>
    </row>
    <row r="238" spans="1:18" ht="12.75" x14ac:dyDescent="0.2">
      <c r="A238" s="41"/>
      <c r="B238" s="41"/>
      <c r="C238" s="41"/>
      <c r="D238" s="41"/>
      <c r="E238" s="2"/>
      <c r="F238" s="2"/>
      <c r="G238" s="2"/>
      <c r="H238" s="2"/>
      <c r="I238" s="2"/>
      <c r="J238" s="2"/>
      <c r="L238" s="41"/>
      <c r="M238" s="41"/>
      <c r="N238" s="41"/>
      <c r="O238" s="37" t="s">
        <v>784</v>
      </c>
      <c r="P238" s="36" t="b">
        <v>0</v>
      </c>
      <c r="Q238" s="52" t="s">
        <v>785</v>
      </c>
      <c r="R238" s="36" t="b">
        <v>0</v>
      </c>
    </row>
    <row r="239" spans="1:18" ht="12.75" x14ac:dyDescent="0.2">
      <c r="A239" s="41"/>
      <c r="B239" s="41"/>
      <c r="C239" s="41"/>
      <c r="D239" s="41"/>
      <c r="E239" s="2"/>
      <c r="F239" s="2"/>
      <c r="G239" s="2"/>
      <c r="H239" s="2"/>
      <c r="I239" s="2"/>
      <c r="J239" s="2"/>
      <c r="L239" s="41"/>
      <c r="M239" s="41"/>
      <c r="N239" s="41"/>
      <c r="O239" s="44" t="s">
        <v>786</v>
      </c>
      <c r="P239" s="43" t="b">
        <v>0</v>
      </c>
      <c r="Q239" s="44" t="s">
        <v>787</v>
      </c>
      <c r="R239" s="43" t="b">
        <v>0</v>
      </c>
    </row>
    <row r="240" spans="1:18" ht="12.75" x14ac:dyDescent="0.2">
      <c r="A240" s="41"/>
      <c r="B240" s="41"/>
      <c r="C240" s="41"/>
      <c r="D240" s="41"/>
      <c r="E240" s="2"/>
      <c r="F240" s="2"/>
      <c r="G240" s="2"/>
      <c r="H240" s="2"/>
      <c r="I240" s="2"/>
      <c r="J240" s="2"/>
      <c r="L240" s="41"/>
      <c r="M240" s="41"/>
      <c r="N240" s="41"/>
      <c r="O240" s="37" t="s">
        <v>788</v>
      </c>
      <c r="P240" s="36" t="b">
        <v>0</v>
      </c>
      <c r="Q240" s="52" t="s">
        <v>789</v>
      </c>
      <c r="R240" s="36" t="b">
        <v>0</v>
      </c>
    </row>
    <row r="241" spans="1:35" ht="12.75" x14ac:dyDescent="0.2">
      <c r="A241" s="41"/>
      <c r="B241" s="41"/>
      <c r="C241" s="41"/>
      <c r="D241" s="41"/>
      <c r="F241" s="2"/>
      <c r="G241" s="2"/>
      <c r="H241" s="2"/>
      <c r="I241" s="2"/>
      <c r="J241" s="2"/>
      <c r="L241" s="41"/>
      <c r="M241" s="41"/>
      <c r="N241" s="41"/>
      <c r="O241" s="56" t="s">
        <v>790</v>
      </c>
      <c r="P241" s="43" t="b">
        <v>0</v>
      </c>
      <c r="Q241" s="44" t="s">
        <v>791</v>
      </c>
      <c r="R241" s="43" t="b">
        <v>0</v>
      </c>
    </row>
    <row r="242" spans="1:35" ht="12.75" x14ac:dyDescent="0.2">
      <c r="A242" s="41"/>
      <c r="B242" s="41"/>
      <c r="C242" s="41"/>
      <c r="D242" s="41"/>
      <c r="F242" s="2"/>
      <c r="G242" s="2"/>
      <c r="H242" s="2"/>
      <c r="I242" s="2"/>
      <c r="J242" s="2"/>
      <c r="K242" s="2"/>
      <c r="L242" s="41"/>
      <c r="M242" s="41"/>
      <c r="N242" s="41"/>
      <c r="O242" s="45" t="s">
        <v>792</v>
      </c>
      <c r="P242" s="36" t="b">
        <v>0</v>
      </c>
      <c r="Q242" s="52" t="s">
        <v>793</v>
      </c>
      <c r="R242" s="36" t="b">
        <v>0</v>
      </c>
    </row>
    <row r="243" spans="1:35" ht="12.75" x14ac:dyDescent="0.2">
      <c r="A243" s="41"/>
      <c r="B243" s="41"/>
      <c r="C243" s="41"/>
      <c r="D243" s="41"/>
      <c r="F243" s="2"/>
      <c r="G243" s="2"/>
      <c r="H243" s="2"/>
      <c r="I243" s="2"/>
      <c r="J243" s="2"/>
      <c r="K243" s="2"/>
      <c r="L243" s="41"/>
      <c r="M243" s="41"/>
      <c r="N243" s="41"/>
      <c r="O243" s="56" t="s">
        <v>794</v>
      </c>
      <c r="P243" s="43" t="b">
        <v>0</v>
      </c>
      <c r="Q243" s="44" t="s">
        <v>795</v>
      </c>
      <c r="R243" s="43" t="b">
        <v>0</v>
      </c>
    </row>
    <row r="244" spans="1:35" ht="12.75" x14ac:dyDescent="0.2">
      <c r="A244" s="41"/>
      <c r="B244" s="41"/>
      <c r="C244" s="41"/>
      <c r="D244" s="41"/>
      <c r="F244" s="2"/>
      <c r="G244" s="2"/>
      <c r="H244" s="2"/>
      <c r="I244" s="2"/>
      <c r="J244" s="2"/>
      <c r="K244" s="2"/>
      <c r="L244" s="41"/>
      <c r="M244" s="41"/>
      <c r="N244" s="41"/>
      <c r="O244" s="45" t="s">
        <v>796</v>
      </c>
      <c r="P244" s="36" t="b">
        <v>0</v>
      </c>
      <c r="Q244" s="52" t="s">
        <v>797</v>
      </c>
      <c r="R244" s="36" t="b">
        <v>0</v>
      </c>
    </row>
    <row r="245" spans="1:35" ht="12.75" x14ac:dyDescent="0.2">
      <c r="A245" s="41"/>
      <c r="B245" s="41"/>
      <c r="C245" s="41"/>
      <c r="D245" s="41"/>
      <c r="J245" s="2"/>
      <c r="K245" s="2"/>
      <c r="L245" s="41"/>
      <c r="M245" s="41"/>
      <c r="N245" s="41"/>
      <c r="O245" s="56" t="s">
        <v>798</v>
      </c>
      <c r="P245" s="43" t="b">
        <v>0</v>
      </c>
      <c r="Q245" s="44" t="s">
        <v>799</v>
      </c>
      <c r="R245" s="43" t="b">
        <v>0</v>
      </c>
    </row>
    <row r="246" spans="1:35" ht="12.75" x14ac:dyDescent="0.2">
      <c r="A246" s="41"/>
      <c r="B246" s="41"/>
      <c r="C246" s="41"/>
      <c r="D246" s="41"/>
      <c r="J246" s="2"/>
      <c r="K246" s="2"/>
      <c r="L246" s="41"/>
      <c r="M246" s="41"/>
      <c r="N246" s="41"/>
      <c r="O246" s="45" t="s">
        <v>800</v>
      </c>
      <c r="P246" s="36" t="b">
        <v>0</v>
      </c>
      <c r="Q246" s="37" t="s">
        <v>801</v>
      </c>
      <c r="R246" s="36" t="b">
        <v>0</v>
      </c>
    </row>
    <row r="247" spans="1:35" ht="12.75" x14ac:dyDescent="0.2">
      <c r="A247" s="41"/>
      <c r="B247" s="41"/>
      <c r="C247" s="41"/>
      <c r="D247" s="41"/>
      <c r="G247" s="2"/>
      <c r="H247" s="2"/>
      <c r="J247" s="2"/>
      <c r="K247" s="2"/>
      <c r="L247" s="41"/>
      <c r="M247" s="41"/>
      <c r="N247" s="41"/>
      <c r="O247" s="22" t="s">
        <v>802</v>
      </c>
      <c r="P247" s="43" t="b">
        <v>0</v>
      </c>
      <c r="Q247" s="44" t="s">
        <v>803</v>
      </c>
      <c r="R247" s="43" t="b">
        <v>0</v>
      </c>
    </row>
    <row r="248" spans="1:35" ht="12.75" x14ac:dyDescent="0.2">
      <c r="A248" s="41"/>
      <c r="B248" s="41"/>
      <c r="C248" s="41"/>
      <c r="D248" s="41"/>
      <c r="G248" s="2"/>
      <c r="H248" s="2"/>
      <c r="J248" s="2"/>
      <c r="K248" s="2"/>
      <c r="L248" s="41"/>
      <c r="M248" s="41"/>
      <c r="N248" s="41"/>
      <c r="O248" s="45" t="s">
        <v>804</v>
      </c>
      <c r="P248" s="36" t="b">
        <v>0</v>
      </c>
      <c r="Q248" s="52" t="s">
        <v>805</v>
      </c>
      <c r="R248" s="36" t="b">
        <v>0</v>
      </c>
    </row>
    <row r="249" spans="1:35" ht="12.75" x14ac:dyDescent="0.2">
      <c r="A249" s="41"/>
      <c r="B249" s="41"/>
      <c r="C249" s="41"/>
      <c r="D249" s="41"/>
      <c r="F249" s="2"/>
      <c r="G249" s="2"/>
      <c r="H249" s="2"/>
      <c r="J249" s="2"/>
      <c r="K249" s="2"/>
      <c r="L249" s="41"/>
      <c r="M249" s="41"/>
      <c r="N249" s="41"/>
      <c r="O249" s="56" t="s">
        <v>806</v>
      </c>
      <c r="P249" s="43" t="b">
        <v>0</v>
      </c>
      <c r="Q249" s="44" t="s">
        <v>807</v>
      </c>
      <c r="R249" s="43" t="b">
        <v>0</v>
      </c>
    </row>
    <row r="250" spans="1:35" ht="12.75" x14ac:dyDescent="0.2">
      <c r="A250" s="41"/>
      <c r="B250" s="41"/>
      <c r="C250" s="41"/>
      <c r="D250" s="41"/>
      <c r="E250" s="41"/>
      <c r="F250" s="41"/>
      <c r="G250" s="41"/>
      <c r="H250" s="41"/>
      <c r="I250" s="41"/>
      <c r="J250" s="41"/>
      <c r="K250" s="41"/>
      <c r="L250" s="41"/>
      <c r="M250" s="41"/>
      <c r="N250" s="41"/>
      <c r="O250" s="37" t="s">
        <v>808</v>
      </c>
      <c r="P250" s="36" t="b">
        <v>0</v>
      </c>
      <c r="Q250" s="52" t="s">
        <v>809</v>
      </c>
      <c r="R250" s="36" t="b">
        <v>0</v>
      </c>
    </row>
    <row r="251" spans="1:35" ht="12.75" x14ac:dyDescent="0.2">
      <c r="A251" s="41"/>
      <c r="B251" s="41"/>
      <c r="C251" s="41"/>
      <c r="D251" s="41"/>
      <c r="E251" s="41"/>
      <c r="F251" s="41"/>
      <c r="G251" s="41"/>
      <c r="H251" s="41"/>
      <c r="I251" s="41"/>
      <c r="J251" s="41"/>
      <c r="K251" s="41"/>
      <c r="L251" s="41"/>
      <c r="M251" s="41"/>
      <c r="N251" s="41"/>
      <c r="O251" s="60" t="s">
        <v>810</v>
      </c>
      <c r="P251" s="191" t="b">
        <v>0</v>
      </c>
      <c r="Q251" s="60" t="s">
        <v>811</v>
      </c>
      <c r="R251" s="61" t="b">
        <v>0</v>
      </c>
    </row>
    <row r="252" spans="1:35" ht="12.75" x14ac:dyDescent="0.2">
      <c r="A252" s="41"/>
      <c r="B252" s="41"/>
      <c r="C252" s="41"/>
      <c r="D252" s="41"/>
      <c r="E252" s="41"/>
      <c r="F252" s="41"/>
      <c r="G252" s="41"/>
      <c r="H252" s="41"/>
      <c r="I252" s="41"/>
      <c r="J252" s="41"/>
      <c r="K252" s="41"/>
      <c r="L252" s="41"/>
      <c r="M252" s="41"/>
      <c r="N252" s="41"/>
      <c r="O252" s="161"/>
      <c r="P252" s="162"/>
    </row>
    <row r="253" spans="1:35" ht="23.25" x14ac:dyDescent="0.2">
      <c r="A253" s="770" t="str">
        <f>CONCATENATE("BLOOD AND WINE QUEST COMPLETION =     ", ROUND((COUNTIF(B256:N338, TRUE)/86*100),1), "%")</f>
        <v>BLOOD AND WINE QUEST COMPLETION =     0%</v>
      </c>
      <c r="B253" s="771"/>
      <c r="C253" s="771"/>
      <c r="D253" s="763"/>
      <c r="E253" s="41"/>
      <c r="F253" s="41"/>
      <c r="G253" s="41"/>
      <c r="H253" s="41"/>
      <c r="I253" s="41"/>
      <c r="J253" s="41"/>
      <c r="K253" s="41"/>
      <c r="L253" s="41"/>
      <c r="M253" s="41"/>
      <c r="N253" s="41"/>
      <c r="O253" s="161"/>
      <c r="P253" s="162"/>
    </row>
    <row r="254" spans="1:35" ht="30" x14ac:dyDescent="0.2">
      <c r="A254" s="772" t="s">
        <v>812</v>
      </c>
      <c r="B254" s="771"/>
      <c r="C254" s="771"/>
      <c r="D254" s="771"/>
      <c r="E254" s="771"/>
      <c r="F254" s="771"/>
      <c r="G254" s="771"/>
      <c r="H254" s="771"/>
      <c r="I254" s="771"/>
      <c r="J254" s="771"/>
      <c r="K254" s="771"/>
      <c r="L254" s="771"/>
      <c r="M254" s="771"/>
      <c r="N254" s="771"/>
      <c r="O254" s="771"/>
      <c r="P254" s="771"/>
      <c r="Q254" s="771"/>
      <c r="R254" s="763"/>
    </row>
    <row r="255" spans="1:35" ht="20.25" x14ac:dyDescent="0.3">
      <c r="A255" s="773" t="s">
        <v>19</v>
      </c>
      <c r="B255" s="765"/>
      <c r="C255" s="774" t="s">
        <v>20</v>
      </c>
      <c r="D255" s="765"/>
      <c r="E255" s="775" t="s">
        <v>21</v>
      </c>
      <c r="F255" s="765"/>
      <c r="G255" s="776" t="s">
        <v>22</v>
      </c>
      <c r="H255" s="765"/>
      <c r="I255" s="777" t="s">
        <v>23</v>
      </c>
      <c r="J255" s="765"/>
      <c r="K255" s="764" t="s">
        <v>24</v>
      </c>
      <c r="L255" s="765"/>
      <c r="M255" s="766" t="s">
        <v>25</v>
      </c>
      <c r="N255" s="765"/>
      <c r="O255" s="767" t="s">
        <v>26</v>
      </c>
      <c r="P255" s="765"/>
      <c r="Q255" s="767" t="s">
        <v>26</v>
      </c>
      <c r="R255" s="765"/>
      <c r="S255" s="7"/>
      <c r="T255" s="7"/>
      <c r="U255" s="7"/>
      <c r="V255" s="7"/>
      <c r="W255" s="7"/>
      <c r="X255" s="7"/>
      <c r="Y255" s="7"/>
      <c r="Z255" s="7"/>
      <c r="AA255" s="7"/>
      <c r="AB255" s="7"/>
      <c r="AC255" s="7"/>
      <c r="AD255" s="7"/>
      <c r="AE255" s="7"/>
      <c r="AF255" s="7"/>
      <c r="AG255" s="7"/>
      <c r="AH255" s="7"/>
      <c r="AI255" s="7"/>
    </row>
    <row r="256" spans="1:35" ht="12.75" x14ac:dyDescent="0.2">
      <c r="A256" s="70" t="s">
        <v>813</v>
      </c>
      <c r="B256" s="9" t="b">
        <v>0</v>
      </c>
      <c r="C256" s="71" t="s">
        <v>814</v>
      </c>
      <c r="D256" s="11" t="b">
        <v>0</v>
      </c>
      <c r="E256" s="133" t="s">
        <v>815</v>
      </c>
      <c r="F256" s="13" t="b">
        <v>0</v>
      </c>
      <c r="G256" s="163" t="s">
        <v>816</v>
      </c>
      <c r="H256" s="135" t="b">
        <v>0</v>
      </c>
      <c r="I256" s="136" t="s">
        <v>817</v>
      </c>
      <c r="J256" s="85" t="b">
        <v>0</v>
      </c>
      <c r="K256" s="137" t="s">
        <v>818</v>
      </c>
      <c r="L256" s="86" t="b">
        <v>0</v>
      </c>
      <c r="M256" s="87" t="s">
        <v>819</v>
      </c>
      <c r="N256" s="88" t="b">
        <v>0</v>
      </c>
      <c r="O256" s="89" t="s">
        <v>820</v>
      </c>
      <c r="P256" s="192" t="b">
        <v>0</v>
      </c>
      <c r="Q256" s="48" t="s">
        <v>821</v>
      </c>
      <c r="R256" s="193" t="b">
        <v>0</v>
      </c>
    </row>
    <row r="257" spans="1:18" ht="12.75" x14ac:dyDescent="0.2">
      <c r="A257" s="24" t="s">
        <v>822</v>
      </c>
      <c r="B257" s="25" t="b">
        <v>0</v>
      </c>
      <c r="C257" s="26" t="s">
        <v>823</v>
      </c>
      <c r="D257" s="27" t="b">
        <v>0</v>
      </c>
      <c r="E257" s="139" t="s">
        <v>824</v>
      </c>
      <c r="F257" s="91" t="b">
        <v>0</v>
      </c>
      <c r="G257" s="29" t="s">
        <v>825</v>
      </c>
      <c r="H257" s="141" t="b">
        <v>0</v>
      </c>
      <c r="I257" s="142" t="s">
        <v>826</v>
      </c>
      <c r="J257" s="93" t="b">
        <v>0</v>
      </c>
      <c r="K257" s="32" t="s">
        <v>827</v>
      </c>
      <c r="L257" s="94" t="b">
        <v>0</v>
      </c>
      <c r="M257" s="28"/>
      <c r="N257" s="19"/>
      <c r="O257" s="112" t="s">
        <v>828</v>
      </c>
      <c r="P257" s="194" t="b">
        <v>0</v>
      </c>
      <c r="Q257" s="112" t="s">
        <v>829</v>
      </c>
      <c r="R257" s="194" t="b">
        <v>0</v>
      </c>
    </row>
    <row r="258" spans="1:18" ht="12.75" x14ac:dyDescent="0.2">
      <c r="A258" s="8" t="s">
        <v>830</v>
      </c>
      <c r="B258" s="39" t="b">
        <v>0</v>
      </c>
      <c r="C258" s="10" t="s">
        <v>831</v>
      </c>
      <c r="D258" s="40" t="b">
        <v>0</v>
      </c>
      <c r="E258" s="12" t="s">
        <v>832</v>
      </c>
      <c r="F258" s="98" t="b">
        <v>0</v>
      </c>
      <c r="G258" s="14" t="s">
        <v>833</v>
      </c>
      <c r="H258" s="164" t="b">
        <v>0</v>
      </c>
      <c r="I258" s="143" t="s">
        <v>834</v>
      </c>
      <c r="J258" s="100" t="b">
        <v>0</v>
      </c>
      <c r="K258" s="17" t="s">
        <v>835</v>
      </c>
      <c r="L258" s="101" t="b">
        <v>0</v>
      </c>
      <c r="M258" s="41"/>
      <c r="N258" s="34"/>
      <c r="O258" s="48" t="s">
        <v>836</v>
      </c>
      <c r="P258" s="193" t="b">
        <v>0</v>
      </c>
      <c r="Q258" s="20" t="s">
        <v>837</v>
      </c>
      <c r="R258" s="193" t="b">
        <v>0</v>
      </c>
    </row>
    <row r="259" spans="1:18" ht="12.75" x14ac:dyDescent="0.2">
      <c r="A259" s="24" t="s">
        <v>838</v>
      </c>
      <c r="B259" s="25" t="b">
        <v>0</v>
      </c>
      <c r="C259" s="26" t="s">
        <v>839</v>
      </c>
      <c r="D259" s="27" t="b">
        <v>0</v>
      </c>
      <c r="E259" s="139" t="s">
        <v>840</v>
      </c>
      <c r="F259" s="91" t="b">
        <v>0</v>
      </c>
      <c r="G259" s="29" t="s">
        <v>841</v>
      </c>
      <c r="H259" s="141" t="b">
        <v>0</v>
      </c>
      <c r="I259" s="28"/>
      <c r="J259" s="19"/>
      <c r="K259" s="32" t="s">
        <v>842</v>
      </c>
      <c r="L259" s="94" t="b">
        <v>0</v>
      </c>
      <c r="M259" s="41"/>
      <c r="N259" s="34"/>
      <c r="O259" s="112" t="s">
        <v>843</v>
      </c>
      <c r="P259" s="194" t="b">
        <v>0</v>
      </c>
      <c r="Q259" s="35" t="s">
        <v>844</v>
      </c>
      <c r="R259" s="194" t="b">
        <v>0</v>
      </c>
    </row>
    <row r="260" spans="1:18" ht="12.75" x14ac:dyDescent="0.2">
      <c r="A260" s="8" t="s">
        <v>845</v>
      </c>
      <c r="B260" s="39" t="b">
        <v>0</v>
      </c>
      <c r="C260" s="10" t="s">
        <v>846</v>
      </c>
      <c r="D260" s="40" t="b">
        <v>0</v>
      </c>
      <c r="E260" s="12" t="s">
        <v>847</v>
      </c>
      <c r="F260" s="98" t="b">
        <v>0</v>
      </c>
      <c r="G260" s="14" t="s">
        <v>848</v>
      </c>
      <c r="H260" s="164" t="b">
        <v>0</v>
      </c>
      <c r="I260" s="41"/>
      <c r="J260" s="34"/>
      <c r="K260" s="17" t="s">
        <v>849</v>
      </c>
      <c r="L260" s="167" t="b">
        <v>0</v>
      </c>
      <c r="M260" s="41"/>
      <c r="N260" s="34"/>
      <c r="O260" s="48" t="s">
        <v>850</v>
      </c>
      <c r="P260" s="193" t="b">
        <v>0</v>
      </c>
      <c r="Q260" s="20" t="s">
        <v>851</v>
      </c>
      <c r="R260" s="193" t="b">
        <v>0</v>
      </c>
    </row>
    <row r="261" spans="1:18" ht="12.75" x14ac:dyDescent="0.2">
      <c r="A261" s="24" t="s">
        <v>852</v>
      </c>
      <c r="B261" s="25" t="b">
        <v>0</v>
      </c>
      <c r="C261" s="26" t="s">
        <v>853</v>
      </c>
      <c r="D261" s="27" t="b">
        <v>0</v>
      </c>
      <c r="E261" s="139" t="s">
        <v>854</v>
      </c>
      <c r="F261" s="91" t="b">
        <v>0</v>
      </c>
      <c r="G261" s="29" t="s">
        <v>855</v>
      </c>
      <c r="H261" s="141" t="b">
        <v>0</v>
      </c>
      <c r="I261" s="41"/>
      <c r="J261" s="41"/>
      <c r="K261" s="195"/>
      <c r="L261" s="196"/>
      <c r="M261" s="41"/>
      <c r="N261" s="34"/>
      <c r="O261" s="112" t="s">
        <v>856</v>
      </c>
      <c r="P261" s="194" t="b">
        <v>0</v>
      </c>
      <c r="Q261" s="35" t="s">
        <v>857</v>
      </c>
      <c r="R261" s="194" t="b">
        <v>0</v>
      </c>
    </row>
    <row r="262" spans="1:18" ht="12.75" x14ac:dyDescent="0.2">
      <c r="A262" s="8" t="s">
        <v>858</v>
      </c>
      <c r="B262" s="39" t="b">
        <v>0</v>
      </c>
      <c r="C262" s="10" t="s">
        <v>859</v>
      </c>
      <c r="D262" s="40" t="b">
        <v>0</v>
      </c>
      <c r="E262" s="12" t="s">
        <v>860</v>
      </c>
      <c r="F262" s="98" t="b">
        <v>0</v>
      </c>
      <c r="G262" s="14" t="s">
        <v>861</v>
      </c>
      <c r="H262" s="164" t="b">
        <v>0</v>
      </c>
      <c r="I262" s="41"/>
      <c r="J262" s="41"/>
      <c r="K262" s="41"/>
      <c r="L262" s="41"/>
      <c r="M262" s="41"/>
      <c r="N262" s="34"/>
      <c r="O262" s="20" t="s">
        <v>862</v>
      </c>
      <c r="P262" s="193" t="b">
        <v>0</v>
      </c>
      <c r="Q262" s="20" t="s">
        <v>863</v>
      </c>
      <c r="R262" s="193" t="b">
        <v>0</v>
      </c>
    </row>
    <row r="263" spans="1:18" ht="12.75" x14ac:dyDescent="0.2">
      <c r="A263" s="24" t="s">
        <v>864</v>
      </c>
      <c r="B263" s="25" t="b">
        <v>0</v>
      </c>
      <c r="C263" s="26" t="s">
        <v>865</v>
      </c>
      <c r="D263" s="27" t="b">
        <v>0</v>
      </c>
      <c r="E263" s="139" t="s">
        <v>866</v>
      </c>
      <c r="F263" s="91" t="b">
        <v>0</v>
      </c>
      <c r="G263" s="29" t="s">
        <v>867</v>
      </c>
      <c r="H263" s="141" t="b">
        <v>0</v>
      </c>
      <c r="I263" s="41"/>
      <c r="J263" s="41"/>
      <c r="K263" s="41"/>
      <c r="L263" s="41"/>
      <c r="M263" s="41"/>
      <c r="N263" s="34"/>
      <c r="O263" s="112" t="s">
        <v>868</v>
      </c>
      <c r="P263" s="194" t="b">
        <v>0</v>
      </c>
      <c r="Q263" s="35" t="s">
        <v>869</v>
      </c>
      <c r="R263" s="194" t="b">
        <v>0</v>
      </c>
    </row>
    <row r="264" spans="1:18" ht="12.75" x14ac:dyDescent="0.2">
      <c r="A264" s="8" t="s">
        <v>870</v>
      </c>
      <c r="B264" s="39" t="b">
        <v>0</v>
      </c>
      <c r="C264" s="10" t="s">
        <v>871</v>
      </c>
      <c r="D264" s="40" t="b">
        <v>0</v>
      </c>
      <c r="E264" s="197" t="s">
        <v>872</v>
      </c>
      <c r="F264" s="98" t="b">
        <v>0</v>
      </c>
      <c r="G264" s="14" t="s">
        <v>873</v>
      </c>
      <c r="H264" s="164" t="b">
        <v>0</v>
      </c>
      <c r="I264" s="41"/>
      <c r="J264" s="41"/>
      <c r="K264" s="41"/>
      <c r="L264" s="41"/>
      <c r="M264" s="41"/>
      <c r="N264" s="34"/>
      <c r="O264" s="48" t="s">
        <v>874</v>
      </c>
      <c r="P264" s="193" t="b">
        <v>0</v>
      </c>
      <c r="Q264" s="198" t="s">
        <v>875</v>
      </c>
      <c r="R264" s="193" t="b">
        <v>0</v>
      </c>
    </row>
    <row r="265" spans="1:18" ht="12.75" x14ac:dyDescent="0.2">
      <c r="A265" s="24"/>
      <c r="B265" s="25"/>
      <c r="C265" s="26" t="s">
        <v>876</v>
      </c>
      <c r="D265" s="27" t="b">
        <v>0</v>
      </c>
      <c r="E265" s="139" t="s">
        <v>877</v>
      </c>
      <c r="F265" s="91" t="b">
        <v>0</v>
      </c>
      <c r="G265" s="29" t="s">
        <v>878</v>
      </c>
      <c r="H265" s="141" t="b">
        <v>0</v>
      </c>
      <c r="I265" s="41"/>
      <c r="J265" s="41"/>
      <c r="K265" s="41"/>
      <c r="L265" s="41"/>
      <c r="M265" s="41"/>
      <c r="N265" s="34"/>
      <c r="O265" s="112" t="s">
        <v>879</v>
      </c>
      <c r="P265" s="194" t="b">
        <v>0</v>
      </c>
      <c r="Q265" s="199" t="s">
        <v>880</v>
      </c>
      <c r="R265" s="194" t="b">
        <v>0</v>
      </c>
    </row>
    <row r="266" spans="1:18" ht="12.75" x14ac:dyDescent="0.2">
      <c r="A266" s="200" t="s">
        <v>881</v>
      </c>
      <c r="B266" s="201"/>
      <c r="C266" s="10" t="s">
        <v>882</v>
      </c>
      <c r="D266" s="40" t="b">
        <v>0</v>
      </c>
      <c r="E266" s="28"/>
      <c r="F266" s="202"/>
      <c r="G266" s="14" t="s">
        <v>883</v>
      </c>
      <c r="H266" s="164" t="b">
        <v>0</v>
      </c>
      <c r="I266" s="41"/>
      <c r="J266" s="41"/>
      <c r="K266" s="41"/>
      <c r="L266" s="41"/>
      <c r="M266" s="41"/>
      <c r="N266" s="34"/>
      <c r="O266" s="20" t="s">
        <v>884</v>
      </c>
      <c r="P266" s="193" t="b">
        <v>0</v>
      </c>
      <c r="Q266" s="22" t="s">
        <v>885</v>
      </c>
      <c r="R266" s="193" t="b">
        <v>0</v>
      </c>
    </row>
    <row r="267" spans="1:18" ht="12.75" x14ac:dyDescent="0.2">
      <c r="A267" s="24" t="s">
        <v>886</v>
      </c>
      <c r="B267" s="25" t="b">
        <v>0</v>
      </c>
      <c r="C267" s="26" t="s">
        <v>887</v>
      </c>
      <c r="D267" s="27" t="b">
        <v>0</v>
      </c>
      <c r="E267" s="41"/>
      <c r="F267" s="34"/>
      <c r="G267" s="29" t="s">
        <v>888</v>
      </c>
      <c r="H267" s="141" t="b">
        <v>0</v>
      </c>
      <c r="I267" s="41"/>
      <c r="J267" s="41"/>
      <c r="K267" s="41"/>
      <c r="L267" s="41"/>
      <c r="M267" s="41"/>
      <c r="N267" s="34"/>
      <c r="O267" s="35" t="s">
        <v>889</v>
      </c>
      <c r="P267" s="194" t="b">
        <v>0</v>
      </c>
      <c r="Q267" s="37" t="s">
        <v>890</v>
      </c>
      <c r="R267" s="194" t="b">
        <v>0</v>
      </c>
    </row>
    <row r="268" spans="1:18" ht="12.75" x14ac:dyDescent="0.2">
      <c r="A268" s="8" t="s">
        <v>891</v>
      </c>
      <c r="B268" s="39" t="b">
        <v>0</v>
      </c>
      <c r="C268" s="10" t="s">
        <v>892</v>
      </c>
      <c r="D268" s="40" t="b">
        <v>0</v>
      </c>
      <c r="E268" s="41"/>
      <c r="F268" s="34"/>
      <c r="G268" s="14" t="s">
        <v>893</v>
      </c>
      <c r="H268" s="164" t="b">
        <v>0</v>
      </c>
      <c r="I268" s="41"/>
      <c r="J268" s="41"/>
      <c r="K268" s="41"/>
      <c r="L268" s="41"/>
      <c r="M268" s="41"/>
      <c r="N268" s="34"/>
      <c r="O268" s="20" t="s">
        <v>894</v>
      </c>
      <c r="P268" s="193" t="b">
        <v>0</v>
      </c>
      <c r="Q268" s="22" t="s">
        <v>895</v>
      </c>
      <c r="R268" s="193" t="b">
        <v>0</v>
      </c>
    </row>
    <row r="269" spans="1:18" ht="12.75" x14ac:dyDescent="0.2">
      <c r="A269" s="24" t="s">
        <v>896</v>
      </c>
      <c r="B269" s="25" t="b">
        <v>0</v>
      </c>
      <c r="C269" s="26" t="s">
        <v>897</v>
      </c>
      <c r="D269" s="27" t="b">
        <v>0</v>
      </c>
      <c r="E269" s="41"/>
      <c r="F269" s="34"/>
      <c r="G269" s="29" t="s">
        <v>898</v>
      </c>
      <c r="H269" s="141" t="b">
        <v>0</v>
      </c>
      <c r="I269" s="41"/>
      <c r="J269" s="41"/>
      <c r="K269" s="41"/>
      <c r="L269" s="41"/>
      <c r="M269" s="41"/>
      <c r="N269" s="34"/>
      <c r="O269" s="112" t="s">
        <v>899</v>
      </c>
      <c r="P269" s="194" t="b">
        <v>0</v>
      </c>
      <c r="Q269" s="45" t="s">
        <v>900</v>
      </c>
      <c r="R269" s="194" t="b">
        <v>0</v>
      </c>
    </row>
    <row r="270" spans="1:18" ht="12.75" x14ac:dyDescent="0.2">
      <c r="A270" s="8" t="s">
        <v>901</v>
      </c>
      <c r="B270" s="39" t="b">
        <v>0</v>
      </c>
      <c r="C270" s="10" t="s">
        <v>902</v>
      </c>
      <c r="D270" s="40" t="b">
        <v>0</v>
      </c>
      <c r="E270" s="41"/>
      <c r="F270" s="34"/>
      <c r="G270" s="14" t="s">
        <v>903</v>
      </c>
      <c r="H270" s="171" t="b">
        <v>0</v>
      </c>
      <c r="I270" s="41"/>
      <c r="J270" s="41"/>
      <c r="K270" s="41"/>
      <c r="L270" s="41"/>
      <c r="M270" s="41"/>
      <c r="N270" s="34"/>
      <c r="O270" s="48" t="s">
        <v>904</v>
      </c>
      <c r="P270" s="193" t="b">
        <v>0</v>
      </c>
      <c r="Q270" s="49" t="s">
        <v>905</v>
      </c>
      <c r="R270" s="193" t="b">
        <v>0</v>
      </c>
    </row>
    <row r="271" spans="1:18" ht="12.75" x14ac:dyDescent="0.2">
      <c r="A271" s="24" t="s">
        <v>906</v>
      </c>
      <c r="B271" s="25" t="b">
        <v>0</v>
      </c>
      <c r="C271" s="26" t="s">
        <v>907</v>
      </c>
      <c r="D271" s="27" t="b">
        <v>0</v>
      </c>
      <c r="E271" s="41"/>
      <c r="F271" s="41"/>
      <c r="G271" s="28"/>
      <c r="H271" s="41"/>
      <c r="I271" s="41"/>
      <c r="J271" s="41"/>
      <c r="K271" s="41"/>
      <c r="L271" s="41"/>
      <c r="M271" s="41"/>
      <c r="N271" s="34"/>
      <c r="O271" s="112" t="s">
        <v>908</v>
      </c>
      <c r="P271" s="194" t="b">
        <v>0</v>
      </c>
      <c r="Q271" s="44" t="s">
        <v>909</v>
      </c>
      <c r="R271" s="193" t="b">
        <v>0</v>
      </c>
    </row>
    <row r="272" spans="1:18" ht="12.75" x14ac:dyDescent="0.2">
      <c r="A272" s="8"/>
      <c r="B272" s="39"/>
      <c r="C272" s="10" t="s">
        <v>910</v>
      </c>
      <c r="D272" s="40" t="b">
        <v>0</v>
      </c>
      <c r="E272" s="41"/>
      <c r="F272" s="41"/>
      <c r="G272" s="41"/>
      <c r="H272" s="41"/>
      <c r="I272" s="41"/>
      <c r="J272" s="41"/>
      <c r="K272" s="41"/>
      <c r="L272" s="41"/>
      <c r="M272" s="41"/>
      <c r="N272" s="34"/>
      <c r="O272" s="20" t="s">
        <v>911</v>
      </c>
      <c r="P272" s="193" t="b">
        <v>0</v>
      </c>
      <c r="Q272" s="203"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72" s="193" t="b">
        <v>0</v>
      </c>
    </row>
    <row r="273" spans="1:18" ht="12.75" x14ac:dyDescent="0.2">
      <c r="A273" s="204" t="s">
        <v>912</v>
      </c>
      <c r="B273" s="205"/>
      <c r="C273" s="26" t="s">
        <v>913</v>
      </c>
      <c r="D273" s="27" t="b">
        <v>0</v>
      </c>
      <c r="E273" s="41"/>
      <c r="F273" s="41"/>
      <c r="G273" s="41"/>
      <c r="H273" s="41"/>
      <c r="I273" s="41"/>
      <c r="J273" s="41"/>
      <c r="K273" s="41"/>
      <c r="L273" s="41"/>
      <c r="M273" s="41"/>
      <c r="N273" s="34"/>
      <c r="O273" s="112" t="s">
        <v>914</v>
      </c>
      <c r="P273" s="194" t="b">
        <v>0</v>
      </c>
      <c r="Q273" s="203" t="str">
        <f>HYPERLINK("https://youtu.be/NZZ9p1HbeHs?t=256", "-If using console commands, there seems to be an end of time that breaks the game @4:16")</f>
        <v>-If using console commands, there seems to be an end of time that breaks the game @4:16</v>
      </c>
      <c r="R273" s="193" t="b">
        <v>0</v>
      </c>
    </row>
    <row r="274" spans="1:18" ht="12.75" x14ac:dyDescent="0.2">
      <c r="A274" s="8" t="s">
        <v>896</v>
      </c>
      <c r="B274" s="39" t="b">
        <v>0</v>
      </c>
      <c r="C274" s="10" t="s">
        <v>915</v>
      </c>
      <c r="D274" s="40" t="b">
        <v>0</v>
      </c>
      <c r="E274" s="41"/>
      <c r="F274" s="41"/>
      <c r="G274" s="41"/>
      <c r="H274" s="41"/>
      <c r="I274" s="41"/>
      <c r="J274" s="41"/>
      <c r="K274" s="41"/>
      <c r="L274" s="41"/>
      <c r="M274" s="41"/>
      <c r="N274" s="34"/>
      <c r="O274" s="48" t="s">
        <v>916</v>
      </c>
      <c r="P274" s="193" t="b">
        <v>0</v>
      </c>
      <c r="Q274" s="49" t="s">
        <v>917</v>
      </c>
      <c r="R274" s="193" t="b">
        <v>0</v>
      </c>
    </row>
    <row r="275" spans="1:18" ht="12.75" x14ac:dyDescent="0.2">
      <c r="A275" s="24" t="s">
        <v>918</v>
      </c>
      <c r="B275" s="25" t="b">
        <v>0</v>
      </c>
      <c r="C275" s="26" t="s">
        <v>919</v>
      </c>
      <c r="D275" s="27" t="b">
        <v>0</v>
      </c>
      <c r="E275" s="41"/>
      <c r="F275" s="41"/>
      <c r="G275" s="41"/>
      <c r="H275" s="41"/>
      <c r="I275" s="41"/>
      <c r="J275" s="41"/>
      <c r="K275" s="41"/>
      <c r="L275" s="41"/>
      <c r="M275" s="41"/>
      <c r="N275" s="34"/>
      <c r="O275" s="112" t="s">
        <v>920</v>
      </c>
      <c r="P275" s="194" t="b">
        <v>0</v>
      </c>
      <c r="Q275" s="44" t="s">
        <v>921</v>
      </c>
      <c r="R275" s="193" t="b">
        <v>0</v>
      </c>
    </row>
    <row r="276" spans="1:18" ht="12.75" x14ac:dyDescent="0.2">
      <c r="A276" s="8" t="s">
        <v>922</v>
      </c>
      <c r="B276" s="39" t="b">
        <v>0</v>
      </c>
      <c r="C276" s="10" t="s">
        <v>923</v>
      </c>
      <c r="D276" s="40" t="b">
        <v>0</v>
      </c>
      <c r="E276" s="41"/>
      <c r="F276" s="41"/>
      <c r="G276" s="41"/>
      <c r="H276" s="41"/>
      <c r="I276" s="41"/>
      <c r="J276" s="41"/>
      <c r="K276" s="41"/>
      <c r="L276" s="41"/>
      <c r="M276" s="41"/>
      <c r="N276" s="34"/>
      <c r="O276" s="48" t="s">
        <v>924</v>
      </c>
      <c r="P276" s="193" t="b">
        <v>0</v>
      </c>
      <c r="Q276" s="206" t="s">
        <v>925</v>
      </c>
      <c r="R276" s="193" t="b">
        <v>0</v>
      </c>
    </row>
    <row r="277" spans="1:18" ht="12.75" x14ac:dyDescent="0.2">
      <c r="A277" s="24" t="s">
        <v>906</v>
      </c>
      <c r="B277" s="25" t="b">
        <v>0</v>
      </c>
      <c r="C277" s="26" t="s">
        <v>926</v>
      </c>
      <c r="D277" s="27" t="b">
        <v>0</v>
      </c>
      <c r="E277" s="41"/>
      <c r="F277" s="41"/>
      <c r="G277" s="41"/>
      <c r="H277" s="41"/>
      <c r="I277" s="41"/>
      <c r="J277" s="41"/>
      <c r="K277" s="41"/>
      <c r="L277" s="41"/>
      <c r="M277" s="41"/>
      <c r="N277" s="34"/>
      <c r="O277" s="35" t="s">
        <v>927</v>
      </c>
      <c r="P277" s="194" t="b">
        <v>0</v>
      </c>
      <c r="Q277" s="206" t="s">
        <v>928</v>
      </c>
      <c r="R277" s="193" t="b">
        <v>0</v>
      </c>
    </row>
    <row r="278" spans="1:18" ht="12.75" x14ac:dyDescent="0.2">
      <c r="A278" s="8" t="s">
        <v>929</v>
      </c>
      <c r="B278" s="39" t="b">
        <v>0</v>
      </c>
      <c r="C278" s="10" t="s">
        <v>930</v>
      </c>
      <c r="D278" s="40" t="b">
        <v>0</v>
      </c>
      <c r="E278" s="41"/>
      <c r="F278" s="41"/>
      <c r="G278" s="41"/>
      <c r="H278" s="41"/>
      <c r="I278" s="41"/>
      <c r="J278" s="41"/>
      <c r="K278" s="41"/>
      <c r="L278" s="41"/>
      <c r="M278" s="41"/>
      <c r="N278" s="34"/>
      <c r="O278" s="20" t="s">
        <v>931</v>
      </c>
      <c r="P278" s="193" t="b">
        <v>0</v>
      </c>
      <c r="Q278" s="206" t="s">
        <v>932</v>
      </c>
      <c r="R278" s="193" t="b">
        <v>0</v>
      </c>
    </row>
    <row r="279" spans="1:18" ht="12.75" x14ac:dyDescent="0.2">
      <c r="A279" s="28"/>
      <c r="B279" s="19"/>
      <c r="C279" s="26" t="s">
        <v>933</v>
      </c>
      <c r="D279" s="27" t="b">
        <v>0</v>
      </c>
      <c r="E279" s="41"/>
      <c r="F279" s="41"/>
      <c r="G279" s="41"/>
      <c r="H279" s="41"/>
      <c r="I279" s="41"/>
      <c r="J279" s="41"/>
      <c r="K279" s="41"/>
      <c r="L279" s="41"/>
      <c r="M279" s="41"/>
      <c r="N279" s="34"/>
      <c r="O279" s="112" t="s">
        <v>934</v>
      </c>
      <c r="P279" s="194" t="b">
        <v>0</v>
      </c>
      <c r="Q279" s="206" t="s">
        <v>935</v>
      </c>
      <c r="R279" s="193" t="b">
        <v>0</v>
      </c>
    </row>
    <row r="280" spans="1:18" ht="12.75" x14ac:dyDescent="0.2">
      <c r="A280" s="41"/>
      <c r="B280" s="34"/>
      <c r="C280" s="10" t="s">
        <v>936</v>
      </c>
      <c r="D280" s="40" t="b">
        <v>0</v>
      </c>
      <c r="E280" s="41"/>
      <c r="F280" s="41"/>
      <c r="G280" s="41"/>
      <c r="H280" s="41"/>
      <c r="I280" s="41"/>
      <c r="J280" s="41"/>
      <c r="K280" s="41"/>
      <c r="L280" s="41"/>
      <c r="M280" s="41"/>
      <c r="N280" s="34"/>
      <c r="O280" s="48" t="s">
        <v>937</v>
      </c>
      <c r="P280" s="193" t="b">
        <v>0</v>
      </c>
      <c r="Q280" s="44" t="s">
        <v>938</v>
      </c>
      <c r="R280" s="193" t="b">
        <v>0</v>
      </c>
    </row>
    <row r="281" spans="1:18" ht="12.75" x14ac:dyDescent="0.2">
      <c r="A281" s="41"/>
      <c r="B281" s="34"/>
      <c r="C281" s="207" t="s">
        <v>939</v>
      </c>
      <c r="D281" s="208" t="b">
        <v>0</v>
      </c>
      <c r="E281" s="41"/>
      <c r="F281" s="41"/>
      <c r="G281" s="41"/>
      <c r="H281" s="41"/>
      <c r="I281" s="41"/>
      <c r="J281" s="41"/>
      <c r="K281" s="41"/>
      <c r="L281" s="41"/>
      <c r="M281" s="41"/>
      <c r="N281" s="34"/>
      <c r="O281" s="35" t="s">
        <v>940</v>
      </c>
      <c r="P281" s="194" t="b">
        <v>0</v>
      </c>
      <c r="Q281" s="44" t="s">
        <v>941</v>
      </c>
      <c r="R281" s="193" t="b">
        <v>0</v>
      </c>
    </row>
    <row r="282" spans="1:18" ht="12.75" x14ac:dyDescent="0.2">
      <c r="A282" s="41"/>
      <c r="B282" s="34"/>
      <c r="C282" s="10" t="s">
        <v>942</v>
      </c>
      <c r="D282" s="40" t="b">
        <v>0</v>
      </c>
      <c r="E282" s="41"/>
      <c r="F282" s="41"/>
      <c r="G282" s="41"/>
      <c r="H282" s="41"/>
      <c r="I282" s="41"/>
      <c r="J282" s="41"/>
      <c r="K282" s="41"/>
      <c r="L282" s="41"/>
      <c r="M282" s="41"/>
      <c r="N282" s="34"/>
      <c r="O282" s="48" t="s">
        <v>943</v>
      </c>
      <c r="P282" s="193" t="b">
        <v>0</v>
      </c>
      <c r="Q282" s="44" t="s">
        <v>944</v>
      </c>
      <c r="R282" s="193" t="b">
        <v>0</v>
      </c>
    </row>
    <row r="283" spans="1:18" ht="12.75" x14ac:dyDescent="0.2">
      <c r="A283" s="41"/>
      <c r="B283" s="34"/>
      <c r="C283" s="26" t="s">
        <v>945</v>
      </c>
      <c r="D283" s="27" t="b">
        <v>0</v>
      </c>
      <c r="E283" s="41"/>
      <c r="F283" s="41"/>
      <c r="G283" s="41"/>
      <c r="H283" s="41"/>
      <c r="I283" s="41"/>
      <c r="J283" s="41"/>
      <c r="K283" s="41"/>
      <c r="L283" s="41"/>
      <c r="M283" s="41"/>
      <c r="N283" s="34"/>
      <c r="O283" s="112" t="s">
        <v>946</v>
      </c>
      <c r="P283" s="194" t="b">
        <v>0</v>
      </c>
      <c r="Q283" s="209" t="s">
        <v>947</v>
      </c>
      <c r="R283" s="193" t="b">
        <v>0</v>
      </c>
    </row>
    <row r="284" spans="1:18" ht="12.75" x14ac:dyDescent="0.2">
      <c r="A284" s="41"/>
      <c r="B284" s="34"/>
      <c r="C284" s="10" t="s">
        <v>948</v>
      </c>
      <c r="D284" s="40" t="b">
        <v>0</v>
      </c>
      <c r="E284" s="41"/>
      <c r="F284" s="41"/>
      <c r="G284" s="41"/>
      <c r="H284" s="41"/>
      <c r="I284" s="41"/>
      <c r="J284" s="41"/>
      <c r="K284" s="41"/>
      <c r="L284" s="41"/>
      <c r="M284" s="41"/>
      <c r="N284" s="34"/>
      <c r="O284" s="20" t="s">
        <v>949</v>
      </c>
      <c r="P284" s="193" t="b">
        <v>0</v>
      </c>
      <c r="Q284" s="209" t="s">
        <v>950</v>
      </c>
      <c r="R284" s="193" t="b">
        <v>0</v>
      </c>
    </row>
    <row r="285" spans="1:18" ht="12.75" x14ac:dyDescent="0.2">
      <c r="A285" s="41"/>
      <c r="B285" s="34"/>
      <c r="C285" s="26" t="s">
        <v>951</v>
      </c>
      <c r="D285" s="27" t="b">
        <v>0</v>
      </c>
      <c r="E285" s="41"/>
      <c r="F285" s="41"/>
      <c r="G285" s="41"/>
      <c r="H285" s="41"/>
      <c r="I285" s="41"/>
      <c r="J285" s="41"/>
      <c r="K285" s="41"/>
      <c r="L285" s="41"/>
      <c r="M285" s="41"/>
      <c r="N285" s="34"/>
      <c r="O285" s="112" t="s">
        <v>952</v>
      </c>
      <c r="P285" s="194" t="b">
        <v>0</v>
      </c>
      <c r="Q285" s="44" t="s">
        <v>953</v>
      </c>
      <c r="R285" s="193" t="b">
        <v>0</v>
      </c>
    </row>
    <row r="286" spans="1:18" ht="12.75" x14ac:dyDescent="0.2">
      <c r="A286" s="41"/>
      <c r="B286" s="34"/>
      <c r="C286" s="10" t="s">
        <v>954</v>
      </c>
      <c r="D286" s="40" t="b">
        <v>0</v>
      </c>
      <c r="E286" s="41"/>
      <c r="F286" s="41"/>
      <c r="G286" s="41"/>
      <c r="H286" s="41"/>
      <c r="I286" s="41"/>
      <c r="J286" s="41"/>
      <c r="K286" s="41"/>
      <c r="L286" s="41"/>
      <c r="M286" s="41"/>
      <c r="N286" s="34"/>
      <c r="O286" s="48" t="s">
        <v>955</v>
      </c>
      <c r="P286" s="193" t="b">
        <v>0</v>
      </c>
      <c r="Q286" s="44" t="s">
        <v>956</v>
      </c>
      <c r="R286" s="193" t="b">
        <v>0</v>
      </c>
    </row>
    <row r="287" spans="1:18" ht="12.75" x14ac:dyDescent="0.2">
      <c r="A287" s="41"/>
      <c r="B287" s="34"/>
      <c r="C287" s="26" t="s">
        <v>957</v>
      </c>
      <c r="D287" s="27" t="b">
        <v>0</v>
      </c>
      <c r="E287" s="41"/>
      <c r="F287" s="41"/>
      <c r="G287" s="41"/>
      <c r="H287" s="41"/>
      <c r="I287" s="41"/>
      <c r="J287" s="41"/>
      <c r="K287" s="41"/>
      <c r="L287" s="41"/>
      <c r="M287" s="41"/>
      <c r="N287" s="34"/>
      <c r="O287" s="112" t="s">
        <v>958</v>
      </c>
      <c r="P287" s="194" t="b">
        <v>0</v>
      </c>
      <c r="Q287" s="44" t="s">
        <v>959</v>
      </c>
      <c r="R287" s="193" t="b">
        <v>0</v>
      </c>
    </row>
    <row r="288" spans="1:18" ht="12.75" x14ac:dyDescent="0.2">
      <c r="A288" s="41"/>
      <c r="B288" s="41"/>
      <c r="C288" s="210" t="s">
        <v>960</v>
      </c>
      <c r="D288" s="177" t="b">
        <v>0</v>
      </c>
      <c r="E288" s="41"/>
      <c r="F288" s="41"/>
      <c r="G288" s="41"/>
      <c r="H288" s="41"/>
      <c r="I288" s="41"/>
      <c r="J288" s="41"/>
      <c r="K288" s="41"/>
      <c r="L288" s="41"/>
      <c r="M288" s="41"/>
      <c r="N288" s="34"/>
      <c r="O288" s="20" t="s">
        <v>961</v>
      </c>
      <c r="P288" s="193" t="b">
        <v>0</v>
      </c>
      <c r="Q288" s="44" t="s">
        <v>962</v>
      </c>
      <c r="R288" s="193" t="b">
        <v>0</v>
      </c>
    </row>
    <row r="289" spans="1:18" ht="12.75" x14ac:dyDescent="0.2">
      <c r="A289" s="41"/>
      <c r="B289" s="41"/>
      <c r="C289" s="41"/>
      <c r="D289" s="41"/>
      <c r="E289" s="41"/>
      <c r="F289" s="41"/>
      <c r="G289" s="41"/>
      <c r="H289" s="41"/>
      <c r="I289" s="41"/>
      <c r="J289" s="41"/>
      <c r="K289" s="41"/>
      <c r="L289" s="41"/>
      <c r="M289" s="41"/>
      <c r="N289" s="34"/>
      <c r="O289" s="35" t="s">
        <v>963</v>
      </c>
      <c r="P289" s="194" t="b">
        <v>0</v>
      </c>
      <c r="Q289" s="44" t="s">
        <v>964</v>
      </c>
      <c r="R289" s="193" t="b">
        <v>0</v>
      </c>
    </row>
    <row r="290" spans="1:18" ht="12.75" x14ac:dyDescent="0.2">
      <c r="A290" s="41"/>
      <c r="B290" s="41"/>
      <c r="C290" s="41"/>
      <c r="D290" s="41"/>
      <c r="E290" s="41"/>
      <c r="F290" s="41"/>
      <c r="G290" s="41"/>
      <c r="H290" s="41"/>
      <c r="I290" s="41"/>
      <c r="J290" s="41"/>
      <c r="K290" s="41"/>
      <c r="L290" s="41"/>
      <c r="M290" s="41"/>
      <c r="N290" s="34"/>
      <c r="O290" s="20" t="s">
        <v>965</v>
      </c>
      <c r="P290" s="193" t="b">
        <v>0</v>
      </c>
      <c r="Q290" s="44" t="s">
        <v>966</v>
      </c>
      <c r="R290" s="193" t="b">
        <v>0</v>
      </c>
    </row>
    <row r="291" spans="1:18" ht="12.75" x14ac:dyDescent="0.2">
      <c r="A291" s="41"/>
      <c r="B291" s="41"/>
      <c r="C291" s="41"/>
      <c r="D291" s="41"/>
      <c r="E291" s="41"/>
      <c r="F291" s="41"/>
      <c r="G291" s="41"/>
      <c r="H291" s="41"/>
      <c r="I291" s="41"/>
      <c r="J291" s="41"/>
      <c r="K291" s="41"/>
      <c r="L291" s="41"/>
      <c r="M291" s="41"/>
      <c r="N291" s="34"/>
      <c r="O291" s="35" t="s">
        <v>967</v>
      </c>
      <c r="P291" s="194" t="b">
        <v>0</v>
      </c>
      <c r="Q291" s="44" t="s">
        <v>968</v>
      </c>
      <c r="R291" s="193" t="b">
        <v>0</v>
      </c>
    </row>
    <row r="292" spans="1:18" ht="12.75" x14ac:dyDescent="0.2">
      <c r="A292" s="41"/>
      <c r="B292" s="41"/>
      <c r="C292" s="41"/>
      <c r="D292" s="41"/>
      <c r="E292" s="41"/>
      <c r="F292" s="41"/>
      <c r="G292" s="41"/>
      <c r="H292" s="41"/>
      <c r="I292" s="41"/>
      <c r="J292" s="41"/>
      <c r="K292" s="41"/>
      <c r="L292" s="41"/>
      <c r="M292" s="41"/>
      <c r="N292" s="34"/>
      <c r="O292" s="20" t="s">
        <v>969</v>
      </c>
      <c r="P292" s="193" t="b">
        <v>0</v>
      </c>
      <c r="Q292" s="44" t="s">
        <v>970</v>
      </c>
      <c r="R292" s="193" t="b">
        <v>0</v>
      </c>
    </row>
    <row r="293" spans="1:18" ht="12.75" x14ac:dyDescent="0.2">
      <c r="A293" s="41"/>
      <c r="B293" s="41"/>
      <c r="C293" s="41"/>
      <c r="D293" s="41"/>
      <c r="E293" s="41"/>
      <c r="F293" s="41"/>
      <c r="G293" s="41"/>
      <c r="H293" s="41"/>
      <c r="I293" s="41"/>
      <c r="J293" s="41"/>
      <c r="K293" s="41"/>
      <c r="L293" s="41"/>
      <c r="M293" s="41"/>
      <c r="N293" s="34"/>
      <c r="O293" s="35" t="s">
        <v>971</v>
      </c>
      <c r="P293" s="194" t="b">
        <v>0</v>
      </c>
      <c r="Q293" s="211" t="s">
        <v>972</v>
      </c>
      <c r="R293" s="193" t="b">
        <v>0</v>
      </c>
    </row>
    <row r="294" spans="1:18" ht="12.75" x14ac:dyDescent="0.2">
      <c r="A294" s="41"/>
      <c r="B294" s="41"/>
      <c r="C294" s="41"/>
      <c r="D294" s="41"/>
      <c r="E294" s="41"/>
      <c r="F294" s="41"/>
      <c r="G294" s="41"/>
      <c r="H294" s="41"/>
      <c r="I294" s="41"/>
      <c r="J294" s="41"/>
      <c r="K294" s="41"/>
      <c r="L294" s="41"/>
      <c r="M294" s="41"/>
      <c r="N294" s="34"/>
      <c r="O294" s="48" t="s">
        <v>973</v>
      </c>
      <c r="P294" s="193" t="b">
        <v>0</v>
      </c>
      <c r="Q294" s="49" t="s">
        <v>974</v>
      </c>
      <c r="R294" s="193" t="b">
        <v>0</v>
      </c>
    </row>
    <row r="295" spans="1:18" ht="12.75" x14ac:dyDescent="0.2">
      <c r="A295" s="41"/>
      <c r="B295" s="41"/>
      <c r="C295" s="41"/>
      <c r="D295" s="41"/>
      <c r="E295" s="41"/>
      <c r="F295" s="41"/>
      <c r="G295" s="41"/>
      <c r="H295" s="41"/>
      <c r="I295" s="41"/>
      <c r="J295" s="41"/>
      <c r="K295" s="41"/>
      <c r="L295" s="41"/>
      <c r="M295" s="41"/>
      <c r="N295" s="34"/>
      <c r="O295" s="112" t="s">
        <v>975</v>
      </c>
      <c r="P295" s="194" t="b">
        <v>0</v>
      </c>
      <c r="Q295" s="49" t="s">
        <v>976</v>
      </c>
      <c r="R295" s="193" t="b">
        <v>0</v>
      </c>
    </row>
    <row r="296" spans="1:18" ht="12.75" x14ac:dyDescent="0.2">
      <c r="A296" s="41"/>
      <c r="B296" s="41"/>
      <c r="C296" s="41"/>
      <c r="D296" s="41"/>
      <c r="E296" s="41"/>
      <c r="F296" s="41"/>
      <c r="G296" s="41"/>
      <c r="H296" s="41"/>
      <c r="I296" s="41"/>
      <c r="J296" s="41"/>
      <c r="K296" s="41"/>
      <c r="L296" s="41"/>
      <c r="M296" s="41"/>
      <c r="N296" s="34"/>
      <c r="O296" s="48" t="s">
        <v>977</v>
      </c>
      <c r="P296" s="193" t="b">
        <v>0</v>
      </c>
      <c r="Q296" s="49" t="s">
        <v>978</v>
      </c>
      <c r="R296" s="193" t="b">
        <v>0</v>
      </c>
    </row>
    <row r="297" spans="1:18" ht="12.75" x14ac:dyDescent="0.2">
      <c r="A297" s="41"/>
      <c r="B297" s="41"/>
      <c r="C297" s="41"/>
      <c r="D297" s="41"/>
      <c r="E297" s="41"/>
      <c r="F297" s="41"/>
      <c r="G297" s="41"/>
      <c r="H297" s="41"/>
      <c r="I297" s="41"/>
      <c r="J297" s="41"/>
      <c r="K297" s="41"/>
      <c r="L297" s="41"/>
      <c r="M297" s="41"/>
      <c r="N297" s="34"/>
      <c r="O297" s="35" t="s">
        <v>979</v>
      </c>
      <c r="P297" s="194" t="b">
        <v>0</v>
      </c>
      <c r="Q297" s="49" t="s">
        <v>980</v>
      </c>
      <c r="R297" s="193" t="b">
        <v>0</v>
      </c>
    </row>
    <row r="298" spans="1:18" ht="12.75" x14ac:dyDescent="0.2">
      <c r="A298" s="41"/>
      <c r="B298" s="41"/>
      <c r="C298" s="41"/>
      <c r="D298" s="41"/>
      <c r="E298" s="41"/>
      <c r="F298" s="41"/>
      <c r="G298" s="41"/>
      <c r="H298" s="41"/>
      <c r="I298" s="41"/>
      <c r="J298" s="41"/>
      <c r="K298" s="41"/>
      <c r="L298" s="41"/>
      <c r="M298" s="41"/>
      <c r="N298" s="34"/>
      <c r="O298" s="20" t="s">
        <v>981</v>
      </c>
      <c r="P298" s="193" t="b">
        <v>0</v>
      </c>
      <c r="Q298" s="49" t="s">
        <v>982</v>
      </c>
      <c r="R298" s="193" t="b">
        <v>0</v>
      </c>
    </row>
    <row r="299" spans="1:18" ht="12.75" x14ac:dyDescent="0.2">
      <c r="A299" s="41"/>
      <c r="B299" s="41"/>
      <c r="C299" s="41"/>
      <c r="D299" s="41"/>
      <c r="E299" s="41"/>
      <c r="F299" s="41"/>
      <c r="G299" s="41"/>
      <c r="H299" s="41"/>
      <c r="I299" s="41"/>
      <c r="J299" s="41"/>
      <c r="K299" s="41"/>
      <c r="L299" s="41"/>
      <c r="M299" s="41"/>
      <c r="N299" s="34"/>
      <c r="O299" s="112" t="s">
        <v>983</v>
      </c>
      <c r="P299" s="194" t="b">
        <v>0</v>
      </c>
      <c r="Q299" s="49" t="s">
        <v>984</v>
      </c>
      <c r="R299" s="193" t="b">
        <v>0</v>
      </c>
    </row>
    <row r="300" spans="1:18" ht="12.75" x14ac:dyDescent="0.2">
      <c r="A300" s="41"/>
      <c r="B300" s="41"/>
      <c r="C300" s="41"/>
      <c r="D300" s="41"/>
      <c r="E300" s="41"/>
      <c r="F300" s="41"/>
      <c r="G300" s="41"/>
      <c r="H300" s="41"/>
      <c r="I300" s="41"/>
      <c r="J300" s="41"/>
      <c r="K300" s="41"/>
      <c r="L300" s="41"/>
      <c r="M300" s="41"/>
      <c r="N300" s="34"/>
      <c r="O300" s="20" t="s">
        <v>985</v>
      </c>
      <c r="P300" s="193" t="b">
        <v>0</v>
      </c>
      <c r="Q300" s="49" t="s">
        <v>986</v>
      </c>
      <c r="R300" s="193" t="b">
        <v>0</v>
      </c>
    </row>
    <row r="301" spans="1:18" ht="12.75" x14ac:dyDescent="0.2">
      <c r="A301" s="41"/>
      <c r="B301" s="41"/>
      <c r="C301" s="41"/>
      <c r="D301" s="41"/>
      <c r="E301" s="41"/>
      <c r="F301" s="41"/>
      <c r="G301" s="41"/>
      <c r="H301" s="41"/>
      <c r="I301" s="41"/>
      <c r="J301" s="41"/>
      <c r="K301" s="41"/>
      <c r="L301" s="41"/>
      <c r="M301" s="41"/>
      <c r="N301" s="34"/>
      <c r="O301" s="112" t="s">
        <v>987</v>
      </c>
      <c r="P301" s="194" t="b">
        <v>0</v>
      </c>
      <c r="Q301" s="49" t="s">
        <v>988</v>
      </c>
      <c r="R301" s="193" t="b">
        <v>0</v>
      </c>
    </row>
    <row r="302" spans="1:18" ht="12.75" x14ac:dyDescent="0.2">
      <c r="A302" s="41"/>
      <c r="B302" s="41"/>
      <c r="C302" s="41"/>
      <c r="D302" s="41"/>
      <c r="E302" s="41"/>
      <c r="F302" s="41"/>
      <c r="G302" s="41"/>
      <c r="H302" s="41"/>
      <c r="I302" s="41"/>
      <c r="J302" s="41"/>
      <c r="K302" s="41"/>
      <c r="L302" s="41"/>
      <c r="M302" s="41"/>
      <c r="N302" s="34"/>
      <c r="O302" s="20" t="s">
        <v>989</v>
      </c>
      <c r="P302" s="193" t="b">
        <v>0</v>
      </c>
      <c r="Q302" s="211" t="s">
        <v>990</v>
      </c>
      <c r="R302" s="193" t="b">
        <v>0</v>
      </c>
    </row>
    <row r="303" spans="1:18" ht="12.75" x14ac:dyDescent="0.2">
      <c r="A303" s="41"/>
      <c r="B303" s="41"/>
      <c r="C303" s="41"/>
      <c r="D303" s="41"/>
      <c r="E303" s="41"/>
      <c r="F303" s="41"/>
      <c r="G303" s="41"/>
      <c r="H303" s="41"/>
      <c r="I303" s="41"/>
      <c r="J303" s="41"/>
      <c r="K303" s="41"/>
      <c r="L303" s="41"/>
      <c r="M303" s="41"/>
      <c r="N303" s="34"/>
      <c r="O303" s="112" t="s">
        <v>991</v>
      </c>
      <c r="P303" s="194" t="b">
        <v>0</v>
      </c>
      <c r="Q303" s="212" t="s">
        <v>992</v>
      </c>
      <c r="R303" s="193" t="b">
        <v>0</v>
      </c>
    </row>
    <row r="304" spans="1:18" ht="12.75" x14ac:dyDescent="0.2">
      <c r="A304" s="41"/>
      <c r="B304" s="41"/>
      <c r="C304" s="41"/>
      <c r="D304" s="41"/>
      <c r="E304" s="41"/>
      <c r="F304" s="41"/>
      <c r="G304" s="41"/>
      <c r="H304" s="41"/>
      <c r="I304" s="41"/>
      <c r="J304" s="41"/>
      <c r="K304" s="41"/>
      <c r="L304" s="41"/>
      <c r="M304" s="41"/>
      <c r="N304" s="34"/>
      <c r="O304" s="20" t="s">
        <v>993</v>
      </c>
      <c r="P304" s="193" t="b">
        <v>0</v>
      </c>
      <c r="Q304" s="110" t="s">
        <v>994</v>
      </c>
      <c r="R304" s="193" t="b">
        <v>0</v>
      </c>
    </row>
    <row r="305" spans="1:18" ht="12.75" x14ac:dyDescent="0.2">
      <c r="A305" s="41"/>
      <c r="B305" s="41"/>
      <c r="C305" s="41"/>
      <c r="D305" s="41"/>
      <c r="E305" s="41"/>
      <c r="F305" s="41"/>
      <c r="G305" s="41"/>
      <c r="H305" s="41"/>
      <c r="I305" s="41"/>
      <c r="J305" s="41"/>
      <c r="K305" s="41"/>
      <c r="L305" s="41"/>
      <c r="M305" s="41"/>
      <c r="N305" s="34"/>
      <c r="O305" s="35" t="s">
        <v>995</v>
      </c>
      <c r="P305" s="194" t="b">
        <v>0</v>
      </c>
      <c r="Q305" s="211" t="s">
        <v>996</v>
      </c>
      <c r="R305" s="193" t="b">
        <v>0</v>
      </c>
    </row>
    <row r="306" spans="1:18" ht="12.75" x14ac:dyDescent="0.2">
      <c r="A306" s="41"/>
      <c r="B306" s="41"/>
      <c r="C306" s="41"/>
      <c r="D306" s="41"/>
      <c r="E306" s="41"/>
      <c r="F306" s="41"/>
      <c r="G306" s="41"/>
      <c r="H306" s="41"/>
      <c r="I306" s="41"/>
      <c r="J306" s="41"/>
      <c r="K306" s="41"/>
      <c r="L306" s="41"/>
      <c r="M306" s="41"/>
      <c r="N306" s="34"/>
      <c r="O306" s="48" t="s">
        <v>997</v>
      </c>
      <c r="P306" s="193" t="b">
        <v>0</v>
      </c>
      <c r="Q306" s="110" t="s">
        <v>998</v>
      </c>
      <c r="R306" s="193" t="b">
        <v>0</v>
      </c>
    </row>
    <row r="307" spans="1:18" ht="12.75" x14ac:dyDescent="0.2">
      <c r="A307" s="41"/>
      <c r="B307" s="41"/>
      <c r="C307" s="41"/>
      <c r="D307" s="41"/>
      <c r="E307" s="41"/>
      <c r="F307" s="41"/>
      <c r="G307" s="41"/>
      <c r="H307" s="41"/>
      <c r="I307" s="41"/>
      <c r="J307" s="41"/>
      <c r="K307" s="41"/>
      <c r="L307" s="41"/>
      <c r="M307" s="41"/>
      <c r="N307" s="34"/>
      <c r="O307" s="35" t="s">
        <v>999</v>
      </c>
      <c r="P307" s="194" t="b">
        <v>0</v>
      </c>
      <c r="Q307" s="110" t="s">
        <v>1000</v>
      </c>
      <c r="R307" s="193" t="b">
        <v>0</v>
      </c>
    </row>
    <row r="308" spans="1:18" ht="12.75" x14ac:dyDescent="0.2">
      <c r="A308" s="41"/>
      <c r="B308" s="41"/>
      <c r="C308" s="41"/>
      <c r="D308" s="41"/>
      <c r="E308" s="41"/>
      <c r="F308" s="41"/>
      <c r="G308" s="41"/>
      <c r="H308" s="41"/>
      <c r="I308" s="41"/>
      <c r="J308" s="41"/>
      <c r="K308" s="41"/>
      <c r="L308" s="41"/>
      <c r="M308" s="41"/>
      <c r="N308" s="34"/>
      <c r="O308" s="48" t="s">
        <v>1001</v>
      </c>
      <c r="P308" s="193" t="b">
        <v>0</v>
      </c>
      <c r="Q308" s="110" t="s">
        <v>1002</v>
      </c>
      <c r="R308" s="193" t="b">
        <v>0</v>
      </c>
    </row>
    <row r="309" spans="1:18" ht="12.75" x14ac:dyDescent="0.2">
      <c r="A309" s="41"/>
      <c r="B309" s="41"/>
      <c r="C309" s="41"/>
      <c r="D309" s="41"/>
      <c r="E309" s="41"/>
      <c r="F309" s="41"/>
      <c r="G309" s="41"/>
      <c r="H309" s="41"/>
      <c r="I309" s="41"/>
      <c r="J309" s="41"/>
      <c r="K309" s="41"/>
      <c r="L309" s="41"/>
      <c r="M309" s="41"/>
      <c r="N309" s="34"/>
      <c r="O309" s="35" t="s">
        <v>1003</v>
      </c>
      <c r="P309" s="194" t="b">
        <v>0</v>
      </c>
      <c r="Q309" s="110" t="s">
        <v>1004</v>
      </c>
      <c r="R309" s="193" t="b">
        <v>0</v>
      </c>
    </row>
    <row r="310" spans="1:18" ht="12.75" x14ac:dyDescent="0.2">
      <c r="A310" s="41"/>
      <c r="B310" s="41"/>
      <c r="C310" s="41"/>
      <c r="D310" s="41"/>
      <c r="E310" s="41"/>
      <c r="F310" s="41"/>
      <c r="G310" s="41"/>
      <c r="H310" s="41"/>
      <c r="I310" s="41"/>
      <c r="J310" s="41"/>
      <c r="K310" s="41"/>
      <c r="L310" s="41"/>
      <c r="M310" s="41"/>
      <c r="N310" s="34"/>
      <c r="O310" s="48" t="s">
        <v>1005</v>
      </c>
      <c r="P310" s="193" t="b">
        <v>0</v>
      </c>
      <c r="Q310" s="56" t="s">
        <v>1006</v>
      </c>
      <c r="R310" s="193" t="b">
        <v>0</v>
      </c>
    </row>
    <row r="311" spans="1:18" ht="12.75" x14ac:dyDescent="0.2">
      <c r="A311" s="41"/>
      <c r="B311" s="41"/>
      <c r="C311" s="41"/>
      <c r="D311" s="41"/>
      <c r="E311" s="41"/>
      <c r="F311" s="41"/>
      <c r="G311" s="41"/>
      <c r="H311" s="41"/>
      <c r="I311" s="41"/>
      <c r="J311" s="41"/>
      <c r="K311" s="41"/>
      <c r="L311" s="41"/>
      <c r="M311" s="41"/>
      <c r="N311" s="34"/>
      <c r="O311" s="112" t="s">
        <v>1007</v>
      </c>
      <c r="P311" s="194" t="b">
        <v>0</v>
      </c>
      <c r="Q311" s="57" t="s">
        <v>1008</v>
      </c>
      <c r="R311" s="194" t="b">
        <v>0</v>
      </c>
    </row>
    <row r="312" spans="1:18" ht="12.75" x14ac:dyDescent="0.2">
      <c r="A312" s="41"/>
      <c r="B312" s="41"/>
      <c r="C312" s="41"/>
      <c r="D312" s="41"/>
      <c r="E312" s="41"/>
      <c r="F312" s="41"/>
      <c r="G312" s="41"/>
      <c r="H312" s="41"/>
      <c r="I312" s="41"/>
      <c r="J312" s="41"/>
      <c r="K312" s="41"/>
      <c r="L312" s="41"/>
      <c r="M312" s="41"/>
      <c r="N312" s="34"/>
      <c r="O312" s="20" t="s">
        <v>1009</v>
      </c>
      <c r="P312" s="193" t="b">
        <v>0</v>
      </c>
      <c r="Q312" s="49" t="s">
        <v>1010</v>
      </c>
      <c r="R312" s="193" t="b">
        <v>0</v>
      </c>
    </row>
    <row r="313" spans="1:18" ht="12.75" x14ac:dyDescent="0.2">
      <c r="A313" s="41"/>
      <c r="B313" s="41"/>
      <c r="C313" s="41"/>
      <c r="D313" s="41"/>
      <c r="E313" s="41"/>
      <c r="F313" s="41"/>
      <c r="G313" s="41"/>
      <c r="H313" s="41"/>
      <c r="I313" s="41"/>
      <c r="J313" s="41"/>
      <c r="K313" s="41"/>
      <c r="L313" s="41"/>
      <c r="M313" s="41"/>
      <c r="N313" s="34"/>
      <c r="O313" s="112" t="s">
        <v>1011</v>
      </c>
      <c r="P313" s="194" t="b">
        <v>0</v>
      </c>
      <c r="Q313" s="57" t="s">
        <v>1012</v>
      </c>
      <c r="R313" s="194" t="b">
        <v>0</v>
      </c>
    </row>
    <row r="314" spans="1:18" ht="12.75" x14ac:dyDescent="0.2">
      <c r="A314" s="41"/>
      <c r="B314" s="41"/>
      <c r="C314" s="41"/>
      <c r="D314" s="41"/>
      <c r="E314" s="41"/>
      <c r="F314" s="41"/>
      <c r="G314" s="41"/>
      <c r="H314" s="41"/>
      <c r="I314" s="41"/>
      <c r="J314" s="41"/>
      <c r="K314" s="41"/>
      <c r="L314" s="41"/>
      <c r="M314" s="41"/>
      <c r="N314" s="34"/>
      <c r="O314" s="48" t="s">
        <v>1013</v>
      </c>
      <c r="P314" s="193" t="b">
        <v>0</v>
      </c>
      <c r="Q314" s="49" t="s">
        <v>1014</v>
      </c>
      <c r="R314" s="193" t="b">
        <v>0</v>
      </c>
    </row>
    <row r="315" spans="1:18" ht="12.75" x14ac:dyDescent="0.2">
      <c r="A315" s="41"/>
      <c r="B315" s="41"/>
      <c r="C315" s="41"/>
      <c r="D315" s="41"/>
      <c r="E315" s="41"/>
      <c r="F315" s="41"/>
      <c r="G315" s="41"/>
      <c r="H315" s="41"/>
      <c r="I315" s="41"/>
      <c r="J315" s="41"/>
      <c r="K315" s="41"/>
      <c r="L315" s="41"/>
      <c r="M315" s="41"/>
      <c r="N315" s="34"/>
      <c r="O315" s="112" t="s">
        <v>1015</v>
      </c>
      <c r="P315" s="194" t="b">
        <v>0</v>
      </c>
      <c r="Q315" s="57" t="s">
        <v>1016</v>
      </c>
      <c r="R315" s="194" t="b">
        <v>0</v>
      </c>
    </row>
    <row r="316" spans="1:18" ht="12.75" x14ac:dyDescent="0.2">
      <c r="A316" s="41"/>
      <c r="B316" s="41"/>
      <c r="C316" s="41"/>
      <c r="D316" s="41"/>
      <c r="E316" s="41"/>
      <c r="F316" s="41"/>
      <c r="G316" s="41"/>
      <c r="H316" s="41"/>
      <c r="I316" s="41"/>
      <c r="J316" s="41"/>
      <c r="K316" s="41"/>
      <c r="L316" s="41"/>
      <c r="M316" s="41"/>
      <c r="N316" s="34"/>
      <c r="O316" s="48" t="s">
        <v>1017</v>
      </c>
      <c r="P316" s="193" t="b">
        <v>0</v>
      </c>
      <c r="Q316" s="56" t="s">
        <v>1018</v>
      </c>
      <c r="R316" s="193" t="b">
        <v>0</v>
      </c>
    </row>
    <row r="317" spans="1:18" ht="12.75" x14ac:dyDescent="0.2">
      <c r="A317" s="41"/>
      <c r="B317" s="41"/>
      <c r="C317" s="41"/>
      <c r="D317" s="41"/>
      <c r="E317" s="41"/>
      <c r="F317" s="41"/>
      <c r="G317" s="41"/>
      <c r="H317" s="41"/>
      <c r="I317" s="41"/>
      <c r="J317" s="41"/>
      <c r="K317" s="41"/>
      <c r="L317" s="41"/>
      <c r="M317" s="41"/>
      <c r="N317" s="34"/>
      <c r="O317" s="112" t="s">
        <v>1019</v>
      </c>
      <c r="P317" s="194" t="b">
        <v>0</v>
      </c>
      <c r="Q317" s="57" t="s">
        <v>1020</v>
      </c>
      <c r="R317" s="194" t="b">
        <v>0</v>
      </c>
    </row>
    <row r="318" spans="1:18" ht="12.75" x14ac:dyDescent="0.2">
      <c r="A318" s="41"/>
      <c r="B318" s="41"/>
      <c r="C318" s="41"/>
      <c r="D318" s="41"/>
      <c r="E318" s="41"/>
      <c r="F318" s="41"/>
      <c r="G318" s="41"/>
      <c r="H318" s="41"/>
      <c r="I318" s="41"/>
      <c r="J318" s="41"/>
      <c r="K318" s="41"/>
      <c r="L318" s="41"/>
      <c r="M318" s="41"/>
      <c r="N318" s="34"/>
      <c r="O318" s="20" t="s">
        <v>1021</v>
      </c>
      <c r="P318" s="193" t="b">
        <v>0</v>
      </c>
      <c r="Q318" s="49" t="s">
        <v>1022</v>
      </c>
      <c r="R318" s="193" t="b">
        <v>0</v>
      </c>
    </row>
    <row r="319" spans="1:18" ht="12.75" x14ac:dyDescent="0.2">
      <c r="A319" s="41"/>
      <c r="B319" s="41"/>
      <c r="C319" s="41"/>
      <c r="D319" s="41"/>
      <c r="E319" s="41"/>
      <c r="F319" s="41"/>
      <c r="G319" s="41"/>
      <c r="H319" s="41"/>
      <c r="I319" s="41"/>
      <c r="J319" s="41"/>
      <c r="K319" s="41"/>
      <c r="L319" s="41"/>
      <c r="M319" s="41"/>
      <c r="N319" s="34"/>
      <c r="O319" s="35" t="s">
        <v>1023</v>
      </c>
      <c r="P319" s="194" t="b">
        <v>0</v>
      </c>
      <c r="Q319" s="57" t="s">
        <v>1024</v>
      </c>
      <c r="R319" s="194" t="b">
        <v>0</v>
      </c>
    </row>
    <row r="320" spans="1:18" ht="12.75" x14ac:dyDescent="0.2">
      <c r="A320" s="41"/>
      <c r="B320" s="41"/>
      <c r="C320" s="41"/>
      <c r="D320" s="41"/>
      <c r="E320" s="41"/>
      <c r="F320" s="41"/>
      <c r="G320" s="41"/>
      <c r="H320" s="41"/>
      <c r="I320" s="41"/>
      <c r="J320" s="41"/>
      <c r="K320" s="41"/>
      <c r="L320" s="41"/>
      <c r="M320" s="41"/>
      <c r="N320" s="34"/>
      <c r="O320" s="20" t="s">
        <v>1025</v>
      </c>
      <c r="P320" s="193" t="b">
        <v>0</v>
      </c>
      <c r="Q320" s="49" t="s">
        <v>1026</v>
      </c>
      <c r="R320" s="193" t="b">
        <v>0</v>
      </c>
    </row>
    <row r="321" spans="1:18" ht="12.75" x14ac:dyDescent="0.2">
      <c r="A321" s="41"/>
      <c r="B321" s="41"/>
      <c r="C321" s="41"/>
      <c r="D321" s="41"/>
      <c r="E321" s="41"/>
      <c r="F321" s="41"/>
      <c r="G321" s="41"/>
      <c r="H321" s="41"/>
      <c r="I321" s="41"/>
      <c r="J321" s="41"/>
      <c r="K321" s="41"/>
      <c r="L321" s="41"/>
      <c r="M321" s="41"/>
      <c r="N321" s="34"/>
      <c r="O321" s="35" t="s">
        <v>1027</v>
      </c>
      <c r="P321" s="194" t="b">
        <v>0</v>
      </c>
      <c r="Q321" s="57" t="s">
        <v>1028</v>
      </c>
      <c r="R321" s="194" t="b">
        <v>0</v>
      </c>
    </row>
    <row r="322" spans="1:18" ht="12.75" x14ac:dyDescent="0.2">
      <c r="A322" s="41"/>
      <c r="B322" s="41"/>
      <c r="C322" s="41"/>
      <c r="D322" s="41"/>
      <c r="E322" s="41"/>
      <c r="F322" s="41"/>
      <c r="G322" s="41"/>
      <c r="H322" s="41"/>
      <c r="I322" s="41"/>
      <c r="J322" s="41"/>
      <c r="K322" s="41"/>
      <c r="L322" s="41"/>
      <c r="M322" s="41"/>
      <c r="N322" s="34"/>
      <c r="O322" s="48" t="s">
        <v>1029</v>
      </c>
      <c r="P322" s="193" t="b">
        <v>0</v>
      </c>
      <c r="Q322" s="49" t="s">
        <v>1030</v>
      </c>
      <c r="R322" s="193" t="b">
        <v>0</v>
      </c>
    </row>
    <row r="323" spans="1:18" ht="12.75" x14ac:dyDescent="0.2">
      <c r="A323" s="41"/>
      <c r="B323" s="41"/>
      <c r="C323" s="41"/>
      <c r="D323" s="41"/>
      <c r="E323" s="41"/>
      <c r="F323" s="41"/>
      <c r="G323" s="41"/>
      <c r="H323" s="41"/>
      <c r="I323" s="41"/>
      <c r="J323" s="41"/>
      <c r="K323" s="41"/>
      <c r="L323" s="41"/>
      <c r="M323" s="41"/>
      <c r="N323" s="34"/>
      <c r="O323" s="112" t="s">
        <v>1031</v>
      </c>
      <c r="P323" s="194" t="b">
        <v>0</v>
      </c>
      <c r="Q323" s="57" t="s">
        <v>1032</v>
      </c>
      <c r="R323" s="194" t="b">
        <v>0</v>
      </c>
    </row>
    <row r="324" spans="1:18" ht="12.75" x14ac:dyDescent="0.2">
      <c r="A324" s="41"/>
      <c r="B324" s="41"/>
      <c r="C324" s="41"/>
      <c r="D324" s="41"/>
      <c r="E324" s="41"/>
      <c r="F324" s="41"/>
      <c r="G324" s="41"/>
      <c r="H324" s="41"/>
      <c r="I324" s="41"/>
      <c r="J324" s="41"/>
      <c r="K324" s="41"/>
      <c r="L324" s="41"/>
      <c r="M324" s="41"/>
      <c r="N324" s="34"/>
      <c r="O324" s="48" t="s">
        <v>1033</v>
      </c>
      <c r="P324" s="213" t="b">
        <v>0</v>
      </c>
      <c r="Q324" s="22" t="s">
        <v>1034</v>
      </c>
      <c r="R324" s="193" t="b">
        <v>0</v>
      </c>
    </row>
    <row r="325" spans="1:18" ht="12.75" x14ac:dyDescent="0.2">
      <c r="A325" s="41"/>
      <c r="B325" s="41"/>
      <c r="C325" s="41"/>
      <c r="D325" s="41"/>
      <c r="E325" s="41"/>
      <c r="F325" s="41"/>
      <c r="G325" s="41"/>
      <c r="H325" s="41"/>
      <c r="I325" s="41"/>
      <c r="J325" s="41"/>
      <c r="K325" s="41"/>
      <c r="L325" s="41"/>
      <c r="M325" s="41"/>
      <c r="N325" s="41"/>
      <c r="O325" s="37" t="s">
        <v>1035</v>
      </c>
      <c r="P325" s="214" t="b">
        <v>0</v>
      </c>
      <c r="Q325" s="37" t="s">
        <v>1036</v>
      </c>
      <c r="R325" s="194" t="b">
        <v>0</v>
      </c>
    </row>
    <row r="326" spans="1:18" ht="12.75" x14ac:dyDescent="0.2">
      <c r="A326" s="41"/>
      <c r="B326" s="41"/>
      <c r="C326" s="41"/>
      <c r="D326" s="41"/>
      <c r="E326" s="41"/>
      <c r="F326" s="41"/>
      <c r="G326" s="41"/>
      <c r="H326" s="41"/>
      <c r="I326" s="41"/>
      <c r="J326" s="41"/>
      <c r="K326" s="41"/>
      <c r="L326" s="41"/>
      <c r="M326" s="41"/>
      <c r="N326" s="41"/>
      <c r="O326" s="22" t="s">
        <v>1037</v>
      </c>
      <c r="P326" s="193" t="b">
        <v>0</v>
      </c>
      <c r="Q326" s="48" t="s">
        <v>1038</v>
      </c>
      <c r="R326" s="193" t="b">
        <v>0</v>
      </c>
    </row>
    <row r="327" spans="1:18" ht="12.75" x14ac:dyDescent="0.2">
      <c r="A327" s="41"/>
      <c r="B327" s="41"/>
      <c r="C327" s="41"/>
      <c r="D327" s="41"/>
      <c r="E327" s="41"/>
      <c r="F327" s="41"/>
      <c r="G327" s="41"/>
      <c r="H327" s="41"/>
      <c r="I327" s="41"/>
      <c r="J327" s="41"/>
      <c r="K327" s="41"/>
      <c r="L327" s="41"/>
      <c r="M327" s="41"/>
      <c r="N327" s="41"/>
      <c r="O327" s="37" t="s">
        <v>1039</v>
      </c>
      <c r="P327" s="194" t="b">
        <v>0</v>
      </c>
      <c r="Q327" s="112" t="s">
        <v>1040</v>
      </c>
      <c r="R327" s="194" t="b">
        <v>0</v>
      </c>
    </row>
    <row r="328" spans="1:18" ht="12.75" x14ac:dyDescent="0.2">
      <c r="A328" s="41"/>
      <c r="B328" s="41"/>
      <c r="C328" s="41"/>
      <c r="D328" s="41"/>
      <c r="E328" s="41"/>
      <c r="F328" s="41"/>
      <c r="G328" s="41"/>
      <c r="H328" s="41"/>
      <c r="I328" s="41"/>
      <c r="J328" s="41"/>
      <c r="K328" s="41"/>
      <c r="L328" s="41"/>
      <c r="M328" s="41"/>
      <c r="N328" s="41"/>
      <c r="O328" s="22" t="s">
        <v>1041</v>
      </c>
      <c r="P328" s="213" t="b">
        <v>0</v>
      </c>
      <c r="Q328" s="22" t="s">
        <v>1042</v>
      </c>
      <c r="R328" s="193" t="b">
        <v>0</v>
      </c>
    </row>
    <row r="329" spans="1:18" ht="12.75" x14ac:dyDescent="0.2">
      <c r="A329" s="41"/>
      <c r="B329" s="41"/>
      <c r="C329" s="41"/>
      <c r="D329" s="41"/>
      <c r="E329" s="41"/>
      <c r="F329" s="41"/>
      <c r="G329" s="41"/>
      <c r="H329" s="41"/>
      <c r="I329" s="41"/>
      <c r="J329" s="41"/>
      <c r="K329" s="41"/>
      <c r="L329" s="41"/>
      <c r="M329" s="41"/>
      <c r="N329" s="41"/>
      <c r="O329" s="37" t="s">
        <v>1043</v>
      </c>
      <c r="P329" s="214" t="b">
        <v>0</v>
      </c>
      <c r="Q329" s="132" t="s">
        <v>1044</v>
      </c>
      <c r="R329" s="215" t="b">
        <v>0</v>
      </c>
    </row>
    <row r="330" spans="1:18" ht="12.75" x14ac:dyDescent="0.2">
      <c r="A330" s="41"/>
      <c r="B330" s="41"/>
      <c r="C330" s="41"/>
      <c r="D330" s="41"/>
      <c r="E330" s="41"/>
      <c r="F330" s="41"/>
      <c r="G330" s="41"/>
      <c r="H330" s="41"/>
      <c r="I330" s="41"/>
      <c r="J330" s="41"/>
      <c r="K330" s="41"/>
      <c r="L330" s="41"/>
      <c r="M330" s="41"/>
      <c r="N330" s="41"/>
      <c r="O330" s="60" t="s">
        <v>1045</v>
      </c>
      <c r="P330" s="216" t="b">
        <v>0</v>
      </c>
    </row>
    <row r="331" spans="1:18" ht="12.75" x14ac:dyDescent="0.2">
      <c r="A331" s="41"/>
      <c r="B331" s="41"/>
      <c r="C331" s="41"/>
      <c r="D331" s="41"/>
      <c r="E331" s="41"/>
      <c r="F331" s="41"/>
      <c r="G331" s="41"/>
      <c r="H331" s="41"/>
      <c r="I331" s="41"/>
      <c r="J331" s="41"/>
      <c r="K331" s="41"/>
      <c r="L331" s="41"/>
      <c r="M331" s="41"/>
      <c r="N331" s="41"/>
    </row>
    <row r="332" spans="1:18" ht="12.75" x14ac:dyDescent="0.2">
      <c r="A332" s="41"/>
      <c r="B332" s="41"/>
      <c r="C332" s="41"/>
      <c r="D332" s="41"/>
      <c r="E332" s="41"/>
      <c r="F332" s="41"/>
      <c r="G332" s="41"/>
      <c r="H332" s="41"/>
      <c r="I332" s="41"/>
      <c r="J332" s="41"/>
      <c r="K332" s="41"/>
      <c r="L332" s="41"/>
      <c r="M332" s="41"/>
      <c r="N332" s="41"/>
    </row>
    <row r="333" spans="1:18" ht="12.75" x14ac:dyDescent="0.2">
      <c r="A333" s="41"/>
      <c r="B333" s="41"/>
      <c r="C333" s="41"/>
      <c r="D333" s="41"/>
      <c r="E333" s="41"/>
      <c r="F333" s="41"/>
      <c r="G333" s="41"/>
      <c r="H333" s="41"/>
      <c r="I333" s="41"/>
      <c r="J333" s="41"/>
      <c r="K333" s="41"/>
      <c r="L333" s="41"/>
      <c r="M333" s="41"/>
      <c r="N333" s="41"/>
    </row>
    <row r="334" spans="1:18" ht="12.75" x14ac:dyDescent="0.2">
      <c r="A334" s="41"/>
      <c r="B334" s="41"/>
      <c r="C334" s="41"/>
      <c r="D334" s="41"/>
      <c r="E334" s="41"/>
      <c r="F334" s="41"/>
      <c r="G334" s="41"/>
      <c r="H334" s="41"/>
      <c r="I334" s="41"/>
      <c r="J334" s="41"/>
      <c r="K334" s="41"/>
      <c r="L334" s="41"/>
      <c r="M334" s="41"/>
      <c r="N334" s="41"/>
    </row>
    <row r="335" spans="1:18" ht="12.75" x14ac:dyDescent="0.2">
      <c r="A335" s="41"/>
      <c r="B335" s="41"/>
      <c r="C335" s="41"/>
      <c r="D335" s="41"/>
      <c r="E335" s="41"/>
      <c r="F335" s="41"/>
      <c r="G335" s="41"/>
      <c r="H335" s="41"/>
      <c r="I335" s="41"/>
      <c r="J335" s="41"/>
      <c r="K335" s="41"/>
      <c r="L335" s="41"/>
      <c r="M335" s="41"/>
      <c r="N335" s="41"/>
    </row>
    <row r="336" spans="1:18" ht="12.75" x14ac:dyDescent="0.2">
      <c r="A336" s="41"/>
      <c r="B336" s="41"/>
      <c r="C336" s="41"/>
      <c r="D336" s="41"/>
      <c r="E336" s="41"/>
      <c r="F336" s="41"/>
      <c r="G336" s="41"/>
      <c r="H336" s="41"/>
      <c r="I336" s="41"/>
      <c r="J336" s="41"/>
      <c r="K336" s="41"/>
      <c r="L336" s="41"/>
      <c r="M336" s="41"/>
      <c r="N336" s="41"/>
    </row>
    <row r="337" spans="1:14" ht="12.75" x14ac:dyDescent="0.2">
      <c r="A337" s="41"/>
      <c r="B337" s="41"/>
      <c r="C337" s="41"/>
      <c r="D337" s="41"/>
      <c r="E337" s="41"/>
      <c r="F337" s="41"/>
      <c r="G337" s="41"/>
      <c r="H337" s="41"/>
      <c r="I337" s="41"/>
      <c r="J337" s="41"/>
      <c r="K337" s="41"/>
      <c r="L337" s="41"/>
      <c r="M337" s="41"/>
      <c r="N337" s="41"/>
    </row>
    <row r="338" spans="1:14" ht="12.75" x14ac:dyDescent="0.2">
      <c r="A338" s="41"/>
      <c r="B338" s="41"/>
      <c r="C338" s="41"/>
      <c r="D338" s="41"/>
      <c r="E338" s="41"/>
      <c r="F338" s="41"/>
      <c r="G338" s="41"/>
      <c r="H338" s="41"/>
      <c r="I338" s="41"/>
      <c r="J338" s="41"/>
      <c r="K338" s="41"/>
      <c r="L338" s="41"/>
      <c r="M338" s="41"/>
      <c r="N338" s="41"/>
    </row>
    <row r="339" spans="1:14" ht="12.75" x14ac:dyDescent="0.2">
      <c r="A339" s="41"/>
      <c r="B339" s="41"/>
      <c r="C339" s="41"/>
      <c r="D339" s="41"/>
      <c r="E339" s="41"/>
      <c r="F339" s="41"/>
      <c r="G339" s="41"/>
      <c r="H339" s="41"/>
      <c r="I339" s="41"/>
      <c r="J339" s="41"/>
      <c r="K339" s="41"/>
      <c r="L339" s="41"/>
      <c r="M339" s="41"/>
      <c r="N339" s="41"/>
    </row>
    <row r="340" spans="1:14" ht="12.75" x14ac:dyDescent="0.2">
      <c r="A340" s="41"/>
      <c r="B340" s="41"/>
      <c r="C340" s="41"/>
      <c r="D340" s="41"/>
      <c r="E340" s="41"/>
      <c r="F340" s="41"/>
      <c r="G340" s="41"/>
      <c r="H340" s="41"/>
      <c r="I340" s="41"/>
      <c r="J340" s="41"/>
      <c r="K340" s="41"/>
      <c r="L340" s="41"/>
      <c r="M340" s="41"/>
      <c r="N340" s="41"/>
    </row>
    <row r="341" spans="1:14" ht="12.75" x14ac:dyDescent="0.2">
      <c r="A341" s="41"/>
      <c r="B341" s="41"/>
      <c r="C341" s="41"/>
      <c r="D341" s="41"/>
      <c r="E341" s="41"/>
      <c r="F341" s="41"/>
      <c r="G341" s="41"/>
      <c r="H341" s="41"/>
      <c r="I341" s="41"/>
      <c r="J341" s="41"/>
      <c r="K341" s="41"/>
      <c r="L341" s="41"/>
      <c r="M341" s="41"/>
      <c r="N341" s="41"/>
    </row>
    <row r="342" spans="1:14" ht="12.75" x14ac:dyDescent="0.2">
      <c r="A342" s="41"/>
      <c r="B342" s="41"/>
      <c r="C342" s="41"/>
      <c r="D342" s="41"/>
      <c r="E342" s="41"/>
      <c r="F342" s="41"/>
      <c r="G342" s="41"/>
      <c r="H342" s="41"/>
      <c r="I342" s="41"/>
      <c r="J342" s="41"/>
      <c r="K342" s="41"/>
      <c r="L342" s="41"/>
      <c r="M342" s="41"/>
      <c r="N342" s="41"/>
    </row>
    <row r="343" spans="1:14" ht="12.75" x14ac:dyDescent="0.2">
      <c r="A343" s="41"/>
      <c r="B343" s="41"/>
      <c r="C343" s="41"/>
      <c r="D343" s="41"/>
      <c r="E343" s="41"/>
      <c r="F343" s="41"/>
      <c r="G343" s="41"/>
      <c r="H343" s="41"/>
      <c r="I343" s="41"/>
      <c r="J343" s="41"/>
      <c r="K343" s="41"/>
      <c r="L343" s="41"/>
      <c r="M343" s="41"/>
      <c r="N343" s="41"/>
    </row>
    <row r="344" spans="1:14" ht="12.75" x14ac:dyDescent="0.2">
      <c r="A344" s="41"/>
      <c r="B344" s="41"/>
      <c r="C344" s="41"/>
      <c r="D344" s="41"/>
      <c r="E344" s="41"/>
      <c r="F344" s="41"/>
      <c r="G344" s="41"/>
      <c r="H344" s="41"/>
      <c r="I344" s="41"/>
      <c r="J344" s="41"/>
      <c r="K344" s="41"/>
      <c r="L344" s="41"/>
      <c r="M344" s="41"/>
      <c r="N344" s="41"/>
    </row>
    <row r="345" spans="1:14" ht="12.75" x14ac:dyDescent="0.2">
      <c r="A345" s="41"/>
      <c r="B345" s="41"/>
      <c r="C345" s="41"/>
      <c r="D345" s="41"/>
      <c r="E345" s="41"/>
      <c r="F345" s="41"/>
      <c r="G345" s="41"/>
      <c r="H345" s="41"/>
      <c r="I345" s="41"/>
      <c r="J345" s="41"/>
      <c r="K345" s="41"/>
      <c r="L345" s="41"/>
      <c r="M345" s="41"/>
      <c r="N345" s="41"/>
    </row>
    <row r="346" spans="1:14" ht="12.75" x14ac:dyDescent="0.2">
      <c r="A346" s="41"/>
      <c r="B346" s="41"/>
      <c r="C346" s="41"/>
      <c r="D346" s="41"/>
      <c r="E346" s="41"/>
      <c r="F346" s="41"/>
      <c r="G346" s="41"/>
      <c r="H346" s="41"/>
      <c r="I346" s="41"/>
      <c r="J346" s="41"/>
      <c r="K346" s="41"/>
      <c r="L346" s="41"/>
      <c r="M346" s="41"/>
      <c r="N346" s="41"/>
    </row>
    <row r="347" spans="1:14" ht="12.75" x14ac:dyDescent="0.2">
      <c r="A347" s="41"/>
      <c r="B347" s="41"/>
      <c r="C347" s="41"/>
      <c r="D347" s="41"/>
      <c r="E347" s="41"/>
      <c r="F347" s="41"/>
      <c r="G347" s="41"/>
      <c r="H347" s="41"/>
      <c r="I347" s="41"/>
      <c r="J347" s="41"/>
      <c r="K347" s="41"/>
      <c r="L347" s="41"/>
      <c r="M347" s="41"/>
      <c r="N347" s="41"/>
    </row>
    <row r="348" spans="1:14" ht="12.75" x14ac:dyDescent="0.2">
      <c r="A348" s="41"/>
      <c r="B348" s="41"/>
      <c r="C348" s="41"/>
      <c r="D348" s="41"/>
      <c r="E348" s="41"/>
      <c r="F348" s="41"/>
      <c r="G348" s="41"/>
      <c r="H348" s="41"/>
      <c r="I348" s="41"/>
      <c r="J348" s="41"/>
      <c r="K348" s="41"/>
      <c r="L348" s="41"/>
      <c r="M348" s="41"/>
      <c r="N348" s="41"/>
    </row>
    <row r="349" spans="1:14" ht="12.75" x14ac:dyDescent="0.2">
      <c r="A349" s="41"/>
      <c r="B349" s="41"/>
      <c r="C349" s="41"/>
      <c r="D349" s="41"/>
      <c r="E349" s="41"/>
      <c r="F349" s="41"/>
      <c r="G349" s="41"/>
      <c r="H349" s="41"/>
      <c r="I349" s="41"/>
      <c r="J349" s="41"/>
      <c r="K349" s="41"/>
      <c r="L349" s="41"/>
      <c r="M349" s="41"/>
      <c r="N349" s="41"/>
    </row>
    <row r="350" spans="1:14" ht="12.75" x14ac:dyDescent="0.2">
      <c r="A350" s="41"/>
      <c r="B350" s="41"/>
      <c r="C350" s="41"/>
      <c r="D350" s="41"/>
      <c r="E350" s="41"/>
      <c r="F350" s="41"/>
      <c r="G350" s="41"/>
      <c r="H350" s="41"/>
      <c r="I350" s="41"/>
      <c r="J350" s="41"/>
      <c r="K350" s="41"/>
      <c r="L350" s="41"/>
      <c r="M350" s="41"/>
      <c r="N350" s="41"/>
    </row>
    <row r="351" spans="1:14" ht="12.75" x14ac:dyDescent="0.2">
      <c r="A351" s="41"/>
      <c r="B351" s="41"/>
      <c r="C351" s="41"/>
      <c r="D351" s="41"/>
      <c r="E351" s="41"/>
      <c r="F351" s="41"/>
      <c r="G351" s="41"/>
      <c r="H351" s="41"/>
      <c r="I351" s="41"/>
      <c r="J351" s="41"/>
      <c r="K351" s="41"/>
      <c r="L351" s="41"/>
      <c r="M351" s="41"/>
      <c r="N351" s="41"/>
    </row>
    <row r="352" spans="1:14" ht="12.75" x14ac:dyDescent="0.2">
      <c r="A352" s="41"/>
      <c r="B352" s="41"/>
      <c r="C352" s="41"/>
      <c r="D352" s="41"/>
      <c r="E352" s="41"/>
      <c r="F352" s="41"/>
      <c r="G352" s="41"/>
      <c r="H352" s="41"/>
      <c r="I352" s="41"/>
      <c r="J352" s="41"/>
      <c r="K352" s="41"/>
      <c r="L352" s="41"/>
      <c r="M352" s="41"/>
      <c r="N352" s="41"/>
    </row>
    <row r="353" spans="1:14" ht="12.75" x14ac:dyDescent="0.2">
      <c r="A353" s="41"/>
      <c r="B353" s="41"/>
      <c r="C353" s="41"/>
      <c r="D353" s="41"/>
      <c r="E353" s="41"/>
      <c r="F353" s="41"/>
      <c r="G353" s="41"/>
      <c r="H353" s="41"/>
      <c r="I353" s="41"/>
      <c r="J353" s="41"/>
      <c r="K353" s="41"/>
      <c r="L353" s="41"/>
      <c r="M353" s="41"/>
      <c r="N353" s="41"/>
    </row>
    <row r="354" spans="1:14" ht="12.75" x14ac:dyDescent="0.2">
      <c r="A354" s="41"/>
      <c r="B354" s="41"/>
      <c r="C354" s="41"/>
      <c r="D354" s="41"/>
      <c r="E354" s="41"/>
      <c r="F354" s="41"/>
      <c r="G354" s="41"/>
      <c r="H354" s="41"/>
      <c r="I354" s="41"/>
      <c r="J354" s="41"/>
      <c r="K354" s="41"/>
      <c r="L354" s="41"/>
      <c r="M354" s="41"/>
      <c r="N354" s="41"/>
    </row>
    <row r="355" spans="1:14" ht="12.75" x14ac:dyDescent="0.2">
      <c r="A355" s="41"/>
      <c r="B355" s="41"/>
      <c r="C355" s="41"/>
      <c r="D355" s="41"/>
      <c r="E355" s="41"/>
      <c r="F355" s="41"/>
      <c r="G355" s="41"/>
      <c r="H355" s="41"/>
      <c r="I355" s="41"/>
      <c r="J355" s="41"/>
      <c r="K355" s="41"/>
      <c r="L355" s="41"/>
      <c r="M355" s="41"/>
      <c r="N355" s="41"/>
    </row>
    <row r="356" spans="1:14" ht="12.75" x14ac:dyDescent="0.2">
      <c r="A356" s="41"/>
      <c r="B356" s="41"/>
      <c r="C356" s="41"/>
      <c r="D356" s="41"/>
      <c r="E356" s="41"/>
      <c r="F356" s="41"/>
      <c r="G356" s="41"/>
      <c r="H356" s="41"/>
      <c r="I356" s="41"/>
      <c r="J356" s="41"/>
      <c r="K356" s="41"/>
      <c r="L356" s="41"/>
      <c r="M356" s="41"/>
      <c r="N356" s="41"/>
    </row>
    <row r="357" spans="1:14" ht="12.75" x14ac:dyDescent="0.2">
      <c r="A357" s="41"/>
      <c r="B357" s="41"/>
      <c r="C357" s="41"/>
      <c r="D357" s="41"/>
      <c r="E357" s="41"/>
      <c r="F357" s="41"/>
      <c r="G357" s="41"/>
      <c r="H357" s="41"/>
      <c r="I357" s="41"/>
      <c r="J357" s="41"/>
      <c r="K357" s="41"/>
      <c r="L357" s="41"/>
      <c r="M357" s="41"/>
      <c r="N357" s="41"/>
    </row>
    <row r="358" spans="1:14" ht="12.75" x14ac:dyDescent="0.2">
      <c r="A358" s="41"/>
      <c r="B358" s="41"/>
      <c r="C358" s="41"/>
      <c r="D358" s="41"/>
      <c r="E358" s="41"/>
      <c r="F358" s="41"/>
      <c r="G358" s="41"/>
      <c r="H358" s="41"/>
      <c r="I358" s="41"/>
      <c r="J358" s="41"/>
      <c r="K358" s="41"/>
      <c r="L358" s="41"/>
      <c r="M358" s="41"/>
      <c r="N358" s="41"/>
    </row>
    <row r="359" spans="1:14" ht="12.75" x14ac:dyDescent="0.2">
      <c r="A359" s="41"/>
      <c r="B359" s="41"/>
      <c r="C359" s="41"/>
      <c r="D359" s="41"/>
      <c r="E359" s="41"/>
      <c r="F359" s="41"/>
      <c r="G359" s="41"/>
      <c r="H359" s="41"/>
      <c r="I359" s="41"/>
      <c r="J359" s="41"/>
      <c r="K359" s="41"/>
      <c r="L359" s="41"/>
      <c r="M359" s="41"/>
      <c r="N359" s="41"/>
    </row>
    <row r="360" spans="1:14" ht="12.75" x14ac:dyDescent="0.2">
      <c r="A360" s="41"/>
      <c r="B360" s="41"/>
      <c r="C360" s="41"/>
      <c r="D360" s="41"/>
      <c r="E360" s="41"/>
      <c r="F360" s="41"/>
      <c r="G360" s="41"/>
      <c r="H360" s="41"/>
      <c r="I360" s="41"/>
      <c r="J360" s="41"/>
      <c r="K360" s="41"/>
      <c r="L360" s="41"/>
      <c r="M360" s="41"/>
      <c r="N360" s="41"/>
    </row>
    <row r="361" spans="1:14" ht="12.75" x14ac:dyDescent="0.2">
      <c r="A361" s="41"/>
      <c r="B361" s="41"/>
      <c r="C361" s="41"/>
      <c r="D361" s="41"/>
      <c r="E361" s="41"/>
      <c r="F361" s="41"/>
      <c r="G361" s="41"/>
      <c r="H361" s="41"/>
      <c r="I361" s="41"/>
      <c r="J361" s="41"/>
      <c r="K361" s="41"/>
      <c r="L361" s="41"/>
      <c r="M361" s="41"/>
      <c r="N361" s="41"/>
    </row>
    <row r="362" spans="1:14" ht="12.75" x14ac:dyDescent="0.2">
      <c r="A362" s="41"/>
      <c r="B362" s="41"/>
      <c r="C362" s="41"/>
      <c r="D362" s="41"/>
      <c r="E362" s="41"/>
      <c r="F362" s="41"/>
      <c r="G362" s="41"/>
      <c r="H362" s="41"/>
      <c r="I362" s="41"/>
      <c r="J362" s="41"/>
      <c r="K362" s="41"/>
      <c r="L362" s="41"/>
      <c r="M362" s="41"/>
      <c r="N362" s="41"/>
    </row>
    <row r="363" spans="1:14" ht="12.75" x14ac:dyDescent="0.2">
      <c r="A363" s="41"/>
      <c r="B363" s="41"/>
      <c r="C363" s="41"/>
      <c r="D363" s="41"/>
      <c r="E363" s="41"/>
      <c r="F363" s="41"/>
      <c r="G363" s="41"/>
      <c r="H363" s="41"/>
      <c r="I363" s="41"/>
      <c r="J363" s="41"/>
      <c r="K363" s="41"/>
      <c r="L363" s="41"/>
      <c r="M363" s="41"/>
      <c r="N363" s="41"/>
    </row>
    <row r="364" spans="1:14" ht="12.75" x14ac:dyDescent="0.2">
      <c r="A364" s="41"/>
      <c r="B364" s="41"/>
      <c r="C364" s="41"/>
      <c r="D364" s="41"/>
      <c r="E364" s="41"/>
      <c r="F364" s="41"/>
      <c r="G364" s="41"/>
      <c r="H364" s="41"/>
      <c r="I364" s="41"/>
      <c r="J364" s="41"/>
      <c r="K364" s="41"/>
      <c r="L364" s="41"/>
      <c r="M364" s="41"/>
      <c r="N364" s="41"/>
    </row>
    <row r="365" spans="1:14" ht="12.75" x14ac:dyDescent="0.2">
      <c r="A365" s="41"/>
      <c r="B365" s="41"/>
      <c r="C365" s="41"/>
      <c r="D365" s="41"/>
      <c r="E365" s="41"/>
      <c r="F365" s="41"/>
      <c r="G365" s="41"/>
      <c r="H365" s="41"/>
      <c r="I365" s="41"/>
      <c r="J365" s="41"/>
      <c r="K365" s="41"/>
      <c r="L365" s="41"/>
      <c r="M365" s="41"/>
      <c r="N365" s="41"/>
    </row>
    <row r="366" spans="1:14" ht="12.75" x14ac:dyDescent="0.2">
      <c r="A366" s="41"/>
      <c r="B366" s="41"/>
      <c r="C366" s="41"/>
      <c r="D366" s="41"/>
      <c r="E366" s="41"/>
      <c r="F366" s="41"/>
      <c r="G366" s="41"/>
      <c r="H366" s="41"/>
      <c r="I366" s="41"/>
      <c r="J366" s="41"/>
      <c r="K366" s="41"/>
      <c r="L366" s="41"/>
      <c r="M366" s="41"/>
      <c r="N366" s="41"/>
    </row>
    <row r="367" spans="1:14" ht="12.75" x14ac:dyDescent="0.2">
      <c r="A367" s="41"/>
      <c r="B367" s="41"/>
      <c r="C367" s="41"/>
      <c r="D367" s="41"/>
      <c r="E367" s="41"/>
      <c r="F367" s="41"/>
      <c r="G367" s="41"/>
      <c r="H367" s="41"/>
      <c r="I367" s="41"/>
      <c r="J367" s="41"/>
      <c r="K367" s="41"/>
      <c r="L367" s="41"/>
      <c r="M367" s="41"/>
      <c r="N367" s="41"/>
    </row>
    <row r="368" spans="1:14" ht="12.75" x14ac:dyDescent="0.2">
      <c r="A368" s="41"/>
      <c r="B368" s="41"/>
      <c r="C368" s="41"/>
      <c r="D368" s="41"/>
      <c r="E368" s="41"/>
      <c r="F368" s="41"/>
      <c r="G368" s="41"/>
      <c r="H368" s="41"/>
      <c r="I368" s="41"/>
      <c r="J368" s="41"/>
      <c r="K368" s="41"/>
      <c r="L368" s="41"/>
      <c r="M368" s="41"/>
      <c r="N368" s="41"/>
    </row>
    <row r="369" spans="1:14" ht="12.75" x14ac:dyDescent="0.2">
      <c r="A369" s="41"/>
      <c r="B369" s="41"/>
      <c r="C369" s="41"/>
      <c r="D369" s="41"/>
      <c r="E369" s="41"/>
      <c r="F369" s="41"/>
      <c r="G369" s="41"/>
      <c r="H369" s="41"/>
      <c r="I369" s="41"/>
      <c r="J369" s="41"/>
      <c r="K369" s="41"/>
      <c r="L369" s="41"/>
      <c r="M369" s="41"/>
      <c r="N369" s="41"/>
    </row>
    <row r="370" spans="1:14" ht="12.75" x14ac:dyDescent="0.2">
      <c r="A370" s="41"/>
      <c r="B370" s="41"/>
      <c r="C370" s="41"/>
      <c r="D370" s="41"/>
      <c r="E370" s="41"/>
      <c r="F370" s="41"/>
      <c r="G370" s="41"/>
      <c r="H370" s="41"/>
      <c r="I370" s="41"/>
      <c r="J370" s="41"/>
      <c r="K370" s="41"/>
      <c r="L370" s="41"/>
      <c r="M370" s="41"/>
      <c r="N370" s="41"/>
    </row>
    <row r="371" spans="1:14" ht="12.75" x14ac:dyDescent="0.2">
      <c r="A371" s="41"/>
      <c r="B371" s="41"/>
      <c r="C371" s="41"/>
      <c r="D371" s="41"/>
      <c r="E371" s="41"/>
      <c r="F371" s="41"/>
      <c r="G371" s="41"/>
      <c r="H371" s="41"/>
      <c r="I371" s="41"/>
      <c r="J371" s="41"/>
      <c r="K371" s="41"/>
      <c r="L371" s="41"/>
      <c r="M371" s="41"/>
      <c r="N371" s="41"/>
    </row>
    <row r="372" spans="1:14" ht="12.75" x14ac:dyDescent="0.2">
      <c r="A372" s="41"/>
      <c r="B372" s="41"/>
      <c r="C372" s="41"/>
      <c r="D372" s="41"/>
      <c r="E372" s="41"/>
      <c r="F372" s="41"/>
      <c r="G372" s="41"/>
      <c r="H372" s="41"/>
      <c r="I372" s="41"/>
      <c r="J372" s="41"/>
      <c r="K372" s="41"/>
      <c r="L372" s="41"/>
      <c r="M372" s="41"/>
      <c r="N372" s="41"/>
    </row>
    <row r="373" spans="1:14" ht="12.75" x14ac:dyDescent="0.2">
      <c r="A373" s="41"/>
      <c r="B373" s="41"/>
      <c r="C373" s="41"/>
      <c r="D373" s="41"/>
      <c r="E373" s="41"/>
      <c r="F373" s="41"/>
      <c r="G373" s="41"/>
      <c r="H373" s="41"/>
      <c r="I373" s="41"/>
      <c r="J373" s="41"/>
      <c r="K373" s="41"/>
      <c r="L373" s="41"/>
      <c r="M373" s="41"/>
      <c r="N373" s="41"/>
    </row>
    <row r="374" spans="1:14" ht="12.75" x14ac:dyDescent="0.2">
      <c r="A374" s="41"/>
      <c r="B374" s="41"/>
      <c r="C374" s="41"/>
      <c r="D374" s="41"/>
      <c r="E374" s="41"/>
      <c r="F374" s="41"/>
      <c r="G374" s="41"/>
      <c r="H374" s="41"/>
      <c r="I374" s="41"/>
      <c r="J374" s="41"/>
      <c r="K374" s="41"/>
      <c r="L374" s="41"/>
      <c r="M374" s="41"/>
      <c r="N374" s="41"/>
    </row>
    <row r="375" spans="1:14" ht="12.75" x14ac:dyDescent="0.2">
      <c r="A375" s="41"/>
      <c r="B375" s="41"/>
      <c r="C375" s="41"/>
      <c r="D375" s="41"/>
      <c r="E375" s="41"/>
      <c r="F375" s="41"/>
      <c r="G375" s="41"/>
      <c r="H375" s="41"/>
      <c r="I375" s="41"/>
      <c r="J375" s="41"/>
      <c r="K375" s="41"/>
      <c r="L375" s="41"/>
      <c r="M375" s="41"/>
      <c r="N375" s="41"/>
    </row>
    <row r="376" spans="1:14" ht="12.75" x14ac:dyDescent="0.2">
      <c r="A376" s="41"/>
      <c r="B376" s="41"/>
      <c r="C376" s="41"/>
      <c r="D376" s="41"/>
      <c r="E376" s="41"/>
      <c r="F376" s="41"/>
      <c r="G376" s="41"/>
      <c r="H376" s="41"/>
      <c r="I376" s="41"/>
      <c r="J376" s="41"/>
      <c r="K376" s="41"/>
      <c r="L376" s="41"/>
      <c r="M376" s="41"/>
      <c r="N376" s="41"/>
    </row>
    <row r="377" spans="1:14" ht="12.75" x14ac:dyDescent="0.2">
      <c r="A377" s="41"/>
      <c r="B377" s="41"/>
      <c r="C377" s="41"/>
      <c r="D377" s="41"/>
      <c r="E377" s="41"/>
      <c r="F377" s="41"/>
      <c r="G377" s="41"/>
      <c r="H377" s="41"/>
      <c r="I377" s="41"/>
      <c r="J377" s="41"/>
      <c r="K377" s="41"/>
      <c r="L377" s="41"/>
      <c r="M377" s="41"/>
      <c r="N377" s="41"/>
    </row>
    <row r="378" spans="1:14" ht="12.75" x14ac:dyDescent="0.2">
      <c r="A378" s="41"/>
      <c r="B378" s="41"/>
      <c r="C378" s="41"/>
      <c r="D378" s="41"/>
      <c r="E378" s="41"/>
      <c r="F378" s="41"/>
      <c r="G378" s="41"/>
      <c r="H378" s="41"/>
      <c r="I378" s="41"/>
      <c r="J378" s="41"/>
      <c r="K378" s="41"/>
      <c r="L378" s="41"/>
      <c r="M378" s="41"/>
      <c r="N378" s="41"/>
    </row>
    <row r="379" spans="1:14" ht="12.75" x14ac:dyDescent="0.2">
      <c r="A379" s="41"/>
      <c r="B379" s="41"/>
      <c r="C379" s="41"/>
      <c r="D379" s="41"/>
      <c r="E379" s="41"/>
      <c r="F379" s="41"/>
      <c r="G379" s="41"/>
      <c r="H379" s="41"/>
      <c r="I379" s="41"/>
      <c r="J379" s="41"/>
      <c r="K379" s="41"/>
      <c r="L379" s="41"/>
      <c r="M379" s="41"/>
      <c r="N379" s="41"/>
    </row>
    <row r="380" spans="1:14" ht="12.75" x14ac:dyDescent="0.2">
      <c r="A380" s="41"/>
      <c r="B380" s="41"/>
      <c r="C380" s="41"/>
      <c r="D380" s="41"/>
      <c r="E380" s="41"/>
      <c r="F380" s="41"/>
      <c r="G380" s="41"/>
      <c r="H380" s="41"/>
      <c r="I380" s="41"/>
      <c r="J380" s="41"/>
      <c r="K380" s="41"/>
      <c r="L380" s="41"/>
      <c r="M380" s="41"/>
      <c r="N380" s="41"/>
    </row>
    <row r="381" spans="1:14" ht="12.75" x14ac:dyDescent="0.2">
      <c r="A381" s="41"/>
      <c r="B381" s="41"/>
      <c r="C381" s="41"/>
      <c r="D381" s="41"/>
      <c r="E381" s="41"/>
      <c r="F381" s="41"/>
      <c r="G381" s="41"/>
      <c r="H381" s="41"/>
      <c r="I381" s="41"/>
      <c r="J381" s="41"/>
      <c r="K381" s="41"/>
      <c r="L381" s="41"/>
      <c r="M381" s="41"/>
      <c r="N381" s="41"/>
    </row>
    <row r="382" spans="1:14" ht="12.75" x14ac:dyDescent="0.2">
      <c r="A382" s="41"/>
      <c r="B382" s="41"/>
      <c r="C382" s="41"/>
      <c r="D382" s="41"/>
      <c r="E382" s="41"/>
      <c r="F382" s="41"/>
      <c r="G382" s="41"/>
      <c r="H382" s="41"/>
      <c r="I382" s="41"/>
      <c r="J382" s="41"/>
      <c r="K382" s="41"/>
      <c r="L382" s="41"/>
      <c r="M382" s="41"/>
      <c r="N382" s="41"/>
    </row>
    <row r="383" spans="1:14" ht="12.75" x14ac:dyDescent="0.2">
      <c r="A383" s="41"/>
      <c r="B383" s="41"/>
      <c r="C383" s="41"/>
      <c r="D383" s="41"/>
      <c r="E383" s="41"/>
      <c r="F383" s="41"/>
      <c r="G383" s="41"/>
      <c r="H383" s="41"/>
      <c r="I383" s="41"/>
      <c r="J383" s="41"/>
      <c r="K383" s="41"/>
      <c r="L383" s="41"/>
      <c r="M383" s="41"/>
      <c r="N383" s="41"/>
    </row>
    <row r="384" spans="1:14" ht="12.75" x14ac:dyDescent="0.2">
      <c r="A384" s="41"/>
      <c r="B384" s="41"/>
      <c r="C384" s="41"/>
      <c r="D384" s="41"/>
      <c r="E384" s="41"/>
      <c r="F384" s="41"/>
      <c r="G384" s="41"/>
      <c r="H384" s="41"/>
      <c r="I384" s="41"/>
      <c r="J384" s="41"/>
      <c r="K384" s="41"/>
      <c r="L384" s="41"/>
      <c r="M384" s="41"/>
      <c r="N384" s="41"/>
    </row>
    <row r="385" spans="1:16" ht="12.75" x14ac:dyDescent="0.2">
      <c r="A385" s="41"/>
      <c r="B385" s="41"/>
      <c r="C385" s="41"/>
      <c r="D385" s="41"/>
      <c r="E385" s="41"/>
      <c r="F385" s="41"/>
      <c r="G385" s="41"/>
      <c r="H385" s="41"/>
      <c r="I385" s="41"/>
      <c r="J385" s="41"/>
      <c r="K385" s="41"/>
      <c r="L385" s="41"/>
      <c r="M385" s="41"/>
      <c r="N385" s="41"/>
    </row>
    <row r="386" spans="1:16" ht="12.75" x14ac:dyDescent="0.2">
      <c r="A386" s="41"/>
      <c r="B386" s="41"/>
      <c r="C386" s="41"/>
      <c r="D386" s="41"/>
      <c r="E386" s="41"/>
      <c r="F386" s="41"/>
      <c r="G386" s="41"/>
      <c r="H386" s="41"/>
      <c r="I386" s="41"/>
      <c r="J386" s="41"/>
      <c r="K386" s="41"/>
      <c r="L386" s="41"/>
      <c r="M386" s="41"/>
      <c r="N386" s="41"/>
    </row>
    <row r="387" spans="1:16" ht="12.75" x14ac:dyDescent="0.2">
      <c r="A387" s="41"/>
      <c r="B387" s="41"/>
      <c r="C387" s="41"/>
      <c r="D387" s="41"/>
      <c r="E387" s="41"/>
      <c r="F387" s="41"/>
      <c r="G387" s="41"/>
      <c r="H387" s="41"/>
      <c r="I387" s="41"/>
      <c r="J387" s="41"/>
      <c r="K387" s="41"/>
      <c r="L387" s="41"/>
      <c r="M387" s="41"/>
      <c r="N387" s="41"/>
    </row>
    <row r="388" spans="1:16" ht="12.75" x14ac:dyDescent="0.2">
      <c r="A388" s="41"/>
      <c r="B388" s="41"/>
      <c r="C388" s="41"/>
      <c r="D388" s="41"/>
      <c r="E388" s="41"/>
      <c r="F388" s="41"/>
      <c r="G388" s="41"/>
      <c r="H388" s="41"/>
      <c r="I388" s="41"/>
      <c r="J388" s="41"/>
      <c r="K388" s="41"/>
      <c r="L388" s="41"/>
      <c r="M388" s="41"/>
      <c r="N388" s="41"/>
    </row>
    <row r="389" spans="1:16" ht="12.75" x14ac:dyDescent="0.2">
      <c r="A389" s="41"/>
      <c r="B389" s="41"/>
      <c r="C389" s="41"/>
      <c r="D389" s="41"/>
      <c r="E389" s="41"/>
      <c r="F389" s="41"/>
      <c r="G389" s="41"/>
      <c r="H389" s="41"/>
      <c r="I389" s="41"/>
      <c r="J389" s="41"/>
      <c r="K389" s="41"/>
      <c r="L389" s="41"/>
      <c r="M389" s="41"/>
      <c r="N389" s="41"/>
    </row>
    <row r="390" spans="1:16" ht="12.75" x14ac:dyDescent="0.2">
      <c r="A390" s="41"/>
      <c r="B390" s="41"/>
      <c r="C390" s="41"/>
      <c r="D390" s="41"/>
      <c r="E390" s="41"/>
      <c r="F390" s="41"/>
      <c r="G390" s="41"/>
      <c r="H390" s="41"/>
      <c r="I390" s="41"/>
      <c r="J390" s="41"/>
      <c r="K390" s="41"/>
      <c r="L390" s="41"/>
      <c r="M390" s="41"/>
      <c r="N390" s="41"/>
    </row>
    <row r="391" spans="1:16" ht="12.75" x14ac:dyDescent="0.2">
      <c r="A391" s="41"/>
      <c r="B391" s="41"/>
      <c r="C391" s="41"/>
      <c r="D391" s="41"/>
      <c r="E391" s="41"/>
      <c r="F391" s="41"/>
      <c r="G391" s="41"/>
      <c r="H391" s="41"/>
      <c r="I391" s="41"/>
      <c r="J391" s="41"/>
      <c r="K391" s="41"/>
      <c r="L391" s="41"/>
      <c r="M391" s="41"/>
      <c r="N391" s="41"/>
    </row>
    <row r="392" spans="1:16" ht="12.75" x14ac:dyDescent="0.2">
      <c r="A392" s="41"/>
      <c r="B392" s="41"/>
      <c r="C392" s="41"/>
      <c r="D392" s="41"/>
      <c r="E392" s="41"/>
      <c r="F392" s="41"/>
      <c r="G392" s="41"/>
      <c r="H392" s="41"/>
      <c r="I392" s="41"/>
      <c r="J392" s="41"/>
      <c r="K392" s="41"/>
      <c r="L392" s="41"/>
      <c r="M392" s="41"/>
      <c r="N392" s="41"/>
    </row>
    <row r="393" spans="1:16" ht="12.75" x14ac:dyDescent="0.2">
      <c r="A393" s="41"/>
      <c r="B393" s="41"/>
      <c r="C393" s="41"/>
      <c r="D393" s="41"/>
      <c r="E393" s="41"/>
      <c r="F393" s="41"/>
      <c r="G393" s="41"/>
      <c r="H393" s="41"/>
      <c r="I393" s="41"/>
      <c r="J393" s="41"/>
      <c r="K393" s="41"/>
      <c r="L393" s="41"/>
      <c r="M393" s="41"/>
      <c r="N393" s="41"/>
    </row>
    <row r="394" spans="1:16" ht="12.75" x14ac:dyDescent="0.2">
      <c r="A394" s="2"/>
      <c r="B394" s="2"/>
      <c r="C394" s="2"/>
      <c r="D394" s="2"/>
      <c r="E394" s="2"/>
      <c r="F394" s="41"/>
      <c r="G394" s="2"/>
      <c r="H394" s="2"/>
      <c r="I394" s="2"/>
      <c r="J394" s="2"/>
      <c r="K394" s="2"/>
      <c r="L394" s="2"/>
      <c r="M394" s="2"/>
      <c r="N394" s="2"/>
      <c r="O394" s="3"/>
      <c r="P394" s="4"/>
    </row>
    <row r="395" spans="1:16" ht="12.75" x14ac:dyDescent="0.2">
      <c r="A395" s="2"/>
      <c r="B395" s="2"/>
      <c r="C395" s="2"/>
      <c r="D395" s="2"/>
      <c r="E395" s="2"/>
      <c r="F395" s="2"/>
      <c r="G395" s="2"/>
      <c r="H395" s="2"/>
      <c r="I395" s="2"/>
      <c r="J395" s="2"/>
      <c r="K395" s="2"/>
      <c r="L395" s="2"/>
      <c r="M395" s="2"/>
      <c r="N395" s="2"/>
      <c r="O395" s="3"/>
      <c r="P395" s="4"/>
    </row>
    <row r="396" spans="1:16" ht="12.75" x14ac:dyDescent="0.2">
      <c r="A396" s="2"/>
      <c r="B396" s="2"/>
      <c r="C396" s="2"/>
      <c r="D396" s="2"/>
      <c r="E396" s="2"/>
      <c r="F396" s="2"/>
      <c r="G396" s="2"/>
      <c r="H396" s="2"/>
      <c r="I396" s="2"/>
      <c r="J396" s="2"/>
      <c r="K396" s="2"/>
      <c r="L396" s="2"/>
      <c r="M396" s="2"/>
      <c r="N396" s="2"/>
      <c r="O396" s="3"/>
      <c r="P396" s="4"/>
    </row>
    <row r="397" spans="1:16" ht="12.75" x14ac:dyDescent="0.2">
      <c r="A397" s="2"/>
      <c r="B397" s="2"/>
      <c r="C397" s="2"/>
      <c r="D397" s="2"/>
      <c r="E397" s="2"/>
      <c r="F397" s="2"/>
      <c r="G397" s="2"/>
      <c r="H397" s="2"/>
      <c r="I397" s="2"/>
      <c r="J397" s="2"/>
      <c r="K397" s="2"/>
      <c r="L397" s="2"/>
      <c r="M397" s="2"/>
      <c r="N397" s="2"/>
      <c r="O397" s="3"/>
      <c r="P397" s="4"/>
    </row>
    <row r="398" spans="1:16" ht="12.75" x14ac:dyDescent="0.2">
      <c r="A398" s="2"/>
      <c r="B398" s="2"/>
      <c r="C398" s="2"/>
      <c r="D398" s="2"/>
      <c r="E398" s="2"/>
      <c r="F398" s="2"/>
      <c r="G398" s="2"/>
      <c r="H398" s="2"/>
      <c r="I398" s="2"/>
      <c r="J398" s="2"/>
      <c r="K398" s="2"/>
      <c r="L398" s="2"/>
      <c r="M398" s="2"/>
      <c r="N398" s="2"/>
      <c r="O398" s="3"/>
      <c r="P398" s="4"/>
    </row>
    <row r="399" spans="1:16" ht="12.75" x14ac:dyDescent="0.2">
      <c r="A399" s="2"/>
      <c r="B399" s="2"/>
      <c r="C399" s="2"/>
      <c r="D399" s="2"/>
      <c r="E399" s="2"/>
      <c r="F399" s="2"/>
      <c r="G399" s="2"/>
      <c r="H399" s="2"/>
      <c r="I399" s="2"/>
      <c r="J399" s="2"/>
      <c r="K399" s="2"/>
      <c r="L399" s="2"/>
      <c r="M399" s="2"/>
      <c r="N399" s="2"/>
      <c r="O399" s="3"/>
      <c r="P399" s="4"/>
    </row>
    <row r="400" spans="1:16" ht="12.75" x14ac:dyDescent="0.2">
      <c r="A400" s="2"/>
      <c r="B400" s="2"/>
      <c r="C400" s="2"/>
      <c r="D400" s="2"/>
      <c r="E400" s="2"/>
      <c r="F400" s="2"/>
      <c r="G400" s="2"/>
      <c r="H400" s="2"/>
      <c r="I400" s="2"/>
      <c r="J400" s="2"/>
      <c r="K400" s="2"/>
      <c r="L400" s="2"/>
      <c r="M400" s="2"/>
      <c r="N400" s="2"/>
      <c r="O400" s="3"/>
      <c r="P400" s="4"/>
    </row>
    <row r="401" spans="1:16" ht="12.75" x14ac:dyDescent="0.2">
      <c r="A401" s="2"/>
      <c r="B401" s="2"/>
      <c r="C401" s="2"/>
      <c r="D401" s="2"/>
      <c r="E401" s="2"/>
      <c r="F401" s="2"/>
      <c r="G401" s="2"/>
      <c r="H401" s="2"/>
      <c r="I401" s="2"/>
      <c r="J401" s="2"/>
      <c r="K401" s="2"/>
      <c r="L401" s="2"/>
      <c r="M401" s="2"/>
      <c r="N401" s="2"/>
      <c r="O401" s="3"/>
      <c r="P401" s="4"/>
    </row>
    <row r="402" spans="1:16" ht="12.75" x14ac:dyDescent="0.2">
      <c r="A402" s="2"/>
      <c r="B402" s="2"/>
      <c r="C402" s="2"/>
      <c r="D402" s="2"/>
      <c r="E402" s="2"/>
      <c r="F402" s="2"/>
      <c r="G402" s="2"/>
      <c r="H402" s="2"/>
      <c r="I402" s="2"/>
      <c r="J402" s="2"/>
      <c r="K402" s="2"/>
      <c r="L402" s="2"/>
      <c r="M402" s="2"/>
      <c r="N402" s="2"/>
      <c r="O402" s="3"/>
      <c r="P402" s="4"/>
    </row>
    <row r="403" spans="1:16" ht="12.75" x14ac:dyDescent="0.2">
      <c r="A403" s="2"/>
      <c r="B403" s="2"/>
      <c r="C403" s="2"/>
      <c r="D403" s="2"/>
      <c r="E403" s="2"/>
      <c r="F403" s="2"/>
      <c r="G403" s="2"/>
      <c r="H403" s="2"/>
      <c r="I403" s="2"/>
      <c r="J403" s="2"/>
      <c r="K403" s="2"/>
      <c r="L403" s="2"/>
      <c r="M403" s="2"/>
      <c r="N403" s="2"/>
      <c r="O403" s="3"/>
      <c r="P403" s="4"/>
    </row>
    <row r="404" spans="1:16" ht="12.75" x14ac:dyDescent="0.2">
      <c r="A404" s="2"/>
      <c r="B404" s="2"/>
      <c r="C404" s="2"/>
      <c r="D404" s="2"/>
      <c r="E404" s="2"/>
      <c r="F404" s="2"/>
      <c r="G404" s="2"/>
      <c r="H404" s="2"/>
      <c r="I404" s="2"/>
      <c r="J404" s="2"/>
      <c r="K404" s="2"/>
      <c r="L404" s="2"/>
      <c r="M404" s="2"/>
      <c r="N404" s="2"/>
      <c r="O404" s="3"/>
      <c r="P404" s="4"/>
    </row>
    <row r="405" spans="1:16" ht="12.75" x14ac:dyDescent="0.2">
      <c r="A405" s="2"/>
      <c r="B405" s="2"/>
      <c r="C405" s="2"/>
      <c r="D405" s="2"/>
      <c r="E405" s="2"/>
      <c r="F405" s="2"/>
      <c r="G405" s="2"/>
      <c r="H405" s="2"/>
      <c r="I405" s="2"/>
      <c r="J405" s="2"/>
      <c r="K405" s="2"/>
      <c r="L405" s="2"/>
      <c r="M405" s="2"/>
      <c r="N405" s="2"/>
      <c r="O405" s="3"/>
      <c r="P405" s="4"/>
    </row>
    <row r="406" spans="1:16" ht="12.75" x14ac:dyDescent="0.2">
      <c r="A406" s="2"/>
      <c r="B406" s="2"/>
      <c r="C406" s="2"/>
      <c r="D406" s="2"/>
      <c r="E406" s="2"/>
      <c r="F406" s="2"/>
      <c r="G406" s="2"/>
      <c r="H406" s="2"/>
      <c r="I406" s="2"/>
      <c r="J406" s="2"/>
      <c r="K406" s="2"/>
      <c r="L406" s="2"/>
      <c r="M406" s="2"/>
      <c r="N406" s="2"/>
      <c r="O406" s="3"/>
      <c r="P406" s="4"/>
    </row>
    <row r="407" spans="1:16" ht="12.75" x14ac:dyDescent="0.2">
      <c r="A407" s="2"/>
      <c r="B407" s="2"/>
      <c r="C407" s="2"/>
      <c r="D407" s="2"/>
      <c r="E407" s="2"/>
      <c r="F407" s="2"/>
      <c r="G407" s="2"/>
      <c r="H407" s="2"/>
      <c r="I407" s="2"/>
      <c r="J407" s="2"/>
      <c r="K407" s="2"/>
      <c r="L407" s="2"/>
      <c r="M407" s="2"/>
      <c r="N407" s="2"/>
      <c r="O407" s="3"/>
      <c r="P407" s="4"/>
    </row>
    <row r="408" spans="1:16" ht="12.75" x14ac:dyDescent="0.2">
      <c r="A408" s="2"/>
      <c r="B408" s="2"/>
      <c r="C408" s="2"/>
      <c r="D408" s="2"/>
      <c r="E408" s="2"/>
      <c r="F408" s="2"/>
      <c r="G408" s="2"/>
      <c r="H408" s="2"/>
      <c r="I408" s="2"/>
      <c r="J408" s="2"/>
      <c r="K408" s="2"/>
      <c r="L408" s="2"/>
      <c r="M408" s="2"/>
      <c r="N408" s="2"/>
      <c r="O408" s="3"/>
      <c r="P408" s="4"/>
    </row>
    <row r="409" spans="1:16" ht="12.75" x14ac:dyDescent="0.2">
      <c r="A409" s="2"/>
      <c r="B409" s="2"/>
      <c r="C409" s="2"/>
      <c r="D409" s="2"/>
      <c r="E409" s="2"/>
      <c r="F409" s="2"/>
      <c r="G409" s="2"/>
      <c r="H409" s="2"/>
      <c r="I409" s="2"/>
      <c r="J409" s="2"/>
      <c r="K409" s="2"/>
      <c r="L409" s="2"/>
      <c r="M409" s="2"/>
      <c r="N409" s="2"/>
      <c r="O409" s="3"/>
      <c r="P409" s="4"/>
    </row>
    <row r="410" spans="1:16" ht="12.75" x14ac:dyDescent="0.2">
      <c r="A410" s="2"/>
      <c r="B410" s="2"/>
      <c r="C410" s="2"/>
      <c r="D410" s="2"/>
      <c r="E410" s="2"/>
      <c r="F410" s="2"/>
      <c r="G410" s="2"/>
      <c r="H410" s="2"/>
      <c r="I410" s="2"/>
      <c r="J410" s="2"/>
      <c r="K410" s="2"/>
      <c r="L410" s="2"/>
      <c r="M410" s="2"/>
      <c r="N410" s="2"/>
      <c r="O410" s="3"/>
      <c r="P410" s="4"/>
    </row>
    <row r="411" spans="1:16" ht="12.75" x14ac:dyDescent="0.2">
      <c r="A411" s="2"/>
      <c r="B411" s="2"/>
      <c r="C411" s="2"/>
      <c r="D411" s="2"/>
      <c r="E411" s="2"/>
      <c r="F411" s="2"/>
      <c r="G411" s="2"/>
      <c r="H411" s="2"/>
      <c r="I411" s="2"/>
      <c r="J411" s="2"/>
      <c r="K411" s="2"/>
      <c r="L411" s="2"/>
      <c r="M411" s="2"/>
      <c r="N411" s="2"/>
      <c r="O411" s="3"/>
      <c r="P411" s="4"/>
    </row>
    <row r="412" spans="1:16" ht="12.75" x14ac:dyDescent="0.2">
      <c r="A412" s="2"/>
      <c r="B412" s="2"/>
      <c r="C412" s="2"/>
      <c r="D412" s="2"/>
      <c r="E412" s="2"/>
      <c r="F412" s="2"/>
      <c r="G412" s="2"/>
      <c r="H412" s="2"/>
      <c r="I412" s="2"/>
      <c r="J412" s="2"/>
      <c r="K412" s="2"/>
      <c r="L412" s="2"/>
      <c r="M412" s="2"/>
      <c r="N412" s="2"/>
      <c r="O412" s="3"/>
      <c r="P412" s="4"/>
    </row>
    <row r="413" spans="1:16" ht="12.75" x14ac:dyDescent="0.2">
      <c r="A413" s="2"/>
      <c r="B413" s="2"/>
      <c r="C413" s="2"/>
      <c r="D413" s="2"/>
      <c r="E413" s="2"/>
      <c r="F413" s="2"/>
      <c r="G413" s="2"/>
      <c r="H413" s="2"/>
      <c r="I413" s="2"/>
      <c r="J413" s="2"/>
      <c r="K413" s="2"/>
      <c r="L413" s="2"/>
      <c r="M413" s="2"/>
      <c r="N413" s="2"/>
      <c r="O413" s="3"/>
      <c r="P413" s="4"/>
    </row>
    <row r="414" spans="1:16" ht="12.75" x14ac:dyDescent="0.2">
      <c r="A414" s="2"/>
      <c r="B414" s="2"/>
      <c r="C414" s="2"/>
      <c r="D414" s="2"/>
      <c r="E414" s="2"/>
      <c r="F414" s="2"/>
      <c r="G414" s="2"/>
      <c r="H414" s="2"/>
      <c r="I414" s="2"/>
      <c r="J414" s="2"/>
      <c r="K414" s="2"/>
      <c r="L414" s="2"/>
      <c r="M414" s="2"/>
      <c r="N414" s="2"/>
      <c r="O414" s="3"/>
      <c r="P414" s="4"/>
    </row>
    <row r="415" spans="1:16" ht="12.75" x14ac:dyDescent="0.2">
      <c r="A415" s="2"/>
      <c r="B415" s="2"/>
      <c r="C415" s="2"/>
      <c r="D415" s="2"/>
      <c r="E415" s="2"/>
      <c r="F415" s="2"/>
      <c r="G415" s="2"/>
      <c r="H415" s="2"/>
      <c r="I415" s="2"/>
      <c r="J415" s="2"/>
      <c r="K415" s="2"/>
      <c r="L415" s="2"/>
      <c r="M415" s="2"/>
      <c r="N415" s="2"/>
      <c r="O415" s="3"/>
      <c r="P415" s="4"/>
    </row>
    <row r="416" spans="1:16" ht="12.75" x14ac:dyDescent="0.2">
      <c r="A416" s="2"/>
      <c r="B416" s="2"/>
      <c r="C416" s="2"/>
      <c r="D416" s="2"/>
      <c r="E416" s="2"/>
      <c r="F416" s="2"/>
      <c r="G416" s="2"/>
      <c r="H416" s="2"/>
      <c r="I416" s="2"/>
      <c r="J416" s="2"/>
      <c r="K416" s="2"/>
      <c r="L416" s="2"/>
      <c r="M416" s="2"/>
      <c r="N416" s="2"/>
      <c r="O416" s="3"/>
      <c r="P416" s="4"/>
    </row>
    <row r="417" spans="1:16" ht="12.75" x14ac:dyDescent="0.2">
      <c r="A417" s="2"/>
      <c r="B417" s="2"/>
      <c r="C417" s="2"/>
      <c r="D417" s="2"/>
      <c r="E417" s="2"/>
      <c r="F417" s="2"/>
      <c r="G417" s="2"/>
      <c r="H417" s="2"/>
      <c r="I417" s="2"/>
      <c r="J417" s="2"/>
      <c r="K417" s="2"/>
      <c r="L417" s="2"/>
      <c r="M417" s="2"/>
      <c r="N417" s="2"/>
      <c r="O417" s="3"/>
      <c r="P417" s="4"/>
    </row>
    <row r="418" spans="1:16" ht="12.75" x14ac:dyDescent="0.2">
      <c r="A418" s="2"/>
      <c r="B418" s="2"/>
      <c r="C418" s="2"/>
      <c r="D418" s="2"/>
      <c r="E418" s="2"/>
      <c r="F418" s="2"/>
      <c r="G418" s="2"/>
      <c r="H418" s="2"/>
      <c r="I418" s="2"/>
      <c r="J418" s="2"/>
      <c r="K418" s="2"/>
      <c r="L418" s="2"/>
      <c r="M418" s="2"/>
      <c r="N418" s="2"/>
      <c r="O418" s="3"/>
      <c r="P418" s="4"/>
    </row>
    <row r="419" spans="1:16" ht="12.75" x14ac:dyDescent="0.2">
      <c r="A419" s="2"/>
      <c r="B419" s="2"/>
      <c r="C419" s="2"/>
      <c r="D419" s="2"/>
      <c r="E419" s="2"/>
      <c r="F419" s="2"/>
      <c r="G419" s="2"/>
      <c r="H419" s="2"/>
      <c r="I419" s="2"/>
      <c r="J419" s="2"/>
      <c r="K419" s="2"/>
      <c r="L419" s="2"/>
      <c r="M419" s="2"/>
      <c r="N419" s="2"/>
      <c r="O419" s="3"/>
      <c r="P419" s="4"/>
    </row>
    <row r="420" spans="1:16" ht="12.75" x14ac:dyDescent="0.2">
      <c r="A420" s="2"/>
      <c r="B420" s="2"/>
      <c r="C420" s="2"/>
      <c r="D420" s="2"/>
      <c r="E420" s="2"/>
      <c r="F420" s="2"/>
      <c r="G420" s="2"/>
      <c r="H420" s="2"/>
      <c r="I420" s="2"/>
      <c r="J420" s="2"/>
      <c r="K420" s="2"/>
      <c r="L420" s="2"/>
      <c r="M420" s="2"/>
      <c r="N420" s="2"/>
      <c r="O420" s="3"/>
      <c r="P420" s="4"/>
    </row>
    <row r="421" spans="1:16" ht="12.75" x14ac:dyDescent="0.2">
      <c r="A421" s="2"/>
      <c r="B421" s="2"/>
      <c r="C421" s="2"/>
      <c r="D421" s="2"/>
      <c r="E421" s="2"/>
      <c r="F421" s="2"/>
      <c r="G421" s="2"/>
      <c r="H421" s="2"/>
      <c r="I421" s="2"/>
      <c r="J421" s="2"/>
      <c r="K421" s="2"/>
      <c r="L421" s="2"/>
      <c r="M421" s="2"/>
      <c r="N421" s="2"/>
      <c r="O421" s="3"/>
      <c r="P421" s="4"/>
    </row>
    <row r="422" spans="1:16" ht="12.75" x14ac:dyDescent="0.2">
      <c r="A422" s="2"/>
      <c r="B422" s="2"/>
      <c r="C422" s="2"/>
      <c r="D422" s="2"/>
      <c r="E422" s="2"/>
      <c r="F422" s="2"/>
      <c r="G422" s="2"/>
      <c r="H422" s="2"/>
      <c r="I422" s="2"/>
      <c r="J422" s="2"/>
      <c r="K422" s="2"/>
      <c r="L422" s="2"/>
      <c r="M422" s="2"/>
      <c r="N422" s="2"/>
      <c r="O422" s="3"/>
      <c r="P422" s="4"/>
    </row>
    <row r="423" spans="1:16" ht="12.75" x14ac:dyDescent="0.2">
      <c r="A423" s="2"/>
      <c r="B423" s="2"/>
      <c r="C423" s="2"/>
      <c r="D423" s="2"/>
      <c r="E423" s="2"/>
      <c r="F423" s="2"/>
      <c r="G423" s="2"/>
      <c r="H423" s="2"/>
      <c r="I423" s="2"/>
      <c r="J423" s="2"/>
      <c r="K423" s="2"/>
      <c r="L423" s="2"/>
      <c r="M423" s="2"/>
      <c r="N423" s="2"/>
      <c r="O423" s="3"/>
      <c r="P423" s="4"/>
    </row>
    <row r="424" spans="1:16" ht="12.75" x14ac:dyDescent="0.2">
      <c r="A424" s="2"/>
      <c r="B424" s="2"/>
      <c r="C424" s="2"/>
      <c r="D424" s="2"/>
      <c r="E424" s="2"/>
      <c r="F424" s="2"/>
      <c r="G424" s="2"/>
      <c r="H424" s="2"/>
      <c r="I424" s="2"/>
      <c r="J424" s="2"/>
      <c r="K424" s="2"/>
      <c r="L424" s="2"/>
      <c r="M424" s="2"/>
      <c r="N424" s="2"/>
      <c r="O424" s="3"/>
      <c r="P424" s="4"/>
    </row>
    <row r="425" spans="1:16" ht="12.75" x14ac:dyDescent="0.2">
      <c r="A425" s="2"/>
      <c r="B425" s="2"/>
      <c r="C425" s="2"/>
      <c r="D425" s="2"/>
      <c r="E425" s="2"/>
      <c r="F425" s="2"/>
      <c r="G425" s="2"/>
      <c r="H425" s="2"/>
      <c r="I425" s="2"/>
      <c r="J425" s="2"/>
      <c r="K425" s="2"/>
      <c r="L425" s="2"/>
      <c r="M425" s="2"/>
      <c r="N425" s="2"/>
      <c r="O425" s="3"/>
      <c r="P425" s="4"/>
    </row>
    <row r="426" spans="1:16" ht="12.75" x14ac:dyDescent="0.2">
      <c r="A426" s="2"/>
      <c r="B426" s="2"/>
      <c r="C426" s="2"/>
      <c r="D426" s="2"/>
      <c r="E426" s="2"/>
      <c r="F426" s="2"/>
      <c r="G426" s="2"/>
      <c r="H426" s="2"/>
      <c r="I426" s="2"/>
      <c r="J426" s="2"/>
      <c r="K426" s="2"/>
      <c r="L426" s="2"/>
      <c r="M426" s="2"/>
      <c r="N426" s="2"/>
      <c r="O426" s="3"/>
      <c r="P426" s="4"/>
    </row>
    <row r="427" spans="1:16" ht="12.75" x14ac:dyDescent="0.2">
      <c r="A427" s="2"/>
      <c r="B427" s="2"/>
      <c r="C427" s="2"/>
      <c r="D427" s="2"/>
      <c r="E427" s="2"/>
      <c r="F427" s="2"/>
      <c r="G427" s="2"/>
      <c r="H427" s="2"/>
      <c r="I427" s="2"/>
      <c r="J427" s="2"/>
      <c r="K427" s="2"/>
      <c r="L427" s="2"/>
      <c r="M427" s="2"/>
      <c r="N427" s="2"/>
      <c r="O427" s="3"/>
      <c r="P427" s="4"/>
    </row>
    <row r="428" spans="1:16" ht="12.75" x14ac:dyDescent="0.2">
      <c r="A428" s="2"/>
      <c r="B428" s="2"/>
      <c r="C428" s="2"/>
      <c r="D428" s="2"/>
      <c r="E428" s="2"/>
      <c r="F428" s="2"/>
      <c r="G428" s="2"/>
      <c r="H428" s="2"/>
      <c r="I428" s="2"/>
      <c r="J428" s="2"/>
      <c r="K428" s="2"/>
      <c r="L428" s="2"/>
      <c r="M428" s="2"/>
      <c r="N428" s="2"/>
      <c r="O428" s="3"/>
      <c r="P428" s="4"/>
    </row>
    <row r="429" spans="1:16" ht="12.75" x14ac:dyDescent="0.2">
      <c r="A429" s="2"/>
      <c r="B429" s="2"/>
      <c r="C429" s="2"/>
      <c r="D429" s="2"/>
      <c r="E429" s="2"/>
      <c r="F429" s="2"/>
      <c r="G429" s="2"/>
      <c r="H429" s="2"/>
      <c r="I429" s="2"/>
      <c r="J429" s="2"/>
      <c r="K429" s="2"/>
      <c r="L429" s="2"/>
      <c r="M429" s="2"/>
      <c r="N429" s="2"/>
      <c r="O429" s="3"/>
      <c r="P429" s="4"/>
    </row>
    <row r="430" spans="1:16" ht="12.75" x14ac:dyDescent="0.2">
      <c r="A430" s="2"/>
      <c r="B430" s="2"/>
      <c r="C430" s="2"/>
      <c r="D430" s="2"/>
      <c r="E430" s="2"/>
      <c r="F430" s="2"/>
      <c r="G430" s="2"/>
      <c r="H430" s="2"/>
      <c r="I430" s="2"/>
      <c r="J430" s="2"/>
      <c r="K430" s="2"/>
      <c r="L430" s="2"/>
      <c r="M430" s="2"/>
      <c r="N430" s="2"/>
      <c r="O430" s="3"/>
      <c r="P430" s="4"/>
    </row>
    <row r="431" spans="1:16" ht="12.75" x14ac:dyDescent="0.2">
      <c r="A431" s="2"/>
      <c r="B431" s="2"/>
      <c r="C431" s="2"/>
      <c r="D431" s="2"/>
      <c r="E431" s="2"/>
      <c r="F431" s="2"/>
      <c r="G431" s="2"/>
      <c r="H431" s="2"/>
      <c r="I431" s="2"/>
      <c r="J431" s="2"/>
      <c r="K431" s="2"/>
      <c r="L431" s="2"/>
      <c r="M431" s="2"/>
      <c r="N431" s="2"/>
      <c r="O431" s="3"/>
      <c r="P431" s="4"/>
    </row>
    <row r="432" spans="1:16" ht="12.75" x14ac:dyDescent="0.2">
      <c r="A432" s="2"/>
      <c r="B432" s="2"/>
      <c r="C432" s="2"/>
      <c r="D432" s="2"/>
      <c r="E432" s="2"/>
      <c r="F432" s="2"/>
      <c r="G432" s="2"/>
      <c r="H432" s="2"/>
      <c r="I432" s="2"/>
      <c r="J432" s="2"/>
      <c r="K432" s="2"/>
      <c r="L432" s="2"/>
      <c r="M432" s="2"/>
      <c r="N432" s="2"/>
      <c r="O432" s="3"/>
      <c r="P432" s="4"/>
    </row>
    <row r="433" spans="1:16" ht="12.75" x14ac:dyDescent="0.2">
      <c r="A433" s="2"/>
      <c r="B433" s="2"/>
      <c r="C433" s="2"/>
      <c r="D433" s="2"/>
      <c r="E433" s="2"/>
      <c r="F433" s="2"/>
      <c r="G433" s="2"/>
      <c r="H433" s="2"/>
      <c r="I433" s="2"/>
      <c r="J433" s="2"/>
      <c r="K433" s="2"/>
      <c r="L433" s="2"/>
      <c r="M433" s="2"/>
      <c r="N433" s="2"/>
      <c r="O433" s="3"/>
      <c r="P433" s="4"/>
    </row>
    <row r="434" spans="1:16" ht="12.75" x14ac:dyDescent="0.2">
      <c r="A434" s="2"/>
      <c r="B434" s="2"/>
      <c r="C434" s="2"/>
      <c r="D434" s="2"/>
      <c r="E434" s="2"/>
      <c r="F434" s="2"/>
      <c r="G434" s="2"/>
      <c r="H434" s="2"/>
      <c r="I434" s="2"/>
      <c r="J434" s="2"/>
      <c r="K434" s="2"/>
      <c r="L434" s="2"/>
      <c r="M434" s="2"/>
      <c r="N434" s="2"/>
      <c r="O434" s="3"/>
      <c r="P434" s="4"/>
    </row>
    <row r="435" spans="1:16" ht="12.75" x14ac:dyDescent="0.2">
      <c r="A435" s="2"/>
      <c r="B435" s="2"/>
      <c r="C435" s="2"/>
      <c r="D435" s="2"/>
      <c r="E435" s="2"/>
      <c r="F435" s="2"/>
      <c r="G435" s="2"/>
      <c r="H435" s="2"/>
      <c r="I435" s="2"/>
      <c r="J435" s="2"/>
      <c r="K435" s="2"/>
      <c r="L435" s="2"/>
      <c r="M435" s="2"/>
      <c r="N435" s="2"/>
      <c r="O435" s="3"/>
      <c r="P435" s="4"/>
    </row>
    <row r="436" spans="1:16" ht="12.75" x14ac:dyDescent="0.2">
      <c r="A436" s="2"/>
      <c r="B436" s="2"/>
      <c r="C436" s="2"/>
      <c r="D436" s="2"/>
      <c r="E436" s="2"/>
      <c r="F436" s="2"/>
      <c r="G436" s="2"/>
      <c r="H436" s="2"/>
      <c r="I436" s="2"/>
      <c r="J436" s="2"/>
      <c r="K436" s="2"/>
      <c r="L436" s="2"/>
      <c r="M436" s="2"/>
      <c r="N436" s="2"/>
      <c r="O436" s="3"/>
      <c r="P436" s="4"/>
    </row>
    <row r="437" spans="1:16" ht="12.75" x14ac:dyDescent="0.2">
      <c r="A437" s="2"/>
      <c r="B437" s="2"/>
      <c r="C437" s="2"/>
      <c r="D437" s="2"/>
      <c r="E437" s="2"/>
      <c r="F437" s="2"/>
      <c r="G437" s="2"/>
      <c r="H437" s="2"/>
      <c r="I437" s="2"/>
      <c r="J437" s="2"/>
      <c r="K437" s="2"/>
      <c r="L437" s="2"/>
      <c r="M437" s="2"/>
      <c r="N437" s="2"/>
      <c r="O437" s="3"/>
      <c r="P437" s="4"/>
    </row>
    <row r="438" spans="1:16" ht="12.75" x14ac:dyDescent="0.2">
      <c r="A438" s="2"/>
      <c r="B438" s="2"/>
      <c r="C438" s="2"/>
      <c r="D438" s="2"/>
      <c r="E438" s="2"/>
      <c r="F438" s="2"/>
      <c r="G438" s="2"/>
      <c r="H438" s="2"/>
      <c r="I438" s="2"/>
      <c r="J438" s="2"/>
      <c r="K438" s="2"/>
      <c r="L438" s="2"/>
      <c r="M438" s="2"/>
      <c r="N438" s="2"/>
      <c r="O438" s="3"/>
      <c r="P438" s="4"/>
    </row>
    <row r="439" spans="1:16" ht="12.75" x14ac:dyDescent="0.2">
      <c r="A439" s="2"/>
      <c r="B439" s="2"/>
      <c r="C439" s="2"/>
      <c r="D439" s="2"/>
      <c r="E439" s="2"/>
      <c r="F439" s="2"/>
      <c r="G439" s="2"/>
      <c r="H439" s="2"/>
      <c r="I439" s="2"/>
      <c r="J439" s="2"/>
      <c r="K439" s="2"/>
      <c r="L439" s="2"/>
      <c r="M439" s="2"/>
      <c r="N439" s="2"/>
      <c r="O439" s="3"/>
      <c r="P439" s="4"/>
    </row>
    <row r="440" spans="1:16" ht="12.75" x14ac:dyDescent="0.2">
      <c r="A440" s="2"/>
      <c r="B440" s="2"/>
      <c r="C440" s="2"/>
      <c r="D440" s="2"/>
      <c r="E440" s="2"/>
      <c r="F440" s="2"/>
      <c r="G440" s="2"/>
      <c r="H440" s="2"/>
      <c r="I440" s="2"/>
      <c r="J440" s="2"/>
      <c r="K440" s="2"/>
      <c r="L440" s="2"/>
      <c r="M440" s="2"/>
      <c r="N440" s="2"/>
      <c r="O440" s="3"/>
      <c r="P440" s="4"/>
    </row>
    <row r="441" spans="1:16" ht="12.75" x14ac:dyDescent="0.2">
      <c r="A441" s="2"/>
      <c r="B441" s="2"/>
      <c r="C441" s="2"/>
      <c r="D441" s="2"/>
      <c r="E441" s="2"/>
      <c r="F441" s="2"/>
      <c r="G441" s="2"/>
      <c r="H441" s="2"/>
      <c r="I441" s="2"/>
      <c r="J441" s="2"/>
      <c r="K441" s="2"/>
      <c r="L441" s="2"/>
      <c r="M441" s="2"/>
      <c r="N441" s="2"/>
      <c r="O441" s="3"/>
      <c r="P441" s="4"/>
    </row>
    <row r="442" spans="1:16" ht="12.75" x14ac:dyDescent="0.2">
      <c r="A442" s="2"/>
      <c r="B442" s="2"/>
      <c r="C442" s="2"/>
      <c r="D442" s="2"/>
      <c r="E442" s="2"/>
      <c r="F442" s="2"/>
      <c r="G442" s="2"/>
      <c r="H442" s="2"/>
      <c r="I442" s="2"/>
      <c r="J442" s="2"/>
      <c r="K442" s="2"/>
      <c r="L442" s="2"/>
      <c r="M442" s="2"/>
      <c r="N442" s="2"/>
      <c r="O442" s="3"/>
      <c r="P442" s="4"/>
    </row>
    <row r="443" spans="1:16" ht="12.75" x14ac:dyDescent="0.2">
      <c r="A443" s="2"/>
      <c r="B443" s="2"/>
      <c r="C443" s="2"/>
      <c r="D443" s="2"/>
      <c r="E443" s="2"/>
      <c r="F443" s="2"/>
      <c r="G443" s="2"/>
      <c r="H443" s="2"/>
      <c r="I443" s="2"/>
      <c r="J443" s="2"/>
      <c r="K443" s="2"/>
      <c r="L443" s="2"/>
      <c r="M443" s="2"/>
      <c r="N443" s="2"/>
      <c r="O443" s="3"/>
      <c r="P443" s="4"/>
    </row>
    <row r="444" spans="1:16" ht="12.75" x14ac:dyDescent="0.2">
      <c r="A444" s="2"/>
      <c r="B444" s="2"/>
      <c r="C444" s="2"/>
      <c r="D444" s="2"/>
      <c r="E444" s="2"/>
      <c r="F444" s="2"/>
      <c r="G444" s="2"/>
      <c r="H444" s="2"/>
      <c r="I444" s="2"/>
      <c r="J444" s="2"/>
      <c r="K444" s="2"/>
      <c r="L444" s="2"/>
      <c r="M444" s="2"/>
      <c r="N444" s="2"/>
      <c r="O444" s="3"/>
      <c r="P444" s="4"/>
    </row>
    <row r="445" spans="1:16" ht="12.75" x14ac:dyDescent="0.2">
      <c r="A445" s="2"/>
      <c r="B445" s="2"/>
      <c r="C445" s="2"/>
      <c r="D445" s="2"/>
      <c r="E445" s="2"/>
      <c r="F445" s="2"/>
      <c r="G445" s="2"/>
      <c r="H445" s="2"/>
      <c r="I445" s="2"/>
      <c r="J445" s="2"/>
      <c r="K445" s="2"/>
      <c r="L445" s="2"/>
      <c r="M445" s="2"/>
      <c r="N445" s="2"/>
      <c r="O445" s="3"/>
      <c r="P445" s="4"/>
    </row>
    <row r="446" spans="1:16" ht="12.75" x14ac:dyDescent="0.2">
      <c r="A446" s="2"/>
      <c r="B446" s="2"/>
      <c r="C446" s="2"/>
      <c r="D446" s="2"/>
      <c r="E446" s="2"/>
      <c r="F446" s="2"/>
      <c r="G446" s="2"/>
      <c r="H446" s="2"/>
      <c r="I446" s="2"/>
      <c r="J446" s="2"/>
      <c r="K446" s="2"/>
      <c r="L446" s="2"/>
      <c r="M446" s="2"/>
      <c r="N446" s="2"/>
      <c r="O446" s="3"/>
      <c r="P446" s="4"/>
    </row>
    <row r="447" spans="1:16" ht="12.75" x14ac:dyDescent="0.2">
      <c r="A447" s="2"/>
      <c r="B447" s="2"/>
      <c r="C447" s="2"/>
      <c r="D447" s="2"/>
      <c r="E447" s="2"/>
      <c r="F447" s="2"/>
      <c r="G447" s="2"/>
      <c r="H447" s="2"/>
      <c r="I447" s="2"/>
      <c r="J447" s="2"/>
      <c r="K447" s="2"/>
      <c r="L447" s="2"/>
      <c r="M447" s="2"/>
      <c r="N447" s="2"/>
      <c r="O447" s="3"/>
      <c r="P447" s="4"/>
    </row>
    <row r="448" spans="1:16" ht="12.75" x14ac:dyDescent="0.2">
      <c r="A448" s="2"/>
      <c r="B448" s="2"/>
      <c r="C448" s="2"/>
      <c r="D448" s="2"/>
      <c r="E448" s="2"/>
      <c r="F448" s="2"/>
      <c r="G448" s="2"/>
      <c r="H448" s="2"/>
      <c r="I448" s="2"/>
      <c r="J448" s="2"/>
      <c r="K448" s="2"/>
      <c r="L448" s="2"/>
      <c r="M448" s="2"/>
      <c r="N448" s="2"/>
      <c r="O448" s="3"/>
      <c r="P448" s="4"/>
    </row>
    <row r="449" spans="1:16" ht="12.75" x14ac:dyDescent="0.2">
      <c r="A449" s="2"/>
      <c r="B449" s="2"/>
      <c r="C449" s="2"/>
      <c r="D449" s="2"/>
      <c r="E449" s="2"/>
      <c r="F449" s="2"/>
      <c r="G449" s="2"/>
      <c r="H449" s="2"/>
      <c r="I449" s="2"/>
      <c r="J449" s="2"/>
      <c r="K449" s="2"/>
      <c r="L449" s="2"/>
      <c r="M449" s="2"/>
      <c r="N449" s="2"/>
      <c r="O449" s="3"/>
      <c r="P449" s="4"/>
    </row>
    <row r="450" spans="1:16" ht="12.75" x14ac:dyDescent="0.2">
      <c r="A450" s="2"/>
      <c r="B450" s="2"/>
      <c r="C450" s="2"/>
      <c r="D450" s="2"/>
      <c r="E450" s="2"/>
      <c r="F450" s="2"/>
      <c r="G450" s="2"/>
      <c r="H450" s="2"/>
      <c r="I450" s="2"/>
      <c r="J450" s="2"/>
      <c r="K450" s="2"/>
      <c r="L450" s="2"/>
      <c r="M450" s="2"/>
      <c r="N450" s="2"/>
      <c r="O450" s="3"/>
      <c r="P450" s="4"/>
    </row>
    <row r="451" spans="1:16" ht="12.75" x14ac:dyDescent="0.2">
      <c r="A451" s="2"/>
      <c r="B451" s="2"/>
      <c r="C451" s="2"/>
      <c r="D451" s="2"/>
      <c r="E451" s="2"/>
      <c r="F451" s="2"/>
      <c r="G451" s="2"/>
      <c r="H451" s="2"/>
      <c r="I451" s="2"/>
      <c r="J451" s="2"/>
      <c r="K451" s="2"/>
      <c r="L451" s="2"/>
      <c r="M451" s="2"/>
      <c r="N451" s="2"/>
      <c r="O451" s="3"/>
      <c r="P451" s="4"/>
    </row>
    <row r="452" spans="1:16" ht="12.75" x14ac:dyDescent="0.2">
      <c r="A452" s="2"/>
      <c r="B452" s="2"/>
      <c r="C452" s="2"/>
      <c r="D452" s="2"/>
      <c r="E452" s="2"/>
      <c r="F452" s="2"/>
      <c r="G452" s="2"/>
      <c r="H452" s="2"/>
      <c r="I452" s="2"/>
      <c r="J452" s="2"/>
      <c r="K452" s="2"/>
      <c r="L452" s="2"/>
      <c r="M452" s="2"/>
      <c r="N452" s="2"/>
      <c r="O452" s="3"/>
      <c r="P452" s="4"/>
    </row>
    <row r="453" spans="1:16" ht="12.75" x14ac:dyDescent="0.2">
      <c r="A453" s="2"/>
      <c r="B453" s="2"/>
      <c r="C453" s="2"/>
      <c r="D453" s="2"/>
      <c r="E453" s="2"/>
      <c r="F453" s="2"/>
      <c r="G453" s="2"/>
      <c r="H453" s="2"/>
      <c r="I453" s="2"/>
      <c r="J453" s="2"/>
      <c r="K453" s="2"/>
      <c r="L453" s="2"/>
      <c r="M453" s="2"/>
      <c r="N453" s="2"/>
      <c r="O453" s="3"/>
      <c r="P453" s="4"/>
    </row>
    <row r="454" spans="1:16" ht="12.75" x14ac:dyDescent="0.2">
      <c r="A454" s="2"/>
      <c r="B454" s="2"/>
      <c r="C454" s="2"/>
      <c r="D454" s="2"/>
      <c r="E454" s="2"/>
      <c r="F454" s="2"/>
      <c r="G454" s="2"/>
      <c r="H454" s="2"/>
      <c r="I454" s="2"/>
      <c r="J454" s="2"/>
      <c r="K454" s="2"/>
      <c r="L454" s="2"/>
      <c r="M454" s="2"/>
      <c r="N454" s="2"/>
      <c r="O454" s="3"/>
      <c r="P454" s="4"/>
    </row>
    <row r="455" spans="1:16" ht="12.75" x14ac:dyDescent="0.2">
      <c r="A455" s="2"/>
      <c r="B455" s="2"/>
      <c r="C455" s="2"/>
      <c r="D455" s="2"/>
      <c r="E455" s="2"/>
      <c r="F455" s="2"/>
      <c r="G455" s="2"/>
      <c r="H455" s="2"/>
      <c r="I455" s="2"/>
      <c r="J455" s="2"/>
      <c r="K455" s="2"/>
      <c r="L455" s="2"/>
      <c r="M455" s="2"/>
      <c r="N455" s="2"/>
      <c r="O455" s="3"/>
      <c r="P455" s="4"/>
    </row>
    <row r="456" spans="1:16" ht="12.75" x14ac:dyDescent="0.2">
      <c r="A456" s="2"/>
      <c r="B456" s="2"/>
      <c r="C456" s="2"/>
      <c r="D456" s="2"/>
      <c r="E456" s="2"/>
      <c r="F456" s="2"/>
      <c r="G456" s="2"/>
      <c r="H456" s="2"/>
      <c r="I456" s="2"/>
      <c r="J456" s="2"/>
      <c r="K456" s="2"/>
      <c r="L456" s="2"/>
      <c r="M456" s="2"/>
      <c r="N456" s="2"/>
      <c r="O456" s="3"/>
      <c r="P456" s="4"/>
    </row>
    <row r="457" spans="1:16" ht="12.75" x14ac:dyDescent="0.2">
      <c r="A457" s="2"/>
      <c r="B457" s="2"/>
      <c r="C457" s="2"/>
      <c r="D457" s="2"/>
      <c r="E457" s="2"/>
      <c r="F457" s="2"/>
      <c r="G457" s="2"/>
      <c r="H457" s="2"/>
      <c r="I457" s="2"/>
      <c r="J457" s="2"/>
      <c r="K457" s="2"/>
      <c r="L457" s="2"/>
      <c r="M457" s="2"/>
      <c r="N457" s="2"/>
      <c r="O457" s="3"/>
      <c r="P457" s="4"/>
    </row>
    <row r="458" spans="1:16" ht="12.75" x14ac:dyDescent="0.2">
      <c r="A458" s="2"/>
      <c r="B458" s="2"/>
      <c r="C458" s="2"/>
      <c r="D458" s="2"/>
      <c r="E458" s="2"/>
      <c r="F458" s="2"/>
      <c r="G458" s="2"/>
      <c r="H458" s="2"/>
      <c r="I458" s="2"/>
      <c r="J458" s="2"/>
      <c r="K458" s="2"/>
      <c r="L458" s="2"/>
      <c r="M458" s="2"/>
      <c r="N458" s="2"/>
      <c r="O458" s="3"/>
      <c r="P458" s="4"/>
    </row>
    <row r="459" spans="1:16" ht="12.75" x14ac:dyDescent="0.2">
      <c r="A459" s="2"/>
      <c r="B459" s="2"/>
      <c r="C459" s="2"/>
      <c r="D459" s="2"/>
      <c r="E459" s="2"/>
      <c r="F459" s="2"/>
      <c r="G459" s="2"/>
      <c r="H459" s="2"/>
      <c r="I459" s="2"/>
      <c r="J459" s="2"/>
      <c r="K459" s="2"/>
      <c r="L459" s="2"/>
      <c r="M459" s="2"/>
      <c r="N459" s="2"/>
      <c r="O459" s="3"/>
      <c r="P459" s="4"/>
    </row>
    <row r="460" spans="1:16" ht="12.75" x14ac:dyDescent="0.2">
      <c r="A460" s="2"/>
      <c r="B460" s="2"/>
      <c r="C460" s="2"/>
      <c r="D460" s="2"/>
      <c r="E460" s="2"/>
      <c r="F460" s="2"/>
      <c r="G460" s="2"/>
      <c r="H460" s="2"/>
      <c r="I460" s="2"/>
      <c r="J460" s="2"/>
      <c r="K460" s="2"/>
      <c r="L460" s="2"/>
      <c r="M460" s="2"/>
      <c r="N460" s="2"/>
      <c r="O460" s="3"/>
      <c r="P460" s="4"/>
    </row>
    <row r="461" spans="1:16" ht="12.75" x14ac:dyDescent="0.2">
      <c r="A461" s="2"/>
      <c r="B461" s="2"/>
      <c r="C461" s="2"/>
      <c r="D461" s="2"/>
      <c r="E461" s="2"/>
      <c r="F461" s="2"/>
      <c r="G461" s="2"/>
      <c r="H461" s="2"/>
      <c r="I461" s="2"/>
      <c r="J461" s="2"/>
      <c r="K461" s="2"/>
      <c r="L461" s="2"/>
      <c r="M461" s="2"/>
      <c r="N461" s="2"/>
      <c r="O461" s="3"/>
      <c r="P461" s="4"/>
    </row>
    <row r="462" spans="1:16" ht="12.75" x14ac:dyDescent="0.2">
      <c r="A462" s="2"/>
      <c r="B462" s="2"/>
      <c r="C462" s="2"/>
      <c r="D462" s="2"/>
      <c r="E462" s="2"/>
      <c r="F462" s="2"/>
      <c r="G462" s="2"/>
      <c r="H462" s="2"/>
      <c r="I462" s="2"/>
      <c r="J462" s="2"/>
      <c r="K462" s="2"/>
      <c r="L462" s="2"/>
      <c r="M462" s="2"/>
      <c r="N462" s="2"/>
      <c r="O462" s="3"/>
      <c r="P462" s="4"/>
    </row>
    <row r="463" spans="1:16" ht="12.75" x14ac:dyDescent="0.2">
      <c r="A463" s="2"/>
      <c r="B463" s="2"/>
      <c r="C463" s="2"/>
      <c r="D463" s="2"/>
      <c r="E463" s="2"/>
      <c r="F463" s="2"/>
      <c r="G463" s="2"/>
      <c r="H463" s="2"/>
      <c r="I463" s="2"/>
      <c r="J463" s="2"/>
      <c r="K463" s="2"/>
      <c r="L463" s="2"/>
      <c r="M463" s="2"/>
      <c r="N463" s="2"/>
      <c r="O463" s="3"/>
      <c r="P463" s="4"/>
    </row>
    <row r="464" spans="1:16" ht="12.75" x14ac:dyDescent="0.2">
      <c r="A464" s="2"/>
      <c r="B464" s="2"/>
      <c r="C464" s="2"/>
      <c r="D464" s="2"/>
      <c r="E464" s="2"/>
      <c r="F464" s="2"/>
      <c r="G464" s="2"/>
      <c r="H464" s="2"/>
      <c r="I464" s="2"/>
      <c r="J464" s="2"/>
      <c r="K464" s="2"/>
      <c r="L464" s="2"/>
      <c r="M464" s="2"/>
      <c r="N464" s="2"/>
      <c r="O464" s="3"/>
      <c r="P464" s="4"/>
    </row>
    <row r="465" spans="1:16" ht="12.75" x14ac:dyDescent="0.2">
      <c r="A465" s="2"/>
      <c r="B465" s="2"/>
      <c r="C465" s="2"/>
      <c r="D465" s="2"/>
      <c r="E465" s="2"/>
      <c r="F465" s="2"/>
      <c r="G465" s="2"/>
      <c r="H465" s="2"/>
      <c r="I465" s="2"/>
      <c r="J465" s="2"/>
      <c r="K465" s="2"/>
      <c r="L465" s="2"/>
      <c r="M465" s="2"/>
      <c r="N465" s="2"/>
      <c r="O465" s="3"/>
      <c r="P465" s="4"/>
    </row>
    <row r="466" spans="1:16" ht="12.75" x14ac:dyDescent="0.2">
      <c r="A466" s="2"/>
      <c r="B466" s="2"/>
      <c r="C466" s="2"/>
      <c r="D466" s="2"/>
      <c r="E466" s="2"/>
      <c r="F466" s="2"/>
      <c r="G466" s="2"/>
      <c r="H466" s="2"/>
      <c r="I466" s="2"/>
      <c r="J466" s="2"/>
      <c r="K466" s="2"/>
      <c r="L466" s="2"/>
      <c r="M466" s="2"/>
      <c r="N466" s="2"/>
      <c r="O466" s="3"/>
      <c r="P466" s="4"/>
    </row>
    <row r="467" spans="1:16" ht="12.75" x14ac:dyDescent="0.2">
      <c r="A467" s="2"/>
      <c r="B467" s="2"/>
      <c r="C467" s="2"/>
      <c r="D467" s="2"/>
      <c r="E467" s="2"/>
      <c r="F467" s="2"/>
      <c r="G467" s="2"/>
      <c r="H467" s="2"/>
      <c r="I467" s="2"/>
      <c r="J467" s="2"/>
      <c r="K467" s="2"/>
      <c r="L467" s="2"/>
      <c r="M467" s="2"/>
      <c r="N467" s="2"/>
      <c r="O467" s="3"/>
      <c r="P467" s="4"/>
    </row>
    <row r="468" spans="1:16" ht="12.75" x14ac:dyDescent="0.2">
      <c r="A468" s="2"/>
      <c r="B468" s="2"/>
      <c r="C468" s="2"/>
      <c r="D468" s="2"/>
      <c r="E468" s="2"/>
      <c r="F468" s="2"/>
      <c r="G468" s="2"/>
      <c r="H468" s="2"/>
      <c r="I468" s="2"/>
      <c r="J468" s="2"/>
      <c r="K468" s="2"/>
      <c r="L468" s="2"/>
      <c r="M468" s="2"/>
      <c r="N468" s="2"/>
      <c r="O468" s="3"/>
      <c r="P468" s="4"/>
    </row>
    <row r="469" spans="1:16" ht="12.75" x14ac:dyDescent="0.2">
      <c r="A469" s="2"/>
      <c r="B469" s="2"/>
      <c r="C469" s="2"/>
      <c r="D469" s="2"/>
      <c r="E469" s="2"/>
      <c r="F469" s="2"/>
      <c r="G469" s="2"/>
      <c r="H469" s="2"/>
      <c r="I469" s="2"/>
      <c r="J469" s="2"/>
      <c r="K469" s="2"/>
      <c r="L469" s="2"/>
      <c r="M469" s="2"/>
      <c r="N469" s="2"/>
      <c r="O469" s="3"/>
      <c r="P469" s="4"/>
    </row>
    <row r="470" spans="1:16" ht="12.75" x14ac:dyDescent="0.2">
      <c r="A470" s="2"/>
      <c r="B470" s="2"/>
      <c r="C470" s="2"/>
      <c r="D470" s="2"/>
      <c r="E470" s="2"/>
      <c r="F470" s="2"/>
      <c r="G470" s="2"/>
      <c r="H470" s="2"/>
      <c r="I470" s="2"/>
      <c r="J470" s="2"/>
      <c r="K470" s="2"/>
      <c r="L470" s="2"/>
      <c r="M470" s="2"/>
      <c r="N470" s="2"/>
      <c r="O470" s="3"/>
      <c r="P470" s="4"/>
    </row>
    <row r="471" spans="1:16" ht="12.75" x14ac:dyDescent="0.2">
      <c r="A471" s="2"/>
      <c r="B471" s="2"/>
      <c r="C471" s="2"/>
      <c r="D471" s="2"/>
      <c r="E471" s="2"/>
      <c r="F471" s="2"/>
      <c r="G471" s="2"/>
      <c r="H471" s="2"/>
      <c r="I471" s="2"/>
      <c r="J471" s="2"/>
      <c r="K471" s="2"/>
      <c r="L471" s="2"/>
      <c r="M471" s="2"/>
      <c r="N471" s="2"/>
      <c r="O471" s="3"/>
      <c r="P471" s="4"/>
    </row>
    <row r="472" spans="1:16" ht="12.75" x14ac:dyDescent="0.2">
      <c r="A472" s="2"/>
      <c r="B472" s="2"/>
      <c r="C472" s="2"/>
      <c r="D472" s="2"/>
      <c r="E472" s="2"/>
      <c r="F472" s="2"/>
      <c r="G472" s="2"/>
      <c r="H472" s="2"/>
      <c r="I472" s="2"/>
      <c r="J472" s="2"/>
      <c r="K472" s="2"/>
      <c r="L472" s="2"/>
      <c r="M472" s="2"/>
      <c r="N472" s="2"/>
      <c r="O472" s="3"/>
      <c r="P472" s="4"/>
    </row>
    <row r="473" spans="1:16" ht="12.75" x14ac:dyDescent="0.2">
      <c r="A473" s="2"/>
      <c r="B473" s="2"/>
      <c r="C473" s="2"/>
      <c r="D473" s="2"/>
      <c r="E473" s="2"/>
      <c r="F473" s="2"/>
      <c r="G473" s="2"/>
      <c r="H473" s="2"/>
      <c r="I473" s="2"/>
      <c r="J473" s="2"/>
      <c r="K473" s="2"/>
      <c r="L473" s="2"/>
      <c r="M473" s="2"/>
      <c r="N473" s="2"/>
      <c r="O473" s="3"/>
      <c r="P473" s="4"/>
    </row>
    <row r="474" spans="1:16" ht="12.75" x14ac:dyDescent="0.2">
      <c r="A474" s="2"/>
      <c r="B474" s="2"/>
      <c r="C474" s="2"/>
      <c r="D474" s="2"/>
      <c r="E474" s="2"/>
      <c r="F474" s="2"/>
      <c r="G474" s="2"/>
      <c r="H474" s="2"/>
      <c r="I474" s="2"/>
      <c r="J474" s="2"/>
      <c r="K474" s="2"/>
      <c r="L474" s="2"/>
      <c r="M474" s="2"/>
      <c r="N474" s="2"/>
      <c r="O474" s="3"/>
      <c r="P474" s="4"/>
    </row>
    <row r="475" spans="1:16" ht="12.75" x14ac:dyDescent="0.2">
      <c r="A475" s="2"/>
      <c r="B475" s="2"/>
      <c r="C475" s="2"/>
      <c r="D475" s="2"/>
      <c r="E475" s="2"/>
      <c r="F475" s="2"/>
      <c r="G475" s="2"/>
      <c r="H475" s="2"/>
      <c r="I475" s="2"/>
      <c r="J475" s="2"/>
      <c r="K475" s="2"/>
      <c r="L475" s="2"/>
      <c r="M475" s="2"/>
      <c r="N475" s="2"/>
      <c r="O475" s="3"/>
      <c r="P475" s="4"/>
    </row>
    <row r="476" spans="1:16" ht="12.75" x14ac:dyDescent="0.2">
      <c r="A476" s="2"/>
      <c r="B476" s="2"/>
      <c r="C476" s="2"/>
      <c r="D476" s="2"/>
      <c r="E476" s="2"/>
      <c r="F476" s="2"/>
      <c r="G476" s="2"/>
      <c r="H476" s="2"/>
      <c r="I476" s="2"/>
      <c r="J476" s="2"/>
      <c r="K476" s="2"/>
      <c r="L476" s="2"/>
      <c r="M476" s="2"/>
      <c r="N476" s="2"/>
      <c r="O476" s="3"/>
      <c r="P476" s="4"/>
    </row>
    <row r="477" spans="1:16" ht="12.75" x14ac:dyDescent="0.2">
      <c r="A477" s="2"/>
      <c r="B477" s="2"/>
      <c r="C477" s="2"/>
      <c r="D477" s="2"/>
      <c r="E477" s="2"/>
      <c r="F477" s="2"/>
      <c r="G477" s="2"/>
      <c r="H477" s="2"/>
      <c r="I477" s="2"/>
      <c r="J477" s="2"/>
      <c r="K477" s="2"/>
      <c r="L477" s="2"/>
      <c r="M477" s="2"/>
      <c r="N477" s="2"/>
      <c r="O477" s="3"/>
      <c r="P477" s="4"/>
    </row>
    <row r="478" spans="1:16" ht="12.75" x14ac:dyDescent="0.2">
      <c r="A478" s="2"/>
      <c r="B478" s="2"/>
      <c r="C478" s="2"/>
      <c r="D478" s="2"/>
      <c r="E478" s="2"/>
      <c r="F478" s="2"/>
      <c r="G478" s="2"/>
      <c r="H478" s="2"/>
      <c r="I478" s="2"/>
      <c r="J478" s="2"/>
      <c r="K478" s="2"/>
      <c r="L478" s="2"/>
      <c r="M478" s="2"/>
      <c r="N478" s="2"/>
      <c r="O478" s="3"/>
      <c r="P478" s="4"/>
    </row>
    <row r="479" spans="1:16" ht="12.75" x14ac:dyDescent="0.2">
      <c r="A479" s="2"/>
      <c r="B479" s="2"/>
      <c r="C479" s="2"/>
      <c r="D479" s="2"/>
      <c r="E479" s="2"/>
      <c r="F479" s="2"/>
      <c r="G479" s="2"/>
      <c r="H479" s="2"/>
      <c r="I479" s="2"/>
      <c r="J479" s="2"/>
      <c r="K479" s="2"/>
      <c r="L479" s="2"/>
      <c r="M479" s="2"/>
      <c r="N479" s="2"/>
      <c r="O479" s="3"/>
      <c r="P479" s="4"/>
    </row>
    <row r="480" spans="1:16" ht="12.75" x14ac:dyDescent="0.2">
      <c r="A480" s="2"/>
      <c r="B480" s="2"/>
      <c r="C480" s="2"/>
      <c r="D480" s="2"/>
      <c r="E480" s="2"/>
      <c r="F480" s="2"/>
      <c r="G480" s="2"/>
      <c r="H480" s="2"/>
      <c r="I480" s="2"/>
      <c r="J480" s="2"/>
      <c r="K480" s="2"/>
      <c r="L480" s="2"/>
      <c r="M480" s="2"/>
      <c r="N480" s="2"/>
      <c r="O480" s="3"/>
      <c r="P480" s="4"/>
    </row>
    <row r="481" spans="1:16" ht="12.75" x14ac:dyDescent="0.2">
      <c r="A481" s="2"/>
      <c r="B481" s="2"/>
      <c r="C481" s="2"/>
      <c r="D481" s="2"/>
      <c r="E481" s="2"/>
      <c r="F481" s="2"/>
      <c r="G481" s="2"/>
      <c r="H481" s="2"/>
      <c r="I481" s="2"/>
      <c r="J481" s="2"/>
      <c r="K481" s="2"/>
      <c r="L481" s="2"/>
      <c r="M481" s="2"/>
      <c r="N481" s="2"/>
      <c r="O481" s="3"/>
      <c r="P481" s="4"/>
    </row>
    <row r="482" spans="1:16" ht="12.75" x14ac:dyDescent="0.2">
      <c r="A482" s="2"/>
      <c r="B482" s="2"/>
      <c r="C482" s="2"/>
      <c r="D482" s="2"/>
      <c r="E482" s="2"/>
      <c r="F482" s="2"/>
      <c r="G482" s="2"/>
      <c r="H482" s="2"/>
      <c r="I482" s="2"/>
      <c r="J482" s="2"/>
      <c r="K482" s="2"/>
      <c r="L482" s="2"/>
      <c r="M482" s="2"/>
      <c r="N482" s="2"/>
      <c r="O482" s="3"/>
      <c r="P482" s="4"/>
    </row>
    <row r="483" spans="1:16" ht="12.75" x14ac:dyDescent="0.2">
      <c r="A483" s="2"/>
      <c r="B483" s="2"/>
      <c r="C483" s="2"/>
      <c r="D483" s="2"/>
      <c r="E483" s="2"/>
      <c r="F483" s="2"/>
      <c r="G483" s="2"/>
      <c r="H483" s="2"/>
      <c r="I483" s="2"/>
      <c r="J483" s="2"/>
      <c r="K483" s="2"/>
      <c r="L483" s="2"/>
      <c r="M483" s="2"/>
      <c r="N483" s="2"/>
      <c r="O483" s="3"/>
      <c r="P483" s="4"/>
    </row>
    <row r="484" spans="1:16" ht="12.75" x14ac:dyDescent="0.2">
      <c r="A484" s="2"/>
      <c r="B484" s="2"/>
      <c r="C484" s="2"/>
      <c r="D484" s="2"/>
      <c r="E484" s="2"/>
      <c r="F484" s="2"/>
      <c r="G484" s="2"/>
      <c r="H484" s="2"/>
      <c r="I484" s="2"/>
      <c r="J484" s="2"/>
      <c r="K484" s="2"/>
      <c r="L484" s="2"/>
      <c r="M484" s="2"/>
      <c r="N484" s="2"/>
      <c r="O484" s="3"/>
      <c r="P484" s="4"/>
    </row>
    <row r="485" spans="1:16" ht="12.75" x14ac:dyDescent="0.2">
      <c r="A485" s="2"/>
      <c r="B485" s="2"/>
      <c r="C485" s="2"/>
      <c r="D485" s="2"/>
      <c r="E485" s="2"/>
      <c r="F485" s="2"/>
      <c r="G485" s="2"/>
      <c r="H485" s="2"/>
      <c r="I485" s="2"/>
      <c r="J485" s="2"/>
      <c r="K485" s="2"/>
      <c r="L485" s="2"/>
      <c r="M485" s="2"/>
      <c r="N485" s="2"/>
      <c r="O485" s="3"/>
      <c r="P485" s="4"/>
    </row>
    <row r="486" spans="1:16" ht="12.75" x14ac:dyDescent="0.2">
      <c r="A486" s="2"/>
      <c r="B486" s="2"/>
      <c r="C486" s="2"/>
      <c r="D486" s="2"/>
      <c r="E486" s="2"/>
      <c r="F486" s="2"/>
      <c r="G486" s="2"/>
      <c r="H486" s="2"/>
      <c r="I486" s="2"/>
      <c r="J486" s="2"/>
      <c r="K486" s="2"/>
      <c r="L486" s="2"/>
      <c r="M486" s="2"/>
      <c r="N486" s="2"/>
      <c r="O486" s="3"/>
      <c r="P486" s="4"/>
    </row>
    <row r="487" spans="1:16" ht="12.75" x14ac:dyDescent="0.2">
      <c r="A487" s="2"/>
      <c r="B487" s="2"/>
      <c r="C487" s="2"/>
      <c r="D487" s="2"/>
      <c r="E487" s="2"/>
      <c r="F487" s="2"/>
      <c r="G487" s="2"/>
      <c r="H487" s="2"/>
      <c r="I487" s="2"/>
      <c r="J487" s="2"/>
      <c r="K487" s="2"/>
      <c r="L487" s="2"/>
      <c r="M487" s="2"/>
      <c r="N487" s="2"/>
      <c r="O487" s="3"/>
      <c r="P487" s="4"/>
    </row>
    <row r="488" spans="1:16" ht="12.75" x14ac:dyDescent="0.2">
      <c r="A488" s="2"/>
      <c r="B488" s="2"/>
      <c r="C488" s="2"/>
      <c r="D488" s="2"/>
      <c r="E488" s="2"/>
      <c r="F488" s="2"/>
      <c r="G488" s="2"/>
      <c r="H488" s="2"/>
      <c r="I488" s="2"/>
      <c r="J488" s="2"/>
      <c r="K488" s="2"/>
      <c r="L488" s="2"/>
      <c r="M488" s="2"/>
      <c r="N488" s="2"/>
      <c r="O488" s="3"/>
      <c r="P488" s="4"/>
    </row>
    <row r="489" spans="1:16" ht="12.75" x14ac:dyDescent="0.2">
      <c r="A489" s="2"/>
      <c r="B489" s="2"/>
      <c r="C489" s="2"/>
      <c r="D489" s="2"/>
      <c r="E489" s="2"/>
      <c r="F489" s="2"/>
      <c r="G489" s="2"/>
      <c r="H489" s="2"/>
      <c r="I489" s="2"/>
      <c r="J489" s="2"/>
      <c r="K489" s="2"/>
      <c r="L489" s="2"/>
      <c r="M489" s="2"/>
      <c r="N489" s="2"/>
      <c r="O489" s="3"/>
      <c r="P489" s="4"/>
    </row>
    <row r="490" spans="1:16" ht="12.75" x14ac:dyDescent="0.2">
      <c r="A490" s="2"/>
      <c r="B490" s="2"/>
      <c r="C490" s="2"/>
      <c r="D490" s="2"/>
      <c r="E490" s="2"/>
      <c r="F490" s="2"/>
      <c r="G490" s="2"/>
      <c r="H490" s="2"/>
      <c r="I490" s="2"/>
      <c r="J490" s="2"/>
      <c r="K490" s="2"/>
      <c r="L490" s="2"/>
      <c r="M490" s="2"/>
      <c r="N490" s="2"/>
      <c r="O490" s="3"/>
      <c r="P490" s="4"/>
    </row>
    <row r="491" spans="1:16" ht="12.75" x14ac:dyDescent="0.2">
      <c r="A491" s="2"/>
      <c r="B491" s="2"/>
      <c r="C491" s="2"/>
      <c r="D491" s="2"/>
      <c r="E491" s="2"/>
      <c r="F491" s="2"/>
      <c r="G491" s="2"/>
      <c r="H491" s="2"/>
      <c r="I491" s="2"/>
      <c r="J491" s="2"/>
      <c r="K491" s="2"/>
      <c r="L491" s="2"/>
      <c r="M491" s="2"/>
      <c r="N491" s="2"/>
      <c r="O491" s="3"/>
      <c r="P491" s="4"/>
    </row>
    <row r="492" spans="1:16" ht="12.75" x14ac:dyDescent="0.2">
      <c r="A492" s="2"/>
      <c r="B492" s="2"/>
      <c r="C492" s="2"/>
      <c r="D492" s="2"/>
      <c r="E492" s="2"/>
      <c r="F492" s="2"/>
      <c r="G492" s="2"/>
      <c r="H492" s="2"/>
      <c r="I492" s="2"/>
      <c r="J492" s="2"/>
      <c r="K492" s="2"/>
      <c r="L492" s="2"/>
      <c r="M492" s="2"/>
      <c r="N492" s="2"/>
      <c r="O492" s="3"/>
      <c r="P492" s="4"/>
    </row>
    <row r="493" spans="1:16" ht="12.75" x14ac:dyDescent="0.2">
      <c r="A493" s="2"/>
      <c r="B493" s="2"/>
      <c r="C493" s="2"/>
      <c r="D493" s="2"/>
      <c r="E493" s="2"/>
      <c r="F493" s="2"/>
      <c r="G493" s="2"/>
      <c r="H493" s="2"/>
      <c r="I493" s="2"/>
      <c r="J493" s="2"/>
      <c r="K493" s="2"/>
      <c r="L493" s="2"/>
      <c r="M493" s="2"/>
      <c r="N493" s="2"/>
      <c r="O493" s="3"/>
      <c r="P493" s="4"/>
    </row>
    <row r="494" spans="1:16" ht="12.75" x14ac:dyDescent="0.2">
      <c r="A494" s="2"/>
      <c r="B494" s="2"/>
      <c r="C494" s="2"/>
      <c r="D494" s="2"/>
      <c r="E494" s="2"/>
      <c r="F494" s="2"/>
      <c r="G494" s="2"/>
      <c r="H494" s="2"/>
      <c r="I494" s="2"/>
      <c r="J494" s="2"/>
      <c r="K494" s="2"/>
      <c r="L494" s="2"/>
      <c r="M494" s="2"/>
      <c r="N494" s="2"/>
      <c r="O494" s="3"/>
      <c r="P494" s="4"/>
    </row>
    <row r="495" spans="1:16" ht="12.75" x14ac:dyDescent="0.2">
      <c r="A495" s="2"/>
      <c r="B495" s="2"/>
      <c r="C495" s="2"/>
      <c r="D495" s="2"/>
      <c r="E495" s="2"/>
      <c r="F495" s="2"/>
      <c r="G495" s="2"/>
      <c r="H495" s="2"/>
      <c r="I495" s="2"/>
      <c r="J495" s="2"/>
      <c r="K495" s="2"/>
      <c r="L495" s="2"/>
      <c r="M495" s="2"/>
      <c r="N495" s="2"/>
      <c r="O495" s="3"/>
      <c r="P495" s="4"/>
    </row>
    <row r="496" spans="1:16" ht="12.75" x14ac:dyDescent="0.2">
      <c r="A496" s="2"/>
      <c r="B496" s="2"/>
      <c r="C496" s="2"/>
      <c r="D496" s="2"/>
      <c r="E496" s="2"/>
      <c r="F496" s="2"/>
      <c r="G496" s="2"/>
      <c r="H496" s="2"/>
      <c r="I496" s="2"/>
      <c r="J496" s="2"/>
      <c r="K496" s="2"/>
      <c r="L496" s="2"/>
      <c r="M496" s="2"/>
      <c r="N496" s="2"/>
      <c r="O496" s="3"/>
      <c r="P496" s="4"/>
    </row>
    <row r="497" spans="1:16" ht="12.75" x14ac:dyDescent="0.2">
      <c r="A497" s="2"/>
      <c r="B497" s="2"/>
      <c r="C497" s="2"/>
      <c r="D497" s="2"/>
      <c r="E497" s="2"/>
      <c r="F497" s="2"/>
      <c r="G497" s="2"/>
      <c r="H497" s="2"/>
      <c r="I497" s="2"/>
      <c r="J497" s="2"/>
      <c r="K497" s="2"/>
      <c r="L497" s="2"/>
      <c r="M497" s="2"/>
      <c r="N497" s="2"/>
      <c r="O497" s="3"/>
      <c r="P497" s="4"/>
    </row>
    <row r="498" spans="1:16" ht="12.75" x14ac:dyDescent="0.2">
      <c r="A498" s="2"/>
      <c r="B498" s="2"/>
      <c r="C498" s="2"/>
      <c r="D498" s="2"/>
      <c r="E498" s="2"/>
      <c r="F498" s="2"/>
      <c r="G498" s="2"/>
      <c r="H498" s="2"/>
      <c r="I498" s="2"/>
      <c r="J498" s="2"/>
      <c r="K498" s="2"/>
      <c r="L498" s="2"/>
      <c r="M498" s="2"/>
      <c r="N498" s="2"/>
      <c r="O498" s="3"/>
      <c r="P498" s="4"/>
    </row>
    <row r="499" spans="1:16" ht="12.75" x14ac:dyDescent="0.2">
      <c r="A499" s="2"/>
      <c r="B499" s="2"/>
      <c r="C499" s="2"/>
      <c r="D499" s="2"/>
      <c r="E499" s="2"/>
      <c r="F499" s="2"/>
      <c r="G499" s="2"/>
      <c r="H499" s="2"/>
      <c r="I499" s="2"/>
      <c r="J499" s="2"/>
      <c r="K499" s="2"/>
      <c r="L499" s="2"/>
      <c r="M499" s="2"/>
      <c r="N499" s="2"/>
      <c r="O499" s="3"/>
      <c r="P499" s="4"/>
    </row>
    <row r="500" spans="1:16" ht="12.75" x14ac:dyDescent="0.2">
      <c r="A500" s="2"/>
      <c r="B500" s="2"/>
      <c r="C500" s="2"/>
      <c r="D500" s="2"/>
      <c r="E500" s="2"/>
      <c r="F500" s="2"/>
      <c r="G500" s="2"/>
      <c r="H500" s="2"/>
      <c r="I500" s="2"/>
      <c r="J500" s="2"/>
      <c r="K500" s="2"/>
      <c r="L500" s="2"/>
      <c r="M500" s="2"/>
      <c r="N500" s="2"/>
      <c r="O500" s="3"/>
      <c r="P500" s="4"/>
    </row>
    <row r="501" spans="1:16" ht="12.75" x14ac:dyDescent="0.2">
      <c r="A501" s="2"/>
      <c r="B501" s="2"/>
      <c r="C501" s="2"/>
      <c r="D501" s="2"/>
      <c r="E501" s="2"/>
      <c r="F501" s="2"/>
      <c r="G501" s="2"/>
      <c r="H501" s="2"/>
      <c r="I501" s="2"/>
      <c r="J501" s="2"/>
      <c r="K501" s="2"/>
      <c r="L501" s="2"/>
      <c r="M501" s="2"/>
      <c r="N501" s="2"/>
      <c r="O501" s="3"/>
      <c r="P501" s="4"/>
    </row>
    <row r="502" spans="1:16" ht="12.75" x14ac:dyDescent="0.2">
      <c r="A502" s="2"/>
      <c r="B502" s="2"/>
      <c r="C502" s="2"/>
      <c r="D502" s="2"/>
      <c r="E502" s="2"/>
      <c r="F502" s="2"/>
      <c r="G502" s="2"/>
      <c r="H502" s="2"/>
      <c r="I502" s="2"/>
      <c r="J502" s="2"/>
      <c r="K502" s="2"/>
      <c r="L502" s="2"/>
      <c r="M502" s="2"/>
      <c r="N502" s="2"/>
      <c r="O502" s="3"/>
      <c r="P502" s="4"/>
    </row>
    <row r="503" spans="1:16" ht="12.75" x14ac:dyDescent="0.2">
      <c r="A503" s="2"/>
      <c r="B503" s="2"/>
      <c r="C503" s="2"/>
      <c r="D503" s="2"/>
      <c r="E503" s="2"/>
      <c r="F503" s="2"/>
      <c r="G503" s="2"/>
      <c r="H503" s="2"/>
      <c r="I503" s="2"/>
      <c r="J503" s="2"/>
      <c r="K503" s="2"/>
      <c r="L503" s="2"/>
      <c r="M503" s="2"/>
      <c r="N503" s="2"/>
      <c r="O503" s="3"/>
      <c r="P503" s="4"/>
    </row>
    <row r="504" spans="1:16" ht="12.75" x14ac:dyDescent="0.2">
      <c r="A504" s="2"/>
      <c r="B504" s="2"/>
      <c r="C504" s="2"/>
      <c r="D504" s="2"/>
      <c r="E504" s="2"/>
      <c r="F504" s="2"/>
      <c r="G504" s="2"/>
      <c r="H504" s="2"/>
      <c r="I504" s="2"/>
      <c r="J504" s="2"/>
      <c r="K504" s="2"/>
      <c r="L504" s="2"/>
      <c r="M504" s="2"/>
      <c r="N504" s="2"/>
      <c r="O504" s="3"/>
      <c r="P504" s="4"/>
    </row>
    <row r="505" spans="1:16" ht="12.75" x14ac:dyDescent="0.2">
      <c r="A505" s="2"/>
      <c r="B505" s="2"/>
      <c r="C505" s="2"/>
      <c r="D505" s="2"/>
      <c r="E505" s="2"/>
      <c r="F505" s="2"/>
      <c r="G505" s="2"/>
      <c r="H505" s="2"/>
      <c r="I505" s="2"/>
      <c r="J505" s="2"/>
      <c r="K505" s="2"/>
      <c r="L505" s="2"/>
      <c r="M505" s="2"/>
      <c r="N505" s="2"/>
      <c r="O505" s="3"/>
      <c r="P505" s="4"/>
    </row>
    <row r="506" spans="1:16" ht="12.75" x14ac:dyDescent="0.2">
      <c r="A506" s="2"/>
      <c r="B506" s="2"/>
      <c r="C506" s="2"/>
      <c r="D506" s="2"/>
      <c r="E506" s="2"/>
      <c r="F506" s="2"/>
      <c r="G506" s="2"/>
      <c r="H506" s="2"/>
      <c r="I506" s="2"/>
      <c r="J506" s="2"/>
      <c r="K506" s="2"/>
      <c r="L506" s="2"/>
      <c r="M506" s="2"/>
      <c r="N506" s="2"/>
      <c r="O506" s="3"/>
      <c r="P506" s="4"/>
    </row>
    <row r="507" spans="1:16" ht="12.75" x14ac:dyDescent="0.2">
      <c r="A507" s="2"/>
      <c r="B507" s="2"/>
      <c r="C507" s="2"/>
      <c r="D507" s="2"/>
      <c r="E507" s="2"/>
      <c r="F507" s="2"/>
      <c r="G507" s="2"/>
      <c r="H507" s="2"/>
      <c r="I507" s="2"/>
      <c r="J507" s="2"/>
      <c r="K507" s="2"/>
      <c r="L507" s="2"/>
      <c r="M507" s="2"/>
      <c r="N507" s="2"/>
      <c r="O507" s="3"/>
      <c r="P507" s="4"/>
    </row>
    <row r="508" spans="1:16" ht="12.75" x14ac:dyDescent="0.2">
      <c r="A508" s="2"/>
      <c r="B508" s="2"/>
      <c r="C508" s="2"/>
      <c r="D508" s="2"/>
      <c r="E508" s="2"/>
      <c r="F508" s="2"/>
      <c r="G508" s="2"/>
      <c r="H508" s="2"/>
      <c r="I508" s="2"/>
      <c r="J508" s="2"/>
      <c r="K508" s="2"/>
      <c r="L508" s="2"/>
      <c r="M508" s="2"/>
      <c r="N508" s="2"/>
      <c r="O508" s="3"/>
      <c r="P508" s="4"/>
    </row>
    <row r="509" spans="1:16" ht="12.75" x14ac:dyDescent="0.2">
      <c r="A509" s="2"/>
      <c r="B509" s="2"/>
      <c r="C509" s="2"/>
      <c r="D509" s="2"/>
      <c r="E509" s="2"/>
      <c r="F509" s="2"/>
      <c r="G509" s="2"/>
      <c r="H509" s="2"/>
      <c r="I509" s="2"/>
      <c r="J509" s="2"/>
      <c r="K509" s="2"/>
      <c r="L509" s="2"/>
      <c r="M509" s="2"/>
      <c r="N509" s="2"/>
      <c r="O509" s="3"/>
      <c r="P509" s="4"/>
    </row>
    <row r="510" spans="1:16" ht="12.75" x14ac:dyDescent="0.2">
      <c r="A510" s="2"/>
      <c r="B510" s="2"/>
      <c r="C510" s="2"/>
      <c r="D510" s="2"/>
      <c r="E510" s="2"/>
      <c r="F510" s="2"/>
      <c r="G510" s="2"/>
      <c r="H510" s="2"/>
      <c r="I510" s="2"/>
      <c r="J510" s="2"/>
      <c r="K510" s="2"/>
      <c r="L510" s="2"/>
      <c r="M510" s="2"/>
      <c r="N510" s="2"/>
      <c r="O510" s="3"/>
      <c r="P510" s="4"/>
    </row>
    <row r="511" spans="1:16" ht="12.75" x14ac:dyDescent="0.2">
      <c r="A511" s="2"/>
      <c r="B511" s="2"/>
      <c r="C511" s="2"/>
      <c r="D511" s="2"/>
      <c r="E511" s="2"/>
      <c r="F511" s="2"/>
      <c r="G511" s="2"/>
      <c r="H511" s="2"/>
      <c r="I511" s="2"/>
      <c r="J511" s="2"/>
      <c r="K511" s="2"/>
      <c r="L511" s="2"/>
      <c r="M511" s="2"/>
      <c r="N511" s="2"/>
      <c r="O511" s="3"/>
      <c r="P511" s="4"/>
    </row>
    <row r="512" spans="1:16" ht="12.75" x14ac:dyDescent="0.2">
      <c r="A512" s="2"/>
      <c r="B512" s="2"/>
      <c r="C512" s="2"/>
      <c r="D512" s="2"/>
      <c r="E512" s="2"/>
      <c r="F512" s="2"/>
      <c r="G512" s="2"/>
      <c r="H512" s="2"/>
      <c r="I512" s="2"/>
      <c r="J512" s="2"/>
      <c r="K512" s="2"/>
      <c r="L512" s="2"/>
      <c r="M512" s="2"/>
      <c r="N512" s="2"/>
      <c r="O512" s="3"/>
      <c r="P512" s="4"/>
    </row>
    <row r="513" spans="1:16" ht="12.75" x14ac:dyDescent="0.2">
      <c r="A513" s="2"/>
      <c r="B513" s="2"/>
      <c r="C513" s="2"/>
      <c r="D513" s="2"/>
      <c r="E513" s="2"/>
      <c r="F513" s="2"/>
      <c r="G513" s="2"/>
      <c r="H513" s="2"/>
      <c r="I513" s="2"/>
      <c r="J513" s="2"/>
      <c r="K513" s="2"/>
      <c r="L513" s="2"/>
      <c r="M513" s="2"/>
      <c r="N513" s="2"/>
      <c r="O513" s="3"/>
      <c r="P513" s="4"/>
    </row>
    <row r="514" spans="1:16" ht="12.75" x14ac:dyDescent="0.2">
      <c r="A514" s="2"/>
      <c r="B514" s="2"/>
      <c r="C514" s="2"/>
      <c r="D514" s="2"/>
      <c r="E514" s="2"/>
      <c r="F514" s="2"/>
      <c r="G514" s="2"/>
      <c r="H514" s="2"/>
      <c r="I514" s="2"/>
      <c r="J514" s="2"/>
      <c r="K514" s="2"/>
      <c r="L514" s="2"/>
      <c r="M514" s="2"/>
      <c r="N514" s="2"/>
      <c r="O514" s="3"/>
      <c r="P514" s="4"/>
    </row>
    <row r="515" spans="1:16" ht="12.75" x14ac:dyDescent="0.2">
      <c r="A515" s="2"/>
      <c r="B515" s="2"/>
      <c r="C515" s="2"/>
      <c r="D515" s="2"/>
      <c r="E515" s="2"/>
      <c r="F515" s="2"/>
      <c r="G515" s="2"/>
      <c r="H515" s="2"/>
      <c r="I515" s="2"/>
      <c r="J515" s="2"/>
      <c r="K515" s="2"/>
      <c r="L515" s="2"/>
      <c r="M515" s="2"/>
      <c r="N515" s="2"/>
      <c r="O515" s="3"/>
      <c r="P515" s="4"/>
    </row>
    <row r="516" spans="1:16" ht="12.75" x14ac:dyDescent="0.2">
      <c r="A516" s="2"/>
      <c r="B516" s="2"/>
      <c r="C516" s="2"/>
      <c r="D516" s="2"/>
      <c r="E516" s="2"/>
      <c r="F516" s="2"/>
      <c r="G516" s="2"/>
      <c r="H516" s="2"/>
      <c r="I516" s="2"/>
      <c r="J516" s="2"/>
      <c r="K516" s="2"/>
      <c r="L516" s="2"/>
      <c r="M516" s="2"/>
      <c r="N516" s="2"/>
      <c r="O516" s="3"/>
      <c r="P516" s="4"/>
    </row>
    <row r="517" spans="1:16" ht="12.75" x14ac:dyDescent="0.2">
      <c r="A517" s="2"/>
      <c r="B517" s="2"/>
      <c r="C517" s="2"/>
      <c r="D517" s="2"/>
      <c r="E517" s="2"/>
      <c r="F517" s="2"/>
      <c r="G517" s="2"/>
      <c r="H517" s="2"/>
      <c r="I517" s="2"/>
      <c r="J517" s="2"/>
      <c r="K517" s="2"/>
      <c r="L517" s="2"/>
      <c r="M517" s="2"/>
      <c r="N517" s="2"/>
      <c r="O517" s="3"/>
      <c r="P517" s="4"/>
    </row>
    <row r="518" spans="1:16" ht="12.75" x14ac:dyDescent="0.2">
      <c r="A518" s="2"/>
      <c r="B518" s="2"/>
      <c r="C518" s="2"/>
      <c r="D518" s="2"/>
      <c r="E518" s="2"/>
      <c r="F518" s="2"/>
      <c r="G518" s="2"/>
      <c r="H518" s="2"/>
      <c r="I518" s="2"/>
      <c r="J518" s="2"/>
      <c r="K518" s="2"/>
      <c r="L518" s="2"/>
      <c r="M518" s="2"/>
      <c r="N518" s="2"/>
      <c r="O518" s="3"/>
      <c r="P518" s="4"/>
    </row>
    <row r="519" spans="1:16" ht="12.75" x14ac:dyDescent="0.2">
      <c r="A519" s="2"/>
      <c r="B519" s="2"/>
      <c r="C519" s="2"/>
      <c r="D519" s="2"/>
      <c r="E519" s="2"/>
      <c r="F519" s="2"/>
      <c r="G519" s="2"/>
      <c r="H519" s="2"/>
      <c r="I519" s="2"/>
      <c r="J519" s="2"/>
      <c r="K519" s="2"/>
      <c r="L519" s="2"/>
      <c r="M519" s="2"/>
      <c r="N519" s="2"/>
      <c r="O519" s="3"/>
      <c r="P519" s="4"/>
    </row>
    <row r="520" spans="1:16" ht="12.75" x14ac:dyDescent="0.2">
      <c r="A520" s="2"/>
      <c r="B520" s="2"/>
      <c r="C520" s="2"/>
      <c r="D520" s="2"/>
      <c r="E520" s="2"/>
      <c r="F520" s="2"/>
      <c r="G520" s="2"/>
      <c r="H520" s="2"/>
      <c r="I520" s="2"/>
      <c r="J520" s="2"/>
      <c r="K520" s="2"/>
      <c r="L520" s="2"/>
      <c r="M520" s="2"/>
      <c r="N520" s="2"/>
      <c r="O520" s="3"/>
      <c r="P520" s="4"/>
    </row>
    <row r="521" spans="1:16" ht="12.75" x14ac:dyDescent="0.2">
      <c r="A521" s="2"/>
      <c r="B521" s="2"/>
      <c r="C521" s="2"/>
      <c r="D521" s="2"/>
      <c r="E521" s="2"/>
      <c r="F521" s="2"/>
      <c r="G521" s="2"/>
      <c r="H521" s="2"/>
      <c r="I521" s="2"/>
      <c r="J521" s="2"/>
      <c r="K521" s="2"/>
      <c r="L521" s="2"/>
      <c r="M521" s="2"/>
      <c r="N521" s="2"/>
      <c r="O521" s="3"/>
      <c r="P521" s="4"/>
    </row>
    <row r="522" spans="1:16" ht="12.75" x14ac:dyDescent="0.2">
      <c r="A522" s="2"/>
      <c r="B522" s="2"/>
      <c r="C522" s="2"/>
      <c r="D522" s="2"/>
      <c r="E522" s="2"/>
      <c r="F522" s="2"/>
      <c r="G522" s="2"/>
      <c r="H522" s="2"/>
      <c r="I522" s="2"/>
      <c r="J522" s="2"/>
      <c r="K522" s="2"/>
      <c r="L522" s="2"/>
      <c r="M522" s="2"/>
      <c r="N522" s="2"/>
      <c r="O522" s="3"/>
      <c r="P522" s="4"/>
    </row>
    <row r="523" spans="1:16" ht="12.75" x14ac:dyDescent="0.2">
      <c r="A523" s="2"/>
      <c r="B523" s="2"/>
      <c r="C523" s="2"/>
      <c r="D523" s="2"/>
      <c r="E523" s="2"/>
      <c r="F523" s="2"/>
      <c r="G523" s="2"/>
      <c r="H523" s="2"/>
      <c r="I523" s="2"/>
      <c r="J523" s="2"/>
      <c r="K523" s="2"/>
      <c r="L523" s="2"/>
      <c r="M523" s="2"/>
      <c r="N523" s="2"/>
      <c r="O523" s="3"/>
      <c r="P523" s="4"/>
    </row>
    <row r="524" spans="1:16" ht="12.75" x14ac:dyDescent="0.2">
      <c r="A524" s="2"/>
      <c r="B524" s="2"/>
      <c r="C524" s="2"/>
      <c r="D524" s="2"/>
      <c r="E524" s="2"/>
      <c r="F524" s="2"/>
      <c r="G524" s="2"/>
      <c r="H524" s="2"/>
      <c r="I524" s="2"/>
      <c r="J524" s="2"/>
      <c r="K524" s="2"/>
      <c r="L524" s="2"/>
      <c r="M524" s="2"/>
      <c r="N524" s="2"/>
      <c r="O524" s="3"/>
      <c r="P524" s="4"/>
    </row>
    <row r="525" spans="1:16" ht="12.75" x14ac:dyDescent="0.2">
      <c r="A525" s="2"/>
      <c r="B525" s="2"/>
      <c r="C525" s="2"/>
      <c r="D525" s="2"/>
      <c r="E525" s="2"/>
      <c r="F525" s="2"/>
      <c r="G525" s="2"/>
      <c r="H525" s="2"/>
      <c r="I525" s="2"/>
      <c r="J525" s="2"/>
      <c r="K525" s="2"/>
      <c r="L525" s="2"/>
      <c r="M525" s="2"/>
      <c r="N525" s="2"/>
      <c r="O525" s="3"/>
      <c r="P525" s="4"/>
    </row>
    <row r="526" spans="1:16" ht="12.75" x14ac:dyDescent="0.2">
      <c r="A526" s="2"/>
      <c r="B526" s="2"/>
      <c r="C526" s="2"/>
      <c r="D526" s="2"/>
      <c r="E526" s="2"/>
      <c r="F526" s="2"/>
      <c r="G526" s="2"/>
      <c r="H526" s="2"/>
      <c r="I526" s="2"/>
      <c r="J526" s="2"/>
      <c r="K526" s="2"/>
      <c r="L526" s="2"/>
      <c r="M526" s="2"/>
      <c r="N526" s="2"/>
      <c r="O526" s="3"/>
      <c r="P526" s="4"/>
    </row>
    <row r="527" spans="1:16" ht="12.75" x14ac:dyDescent="0.2">
      <c r="A527" s="2"/>
      <c r="B527" s="2"/>
      <c r="C527" s="2"/>
      <c r="D527" s="2"/>
      <c r="E527" s="2"/>
      <c r="F527" s="2"/>
      <c r="G527" s="2"/>
      <c r="H527" s="2"/>
      <c r="I527" s="2"/>
      <c r="J527" s="2"/>
      <c r="K527" s="2"/>
      <c r="L527" s="2"/>
      <c r="M527" s="2"/>
      <c r="N527" s="2"/>
      <c r="O527" s="3"/>
      <c r="P527" s="4"/>
    </row>
    <row r="528" spans="1:16" ht="12.75" x14ac:dyDescent="0.2">
      <c r="A528" s="2"/>
      <c r="B528" s="2"/>
      <c r="C528" s="2"/>
      <c r="D528" s="2"/>
      <c r="E528" s="2"/>
      <c r="F528" s="2"/>
      <c r="G528" s="2"/>
      <c r="H528" s="2"/>
      <c r="I528" s="2"/>
      <c r="J528" s="2"/>
      <c r="K528" s="2"/>
      <c r="L528" s="2"/>
      <c r="M528" s="2"/>
      <c r="N528" s="2"/>
      <c r="O528" s="3"/>
      <c r="P528" s="4"/>
    </row>
    <row r="529" spans="1:16" ht="12.75" x14ac:dyDescent="0.2">
      <c r="A529" s="2"/>
      <c r="B529" s="2"/>
      <c r="C529" s="2"/>
      <c r="D529" s="2"/>
      <c r="E529" s="2"/>
      <c r="F529" s="2"/>
      <c r="G529" s="2"/>
      <c r="H529" s="2"/>
      <c r="I529" s="2"/>
      <c r="J529" s="2"/>
      <c r="K529" s="2"/>
      <c r="L529" s="2"/>
      <c r="M529" s="2"/>
      <c r="N529" s="2"/>
      <c r="O529" s="3"/>
      <c r="P529" s="4"/>
    </row>
    <row r="530" spans="1:16" ht="12.75" x14ac:dyDescent="0.2">
      <c r="A530" s="2"/>
      <c r="B530" s="2"/>
      <c r="C530" s="2"/>
      <c r="D530" s="2"/>
      <c r="E530" s="2"/>
      <c r="F530" s="2"/>
      <c r="G530" s="2"/>
      <c r="H530" s="2"/>
      <c r="I530" s="2"/>
      <c r="J530" s="2"/>
      <c r="K530" s="2"/>
      <c r="L530" s="2"/>
      <c r="M530" s="2"/>
      <c r="N530" s="2"/>
      <c r="O530" s="3"/>
      <c r="P530" s="4"/>
    </row>
    <row r="531" spans="1:16" ht="12.75" x14ac:dyDescent="0.2">
      <c r="A531" s="2"/>
      <c r="B531" s="2"/>
      <c r="C531" s="2"/>
      <c r="D531" s="2"/>
      <c r="E531" s="2"/>
      <c r="F531" s="2"/>
      <c r="G531" s="2"/>
      <c r="H531" s="2"/>
      <c r="I531" s="2"/>
      <c r="J531" s="2"/>
      <c r="K531" s="2"/>
      <c r="L531" s="2"/>
      <c r="M531" s="2"/>
      <c r="N531" s="2"/>
      <c r="O531" s="3"/>
      <c r="P531" s="4"/>
    </row>
    <row r="532" spans="1:16" ht="12.75" x14ac:dyDescent="0.2">
      <c r="A532" s="2"/>
      <c r="B532" s="2"/>
      <c r="C532" s="2"/>
      <c r="D532" s="2"/>
      <c r="E532" s="2"/>
      <c r="F532" s="2"/>
      <c r="G532" s="2"/>
      <c r="H532" s="2"/>
      <c r="I532" s="2"/>
      <c r="J532" s="2"/>
      <c r="K532" s="2"/>
      <c r="L532" s="2"/>
      <c r="M532" s="2"/>
      <c r="N532" s="2"/>
      <c r="O532" s="3"/>
      <c r="P532" s="4"/>
    </row>
    <row r="533" spans="1:16" ht="12.75" x14ac:dyDescent="0.2">
      <c r="A533" s="2"/>
      <c r="B533" s="2"/>
      <c r="C533" s="2"/>
      <c r="D533" s="2"/>
      <c r="E533" s="2"/>
      <c r="F533" s="2"/>
      <c r="G533" s="2"/>
      <c r="H533" s="2"/>
      <c r="I533" s="2"/>
      <c r="J533" s="2"/>
      <c r="K533" s="2"/>
      <c r="L533" s="2"/>
      <c r="M533" s="2"/>
      <c r="N533" s="2"/>
      <c r="O533" s="3"/>
      <c r="P533" s="4"/>
    </row>
    <row r="534" spans="1:16" ht="12.75" x14ac:dyDescent="0.2">
      <c r="A534" s="2"/>
      <c r="B534" s="2"/>
      <c r="C534" s="2"/>
      <c r="D534" s="2"/>
      <c r="E534" s="2"/>
      <c r="F534" s="2"/>
      <c r="G534" s="2"/>
      <c r="H534" s="2"/>
      <c r="I534" s="2"/>
      <c r="J534" s="2"/>
      <c r="K534" s="2"/>
      <c r="L534" s="2"/>
      <c r="M534" s="2"/>
      <c r="N534" s="2"/>
      <c r="O534" s="3"/>
      <c r="P534" s="4"/>
    </row>
    <row r="535" spans="1:16" ht="12.75" x14ac:dyDescent="0.2">
      <c r="A535" s="2"/>
      <c r="B535" s="2"/>
      <c r="C535" s="2"/>
      <c r="D535" s="2"/>
      <c r="E535" s="2"/>
      <c r="F535" s="2"/>
      <c r="G535" s="2"/>
      <c r="H535" s="2"/>
      <c r="I535" s="2"/>
      <c r="J535" s="2"/>
      <c r="K535" s="2"/>
      <c r="L535" s="2"/>
      <c r="M535" s="2"/>
      <c r="N535" s="2"/>
      <c r="O535" s="3"/>
      <c r="P535" s="4"/>
    </row>
    <row r="536" spans="1:16" ht="12.75" x14ac:dyDescent="0.2">
      <c r="A536" s="2"/>
      <c r="B536" s="2"/>
      <c r="C536" s="2"/>
      <c r="D536" s="2"/>
      <c r="E536" s="2"/>
      <c r="F536" s="2"/>
      <c r="G536" s="2"/>
      <c r="H536" s="2"/>
      <c r="I536" s="2"/>
      <c r="J536" s="2"/>
      <c r="K536" s="2"/>
      <c r="L536" s="2"/>
      <c r="M536" s="2"/>
      <c r="N536" s="2"/>
      <c r="O536" s="3"/>
      <c r="P536" s="4"/>
    </row>
    <row r="537" spans="1:16" ht="12.75" x14ac:dyDescent="0.2">
      <c r="A537" s="2"/>
      <c r="B537" s="2"/>
      <c r="C537" s="2"/>
      <c r="D537" s="2"/>
      <c r="E537" s="2"/>
      <c r="F537" s="2"/>
      <c r="G537" s="2"/>
      <c r="H537" s="2"/>
      <c r="I537" s="2"/>
      <c r="J537" s="2"/>
      <c r="K537" s="2"/>
      <c r="L537" s="2"/>
      <c r="M537" s="2"/>
      <c r="N537" s="2"/>
      <c r="O537" s="3"/>
      <c r="P537" s="4"/>
    </row>
    <row r="538" spans="1:16" ht="12.75" x14ac:dyDescent="0.2">
      <c r="A538" s="2"/>
      <c r="B538" s="2"/>
      <c r="C538" s="2"/>
      <c r="D538" s="2"/>
      <c r="E538" s="2"/>
      <c r="F538" s="2"/>
      <c r="G538" s="2"/>
      <c r="H538" s="2"/>
      <c r="I538" s="2"/>
      <c r="J538" s="2"/>
      <c r="K538" s="2"/>
      <c r="L538" s="2"/>
      <c r="M538" s="2"/>
      <c r="N538" s="2"/>
      <c r="O538" s="3"/>
      <c r="P538" s="4"/>
    </row>
    <row r="539" spans="1:16" ht="12.75" x14ac:dyDescent="0.2">
      <c r="A539" s="2"/>
      <c r="B539" s="2"/>
      <c r="C539" s="2"/>
      <c r="D539" s="2"/>
      <c r="E539" s="2"/>
      <c r="F539" s="2"/>
      <c r="G539" s="2"/>
      <c r="H539" s="2"/>
      <c r="I539" s="2"/>
      <c r="J539" s="2"/>
      <c r="K539" s="2"/>
      <c r="L539" s="2"/>
      <c r="M539" s="2"/>
      <c r="N539" s="2"/>
      <c r="O539" s="3"/>
      <c r="P539" s="4"/>
    </row>
    <row r="540" spans="1:16" ht="12.75" x14ac:dyDescent="0.2">
      <c r="A540" s="2"/>
      <c r="B540" s="2"/>
      <c r="C540" s="2"/>
      <c r="D540" s="2"/>
      <c r="E540" s="2"/>
      <c r="F540" s="2"/>
      <c r="G540" s="2"/>
      <c r="H540" s="2"/>
      <c r="I540" s="2"/>
      <c r="J540" s="2"/>
      <c r="K540" s="2"/>
      <c r="L540" s="2"/>
      <c r="M540" s="2"/>
      <c r="N540" s="2"/>
      <c r="O540" s="3"/>
      <c r="P540" s="4"/>
    </row>
    <row r="541" spans="1:16" ht="12.75" x14ac:dyDescent="0.2">
      <c r="A541" s="2"/>
      <c r="B541" s="2"/>
      <c r="C541" s="2"/>
      <c r="D541" s="2"/>
      <c r="E541" s="2"/>
      <c r="F541" s="2"/>
      <c r="G541" s="2"/>
      <c r="H541" s="2"/>
      <c r="I541" s="2"/>
      <c r="J541" s="2"/>
      <c r="K541" s="2"/>
      <c r="L541" s="2"/>
      <c r="M541" s="2"/>
      <c r="N541" s="2"/>
      <c r="O541" s="3"/>
      <c r="P541" s="4"/>
    </row>
    <row r="542" spans="1:16" ht="12.75" x14ac:dyDescent="0.2">
      <c r="A542" s="2"/>
      <c r="B542" s="2"/>
      <c r="C542" s="2"/>
      <c r="D542" s="2"/>
      <c r="E542" s="2"/>
      <c r="F542" s="2"/>
      <c r="G542" s="2"/>
      <c r="H542" s="2"/>
      <c r="I542" s="2"/>
      <c r="J542" s="2"/>
      <c r="K542" s="2"/>
      <c r="L542" s="2"/>
      <c r="M542" s="2"/>
      <c r="N542" s="2"/>
      <c r="O542" s="3"/>
      <c r="P542" s="4"/>
    </row>
    <row r="543" spans="1:16" ht="12.75" x14ac:dyDescent="0.2">
      <c r="A543" s="2"/>
      <c r="B543" s="2"/>
      <c r="C543" s="2"/>
      <c r="D543" s="2"/>
      <c r="E543" s="2"/>
      <c r="F543" s="2"/>
      <c r="G543" s="2"/>
      <c r="H543" s="2"/>
      <c r="I543" s="2"/>
      <c r="J543" s="2"/>
      <c r="K543" s="2"/>
      <c r="L543" s="2"/>
      <c r="M543" s="2"/>
      <c r="N543" s="2"/>
      <c r="O543" s="3"/>
      <c r="P543" s="4"/>
    </row>
    <row r="544" spans="1:16" ht="12.75" x14ac:dyDescent="0.2">
      <c r="A544" s="2"/>
      <c r="B544" s="2"/>
      <c r="C544" s="2"/>
      <c r="D544" s="2"/>
      <c r="E544" s="2"/>
      <c r="F544" s="2"/>
      <c r="G544" s="2"/>
      <c r="H544" s="2"/>
      <c r="I544" s="2"/>
      <c r="J544" s="2"/>
      <c r="K544" s="2"/>
      <c r="L544" s="2"/>
      <c r="M544" s="2"/>
      <c r="N544" s="2"/>
      <c r="O544" s="3"/>
      <c r="P544" s="4"/>
    </row>
    <row r="545" spans="1:16" ht="12.75" x14ac:dyDescent="0.2">
      <c r="A545" s="2"/>
      <c r="B545" s="2"/>
      <c r="C545" s="2"/>
      <c r="D545" s="2"/>
      <c r="E545" s="2"/>
      <c r="F545" s="2"/>
      <c r="G545" s="2"/>
      <c r="H545" s="2"/>
      <c r="I545" s="2"/>
      <c r="J545" s="2"/>
      <c r="K545" s="2"/>
      <c r="L545" s="2"/>
      <c r="M545" s="2"/>
      <c r="N545" s="2"/>
      <c r="O545" s="3"/>
      <c r="P545" s="4"/>
    </row>
    <row r="546" spans="1:16" ht="12.75" x14ac:dyDescent="0.2">
      <c r="A546" s="2"/>
      <c r="B546" s="2"/>
      <c r="C546" s="2"/>
      <c r="D546" s="2"/>
      <c r="E546" s="2"/>
      <c r="F546" s="2"/>
      <c r="G546" s="2"/>
      <c r="H546" s="2"/>
      <c r="I546" s="2"/>
      <c r="J546" s="2"/>
      <c r="K546" s="2"/>
      <c r="L546" s="2"/>
      <c r="M546" s="2"/>
      <c r="N546" s="2"/>
      <c r="O546" s="3"/>
      <c r="P546" s="4"/>
    </row>
    <row r="547" spans="1:16" ht="12.75" x14ac:dyDescent="0.2">
      <c r="A547" s="2"/>
      <c r="B547" s="2"/>
      <c r="C547" s="2"/>
      <c r="D547" s="2"/>
      <c r="E547" s="2"/>
      <c r="F547" s="2"/>
      <c r="G547" s="2"/>
      <c r="H547" s="2"/>
      <c r="I547" s="2"/>
      <c r="J547" s="2"/>
      <c r="K547" s="2"/>
      <c r="L547" s="2"/>
      <c r="M547" s="2"/>
      <c r="N547" s="2"/>
      <c r="O547" s="3"/>
      <c r="P547" s="4"/>
    </row>
    <row r="548" spans="1:16" ht="12.75" x14ac:dyDescent="0.2">
      <c r="A548" s="2"/>
      <c r="B548" s="2"/>
      <c r="C548" s="2"/>
      <c r="D548" s="2"/>
      <c r="E548" s="2"/>
      <c r="F548" s="2"/>
      <c r="G548" s="2"/>
      <c r="H548" s="2"/>
      <c r="I548" s="2"/>
      <c r="J548" s="2"/>
      <c r="K548" s="2"/>
      <c r="L548" s="2"/>
      <c r="M548" s="2"/>
      <c r="N548" s="2"/>
      <c r="O548" s="3"/>
      <c r="P548" s="4"/>
    </row>
    <row r="549" spans="1:16" ht="12.75" x14ac:dyDescent="0.2">
      <c r="A549" s="2"/>
      <c r="B549" s="2"/>
      <c r="C549" s="2"/>
      <c r="D549" s="2"/>
      <c r="E549" s="2"/>
      <c r="F549" s="2"/>
      <c r="G549" s="2"/>
      <c r="H549" s="2"/>
      <c r="I549" s="2"/>
      <c r="J549" s="2"/>
      <c r="K549" s="2"/>
      <c r="L549" s="2"/>
      <c r="M549" s="2"/>
      <c r="N549" s="2"/>
      <c r="O549" s="3"/>
      <c r="P549" s="4"/>
    </row>
    <row r="550" spans="1:16" ht="12.75" x14ac:dyDescent="0.2">
      <c r="A550" s="2"/>
      <c r="B550" s="2"/>
      <c r="C550" s="2"/>
      <c r="D550" s="2"/>
      <c r="E550" s="2"/>
      <c r="F550" s="2"/>
      <c r="G550" s="2"/>
      <c r="H550" s="2"/>
      <c r="I550" s="2"/>
      <c r="J550" s="2"/>
      <c r="K550" s="2"/>
      <c r="L550" s="2"/>
      <c r="M550" s="2"/>
      <c r="N550" s="2"/>
      <c r="O550" s="3"/>
      <c r="P550" s="4"/>
    </row>
    <row r="551" spans="1:16" ht="12.75" x14ac:dyDescent="0.2">
      <c r="A551" s="2"/>
      <c r="B551" s="2"/>
      <c r="C551" s="2"/>
      <c r="D551" s="2"/>
      <c r="E551" s="2"/>
      <c r="F551" s="2"/>
      <c r="G551" s="2"/>
      <c r="H551" s="2"/>
      <c r="I551" s="2"/>
      <c r="J551" s="2"/>
      <c r="K551" s="2"/>
      <c r="L551" s="2"/>
      <c r="M551" s="2"/>
      <c r="N551" s="2"/>
      <c r="O551" s="3"/>
      <c r="P551" s="4"/>
    </row>
    <row r="552" spans="1:16" ht="12.75" x14ac:dyDescent="0.2">
      <c r="A552" s="2"/>
      <c r="B552" s="2"/>
      <c r="C552" s="2"/>
      <c r="D552" s="2"/>
      <c r="E552" s="2"/>
      <c r="F552" s="2"/>
      <c r="G552" s="2"/>
      <c r="H552" s="2"/>
      <c r="I552" s="2"/>
      <c r="J552" s="2"/>
      <c r="K552" s="2"/>
      <c r="L552" s="2"/>
      <c r="M552" s="2"/>
      <c r="N552" s="2"/>
      <c r="O552" s="3"/>
      <c r="P552" s="4"/>
    </row>
    <row r="553" spans="1:16" ht="12.75" x14ac:dyDescent="0.2">
      <c r="A553" s="2"/>
      <c r="B553" s="2"/>
      <c r="C553" s="2"/>
      <c r="D553" s="2"/>
      <c r="E553" s="2"/>
      <c r="F553" s="2"/>
      <c r="G553" s="2"/>
      <c r="H553" s="2"/>
      <c r="I553" s="2"/>
      <c r="J553" s="2"/>
      <c r="K553" s="2"/>
      <c r="L553" s="2"/>
      <c r="M553" s="2"/>
      <c r="N553" s="2"/>
      <c r="O553" s="3"/>
      <c r="P553" s="4"/>
    </row>
    <row r="554" spans="1:16" ht="12.75" x14ac:dyDescent="0.2">
      <c r="A554" s="2"/>
      <c r="B554" s="2"/>
      <c r="C554" s="2"/>
      <c r="D554" s="2"/>
      <c r="E554" s="2"/>
      <c r="F554" s="2"/>
      <c r="G554" s="2"/>
      <c r="H554" s="2"/>
      <c r="I554" s="2"/>
      <c r="J554" s="2"/>
      <c r="K554" s="2"/>
      <c r="L554" s="2"/>
      <c r="M554" s="2"/>
      <c r="N554" s="2"/>
      <c r="O554" s="3"/>
      <c r="P554" s="4"/>
    </row>
    <row r="555" spans="1:16" ht="12.75" x14ac:dyDescent="0.2">
      <c r="A555" s="2"/>
      <c r="B555" s="2"/>
      <c r="C555" s="2"/>
      <c r="D555" s="2"/>
      <c r="E555" s="2"/>
      <c r="F555" s="2"/>
      <c r="G555" s="2"/>
      <c r="H555" s="2"/>
      <c r="I555" s="2"/>
      <c r="J555" s="2"/>
      <c r="K555" s="2"/>
      <c r="L555" s="2"/>
      <c r="M555" s="2"/>
      <c r="N555" s="2"/>
      <c r="O555" s="3"/>
      <c r="P555" s="4"/>
    </row>
    <row r="556" spans="1:16" ht="12.75" x14ac:dyDescent="0.2">
      <c r="A556" s="2"/>
      <c r="B556" s="2"/>
      <c r="C556" s="2"/>
      <c r="D556" s="2"/>
      <c r="E556" s="2"/>
      <c r="F556" s="2"/>
      <c r="G556" s="2"/>
      <c r="H556" s="2"/>
      <c r="I556" s="2"/>
      <c r="J556" s="2"/>
      <c r="K556" s="2"/>
      <c r="L556" s="2"/>
      <c r="M556" s="2"/>
      <c r="N556" s="2"/>
      <c r="O556" s="3"/>
      <c r="P556" s="4"/>
    </row>
    <row r="557" spans="1:16" ht="12.75" x14ac:dyDescent="0.2">
      <c r="A557" s="2"/>
      <c r="B557" s="2"/>
      <c r="C557" s="2"/>
      <c r="D557" s="2"/>
      <c r="E557" s="2"/>
      <c r="F557" s="2"/>
      <c r="G557" s="2"/>
      <c r="H557" s="2"/>
      <c r="I557" s="2"/>
      <c r="J557" s="2"/>
      <c r="K557" s="2"/>
      <c r="L557" s="2"/>
      <c r="M557" s="2"/>
      <c r="N557" s="2"/>
      <c r="O557" s="3"/>
      <c r="P557" s="4"/>
    </row>
    <row r="558" spans="1:16" ht="12.75" x14ac:dyDescent="0.2">
      <c r="A558" s="2"/>
      <c r="B558" s="2"/>
      <c r="C558" s="2"/>
      <c r="D558" s="2"/>
      <c r="E558" s="2"/>
      <c r="F558" s="2"/>
      <c r="G558" s="2"/>
      <c r="H558" s="2"/>
      <c r="I558" s="2"/>
      <c r="J558" s="2"/>
      <c r="K558" s="2"/>
      <c r="L558" s="2"/>
      <c r="M558" s="2"/>
      <c r="N558" s="2"/>
      <c r="O558" s="3"/>
      <c r="P558" s="4"/>
    </row>
    <row r="559" spans="1:16" ht="12.75" x14ac:dyDescent="0.2">
      <c r="A559" s="2"/>
      <c r="B559" s="2"/>
      <c r="C559" s="2"/>
      <c r="D559" s="2"/>
      <c r="E559" s="2"/>
      <c r="F559" s="2"/>
      <c r="G559" s="2"/>
      <c r="H559" s="2"/>
      <c r="I559" s="2"/>
      <c r="J559" s="2"/>
      <c r="K559" s="2"/>
      <c r="L559" s="2"/>
      <c r="M559" s="2"/>
      <c r="N559" s="2"/>
      <c r="O559" s="3"/>
      <c r="P559" s="4"/>
    </row>
    <row r="560" spans="1:16" ht="12.75" x14ac:dyDescent="0.2">
      <c r="A560" s="2"/>
      <c r="B560" s="2"/>
      <c r="C560" s="2"/>
      <c r="D560" s="2"/>
      <c r="E560" s="2"/>
      <c r="F560" s="2"/>
      <c r="G560" s="2"/>
      <c r="H560" s="2"/>
      <c r="I560" s="2"/>
      <c r="J560" s="2"/>
      <c r="K560" s="2"/>
      <c r="L560" s="2"/>
      <c r="M560" s="2"/>
      <c r="N560" s="2"/>
      <c r="O560" s="3"/>
      <c r="P560" s="4"/>
    </row>
    <row r="561" spans="1:16" ht="12.75" x14ac:dyDescent="0.2">
      <c r="A561" s="2"/>
      <c r="B561" s="2"/>
      <c r="C561" s="2"/>
      <c r="D561" s="2"/>
      <c r="E561" s="2"/>
      <c r="F561" s="2"/>
      <c r="G561" s="2"/>
      <c r="H561" s="2"/>
      <c r="I561" s="2"/>
      <c r="J561" s="2"/>
      <c r="K561" s="2"/>
      <c r="L561" s="2"/>
      <c r="M561" s="2"/>
      <c r="N561" s="2"/>
      <c r="O561" s="3"/>
      <c r="P561" s="4"/>
    </row>
    <row r="562" spans="1:16" ht="12.75" x14ac:dyDescent="0.2">
      <c r="A562" s="2"/>
      <c r="B562" s="2"/>
      <c r="C562" s="2"/>
      <c r="D562" s="2"/>
      <c r="E562" s="2"/>
      <c r="F562" s="2"/>
      <c r="G562" s="2"/>
      <c r="H562" s="2"/>
      <c r="I562" s="2"/>
      <c r="J562" s="2"/>
      <c r="K562" s="2"/>
      <c r="L562" s="2"/>
      <c r="M562" s="2"/>
      <c r="N562" s="2"/>
      <c r="O562" s="3"/>
      <c r="P562" s="4"/>
    </row>
    <row r="563" spans="1:16" ht="12.75" x14ac:dyDescent="0.2">
      <c r="A563" s="2"/>
      <c r="B563" s="2"/>
      <c r="C563" s="2"/>
      <c r="D563" s="2"/>
      <c r="E563" s="2"/>
      <c r="F563" s="2"/>
      <c r="G563" s="2"/>
      <c r="H563" s="2"/>
      <c r="I563" s="2"/>
      <c r="J563" s="2"/>
      <c r="K563" s="2"/>
      <c r="L563" s="2"/>
      <c r="M563" s="2"/>
      <c r="N563" s="2"/>
      <c r="O563" s="3"/>
      <c r="P563" s="4"/>
    </row>
    <row r="564" spans="1:16" ht="12.75" x14ac:dyDescent="0.2">
      <c r="A564" s="2"/>
      <c r="B564" s="2"/>
      <c r="C564" s="2"/>
      <c r="D564" s="2"/>
      <c r="E564" s="2"/>
      <c r="F564" s="2"/>
      <c r="G564" s="2"/>
      <c r="H564" s="2"/>
      <c r="I564" s="2"/>
      <c r="J564" s="2"/>
      <c r="K564" s="2"/>
      <c r="L564" s="2"/>
      <c r="M564" s="2"/>
      <c r="N564" s="2"/>
      <c r="O564" s="3"/>
      <c r="P564" s="4"/>
    </row>
    <row r="565" spans="1:16" ht="12.75" x14ac:dyDescent="0.2">
      <c r="A565" s="2"/>
      <c r="B565" s="2"/>
      <c r="C565" s="2"/>
      <c r="D565" s="2"/>
      <c r="E565" s="2"/>
      <c r="F565" s="2"/>
      <c r="G565" s="2"/>
      <c r="H565" s="2"/>
      <c r="I565" s="2"/>
      <c r="J565" s="2"/>
      <c r="K565" s="2"/>
      <c r="L565" s="2"/>
      <c r="M565" s="2"/>
      <c r="N565" s="2"/>
      <c r="O565" s="3"/>
      <c r="P565" s="4"/>
    </row>
    <row r="566" spans="1:16" ht="12.75" x14ac:dyDescent="0.2">
      <c r="A566" s="2"/>
      <c r="B566" s="2"/>
      <c r="C566" s="2"/>
      <c r="D566" s="2"/>
      <c r="E566" s="2"/>
      <c r="F566" s="2"/>
      <c r="G566" s="2"/>
      <c r="H566" s="2"/>
      <c r="I566" s="2"/>
      <c r="J566" s="2"/>
      <c r="K566" s="2"/>
      <c r="L566" s="2"/>
      <c r="M566" s="2"/>
      <c r="N566" s="2"/>
      <c r="O566" s="3"/>
      <c r="P566" s="4"/>
    </row>
    <row r="567" spans="1:16" ht="12.75" x14ac:dyDescent="0.2">
      <c r="A567" s="2"/>
      <c r="B567" s="2"/>
      <c r="C567" s="2"/>
      <c r="D567" s="2"/>
      <c r="E567" s="2"/>
      <c r="F567" s="2"/>
      <c r="G567" s="2"/>
      <c r="H567" s="2"/>
      <c r="I567" s="2"/>
      <c r="J567" s="2"/>
      <c r="K567" s="2"/>
      <c r="L567" s="2"/>
      <c r="M567" s="2"/>
      <c r="N567" s="2"/>
      <c r="O567" s="3"/>
      <c r="P567" s="4"/>
    </row>
    <row r="568" spans="1:16" ht="12.75" x14ac:dyDescent="0.2">
      <c r="A568" s="2"/>
      <c r="B568" s="2"/>
      <c r="C568" s="2"/>
      <c r="D568" s="2"/>
      <c r="E568" s="2"/>
      <c r="F568" s="2"/>
      <c r="G568" s="2"/>
      <c r="H568" s="2"/>
      <c r="I568" s="2"/>
      <c r="J568" s="2"/>
      <c r="K568" s="2"/>
      <c r="L568" s="2"/>
      <c r="M568" s="2"/>
      <c r="N568" s="2"/>
      <c r="O568" s="3"/>
      <c r="P568" s="4"/>
    </row>
    <row r="569" spans="1:16" ht="12.75" x14ac:dyDescent="0.2">
      <c r="A569" s="2"/>
      <c r="B569" s="2"/>
      <c r="C569" s="2"/>
      <c r="D569" s="2"/>
      <c r="E569" s="2"/>
      <c r="F569" s="2"/>
      <c r="G569" s="2"/>
      <c r="H569" s="2"/>
      <c r="I569" s="2"/>
      <c r="J569" s="2"/>
      <c r="K569" s="2"/>
      <c r="L569" s="2"/>
      <c r="M569" s="2"/>
      <c r="N569" s="2"/>
      <c r="O569" s="3"/>
      <c r="P569" s="4"/>
    </row>
    <row r="570" spans="1:16" ht="12.75" x14ac:dyDescent="0.2">
      <c r="A570" s="2"/>
      <c r="B570" s="2"/>
      <c r="C570" s="2"/>
      <c r="D570" s="2"/>
      <c r="E570" s="2"/>
      <c r="F570" s="2"/>
      <c r="G570" s="2"/>
      <c r="H570" s="2"/>
      <c r="I570" s="2"/>
      <c r="J570" s="2"/>
      <c r="K570" s="2"/>
      <c r="L570" s="2"/>
      <c r="M570" s="2"/>
      <c r="N570" s="2"/>
      <c r="O570" s="3"/>
      <c r="P570" s="4"/>
    </row>
    <row r="571" spans="1:16" ht="12.75" x14ac:dyDescent="0.2">
      <c r="A571" s="2"/>
      <c r="B571" s="2"/>
      <c r="C571" s="2"/>
      <c r="D571" s="2"/>
      <c r="E571" s="2"/>
      <c r="F571" s="2"/>
      <c r="G571" s="2"/>
      <c r="H571" s="2"/>
      <c r="I571" s="2"/>
      <c r="J571" s="2"/>
      <c r="K571" s="2"/>
      <c r="L571" s="2"/>
      <c r="M571" s="2"/>
      <c r="N571" s="2"/>
      <c r="O571" s="3"/>
      <c r="P571" s="4"/>
    </row>
    <row r="572" spans="1:16" ht="12.75" x14ac:dyDescent="0.2">
      <c r="A572" s="2"/>
      <c r="B572" s="2"/>
      <c r="C572" s="2"/>
      <c r="D572" s="2"/>
      <c r="E572" s="2"/>
      <c r="F572" s="2"/>
      <c r="G572" s="2"/>
      <c r="H572" s="2"/>
      <c r="I572" s="2"/>
      <c r="J572" s="2"/>
      <c r="K572" s="2"/>
      <c r="L572" s="2"/>
      <c r="M572" s="2"/>
      <c r="N572" s="2"/>
      <c r="O572" s="3"/>
      <c r="P572" s="4"/>
    </row>
    <row r="573" spans="1:16" ht="12.75" x14ac:dyDescent="0.2">
      <c r="A573" s="2"/>
      <c r="B573" s="2"/>
      <c r="C573" s="2"/>
      <c r="D573" s="2"/>
      <c r="E573" s="2"/>
      <c r="F573" s="2"/>
      <c r="G573" s="2"/>
      <c r="H573" s="2"/>
      <c r="I573" s="2"/>
      <c r="J573" s="2"/>
      <c r="K573" s="2"/>
      <c r="L573" s="2"/>
      <c r="M573" s="2"/>
      <c r="N573" s="2"/>
      <c r="O573" s="3"/>
      <c r="P573" s="4"/>
    </row>
    <row r="574" spans="1:16" ht="12.75" x14ac:dyDescent="0.2">
      <c r="A574" s="2"/>
      <c r="B574" s="2"/>
      <c r="C574" s="2"/>
      <c r="D574" s="2"/>
      <c r="E574" s="2"/>
      <c r="F574" s="2"/>
      <c r="G574" s="2"/>
      <c r="H574" s="2"/>
      <c r="I574" s="2"/>
      <c r="J574" s="2"/>
      <c r="K574" s="2"/>
      <c r="L574" s="2"/>
      <c r="M574" s="2"/>
      <c r="N574" s="2"/>
      <c r="O574" s="3"/>
      <c r="P574" s="4"/>
    </row>
    <row r="575" spans="1:16" ht="12.75" x14ac:dyDescent="0.2">
      <c r="A575" s="2"/>
      <c r="B575" s="2"/>
      <c r="C575" s="2"/>
      <c r="D575" s="2"/>
      <c r="E575" s="2"/>
      <c r="F575" s="2"/>
      <c r="G575" s="2"/>
      <c r="H575" s="2"/>
      <c r="I575" s="2"/>
      <c r="J575" s="2"/>
      <c r="K575" s="2"/>
      <c r="L575" s="2"/>
      <c r="M575" s="2"/>
      <c r="N575" s="2"/>
      <c r="O575" s="3"/>
      <c r="P575" s="4"/>
    </row>
    <row r="576" spans="1:16" ht="12.75" x14ac:dyDescent="0.2">
      <c r="A576" s="2"/>
      <c r="B576" s="2"/>
      <c r="C576" s="2"/>
      <c r="D576" s="2"/>
      <c r="E576" s="2"/>
      <c r="F576" s="2"/>
      <c r="G576" s="2"/>
      <c r="H576" s="2"/>
      <c r="I576" s="2"/>
      <c r="J576" s="2"/>
      <c r="K576" s="2"/>
      <c r="L576" s="2"/>
      <c r="M576" s="2"/>
      <c r="N576" s="2"/>
      <c r="O576" s="3"/>
      <c r="P576" s="4"/>
    </row>
    <row r="577" spans="1:16" ht="12.75" x14ac:dyDescent="0.2">
      <c r="A577" s="2"/>
      <c r="B577" s="2"/>
      <c r="C577" s="2"/>
      <c r="D577" s="2"/>
      <c r="E577" s="2"/>
      <c r="F577" s="2"/>
      <c r="G577" s="2"/>
      <c r="H577" s="2"/>
      <c r="I577" s="2"/>
      <c r="J577" s="2"/>
      <c r="K577" s="2"/>
      <c r="L577" s="2"/>
      <c r="M577" s="2"/>
      <c r="N577" s="2"/>
      <c r="O577" s="3"/>
      <c r="P577" s="4"/>
    </row>
    <row r="578" spans="1:16" ht="12.75" x14ac:dyDescent="0.2">
      <c r="A578" s="2"/>
      <c r="B578" s="2"/>
      <c r="C578" s="2"/>
      <c r="D578" s="2"/>
      <c r="E578" s="2"/>
      <c r="F578" s="2"/>
      <c r="G578" s="2"/>
      <c r="H578" s="2"/>
      <c r="I578" s="2"/>
      <c r="J578" s="2"/>
      <c r="K578" s="2"/>
      <c r="L578" s="2"/>
      <c r="M578" s="2"/>
      <c r="N578" s="2"/>
      <c r="O578" s="3"/>
      <c r="P578" s="4"/>
    </row>
    <row r="579" spans="1:16" ht="12.75" x14ac:dyDescent="0.2">
      <c r="A579" s="2"/>
      <c r="B579" s="2"/>
      <c r="C579" s="2"/>
      <c r="D579" s="2"/>
      <c r="E579" s="2"/>
      <c r="F579" s="2"/>
      <c r="G579" s="2"/>
      <c r="H579" s="2"/>
      <c r="I579" s="2"/>
      <c r="J579" s="2"/>
      <c r="K579" s="2"/>
      <c r="L579" s="2"/>
      <c r="M579" s="2"/>
      <c r="N579" s="2"/>
      <c r="O579" s="3"/>
      <c r="P579" s="4"/>
    </row>
    <row r="580" spans="1:16" ht="12.75" x14ac:dyDescent="0.2">
      <c r="A580" s="2"/>
      <c r="B580" s="2"/>
      <c r="C580" s="2"/>
      <c r="D580" s="2"/>
      <c r="E580" s="2"/>
      <c r="F580" s="2"/>
      <c r="G580" s="2"/>
      <c r="H580" s="2"/>
      <c r="I580" s="2"/>
      <c r="J580" s="2"/>
      <c r="K580" s="2"/>
      <c r="L580" s="2"/>
      <c r="M580" s="2"/>
      <c r="N580" s="2"/>
      <c r="O580" s="3"/>
      <c r="P580" s="4"/>
    </row>
    <row r="581" spans="1:16" ht="12.75" x14ac:dyDescent="0.2">
      <c r="A581" s="2"/>
      <c r="B581" s="2"/>
      <c r="C581" s="2"/>
      <c r="D581" s="2"/>
      <c r="E581" s="2"/>
      <c r="F581" s="2"/>
      <c r="G581" s="2"/>
      <c r="H581" s="2"/>
      <c r="I581" s="2"/>
      <c r="J581" s="2"/>
      <c r="K581" s="2"/>
      <c r="L581" s="2"/>
      <c r="M581" s="2"/>
      <c r="N581" s="2"/>
      <c r="O581" s="3"/>
      <c r="P581" s="4"/>
    </row>
    <row r="582" spans="1:16" ht="12.75" x14ac:dyDescent="0.2">
      <c r="A582" s="2"/>
      <c r="B582" s="2"/>
      <c r="C582" s="2"/>
      <c r="D582" s="2"/>
      <c r="E582" s="2"/>
      <c r="F582" s="2"/>
      <c r="G582" s="2"/>
      <c r="H582" s="2"/>
      <c r="I582" s="2"/>
      <c r="J582" s="2"/>
      <c r="K582" s="2"/>
      <c r="L582" s="2"/>
      <c r="M582" s="2"/>
      <c r="N582" s="2"/>
      <c r="O582" s="3"/>
      <c r="P582" s="4"/>
    </row>
    <row r="583" spans="1:16" ht="12.75" x14ac:dyDescent="0.2">
      <c r="A583" s="2"/>
      <c r="B583" s="2"/>
      <c r="C583" s="2"/>
      <c r="D583" s="2"/>
      <c r="E583" s="2"/>
      <c r="F583" s="2"/>
      <c r="G583" s="2"/>
      <c r="H583" s="2"/>
      <c r="I583" s="2"/>
      <c r="J583" s="2"/>
      <c r="K583" s="2"/>
      <c r="L583" s="2"/>
      <c r="M583" s="2"/>
      <c r="N583" s="2"/>
      <c r="O583" s="3"/>
      <c r="P583" s="4"/>
    </row>
    <row r="584" spans="1:16" ht="12.75" x14ac:dyDescent="0.2">
      <c r="A584" s="2"/>
      <c r="B584" s="2"/>
      <c r="C584" s="2"/>
      <c r="D584" s="2"/>
      <c r="E584" s="2"/>
      <c r="F584" s="2"/>
      <c r="G584" s="2"/>
      <c r="H584" s="2"/>
      <c r="I584" s="2"/>
      <c r="J584" s="2"/>
      <c r="K584" s="2"/>
      <c r="L584" s="2"/>
      <c r="M584" s="2"/>
      <c r="N584" s="2"/>
      <c r="O584" s="3"/>
      <c r="P584" s="4"/>
    </row>
    <row r="585" spans="1:16" ht="12.75" x14ac:dyDescent="0.2">
      <c r="A585" s="2"/>
      <c r="B585" s="2"/>
      <c r="C585" s="2"/>
      <c r="D585" s="2"/>
      <c r="E585" s="2"/>
      <c r="F585" s="2"/>
      <c r="G585" s="2"/>
      <c r="H585" s="2"/>
      <c r="I585" s="2"/>
      <c r="J585" s="2"/>
      <c r="K585" s="2"/>
      <c r="L585" s="2"/>
      <c r="M585" s="2"/>
      <c r="N585" s="2"/>
      <c r="O585" s="3"/>
      <c r="P585" s="4"/>
    </row>
    <row r="586" spans="1:16" ht="12.75" x14ac:dyDescent="0.2">
      <c r="A586" s="2"/>
      <c r="B586" s="2"/>
      <c r="C586" s="2"/>
      <c r="D586" s="2"/>
      <c r="E586" s="2"/>
      <c r="F586" s="2"/>
      <c r="G586" s="2"/>
      <c r="H586" s="2"/>
      <c r="I586" s="2"/>
      <c r="J586" s="2"/>
      <c r="K586" s="2"/>
      <c r="L586" s="2"/>
      <c r="M586" s="2"/>
      <c r="N586" s="2"/>
      <c r="O586" s="3"/>
      <c r="P586" s="4"/>
    </row>
    <row r="587" spans="1:16" ht="12.75" x14ac:dyDescent="0.2">
      <c r="A587" s="2"/>
      <c r="B587" s="2"/>
      <c r="C587" s="2"/>
      <c r="D587" s="2"/>
      <c r="E587" s="2"/>
      <c r="F587" s="2"/>
      <c r="G587" s="2"/>
      <c r="H587" s="2"/>
      <c r="I587" s="2"/>
      <c r="J587" s="2"/>
      <c r="K587" s="2"/>
      <c r="L587" s="2"/>
      <c r="M587" s="2"/>
      <c r="N587" s="2"/>
      <c r="O587" s="3"/>
      <c r="P587" s="4"/>
    </row>
    <row r="588" spans="1:16" ht="12.75" x14ac:dyDescent="0.2">
      <c r="A588" s="2"/>
      <c r="B588" s="2"/>
      <c r="C588" s="2"/>
      <c r="D588" s="2"/>
      <c r="E588" s="2"/>
      <c r="F588" s="2"/>
      <c r="G588" s="2"/>
      <c r="H588" s="2"/>
      <c r="I588" s="2"/>
      <c r="J588" s="2"/>
      <c r="K588" s="2"/>
      <c r="L588" s="2"/>
      <c r="M588" s="2"/>
      <c r="N588" s="2"/>
      <c r="O588" s="3"/>
      <c r="P588" s="4"/>
    </row>
    <row r="589" spans="1:16" ht="12.75" x14ac:dyDescent="0.2">
      <c r="A589" s="2"/>
      <c r="B589" s="2"/>
      <c r="C589" s="2"/>
      <c r="D589" s="2"/>
      <c r="E589" s="2"/>
      <c r="F589" s="2"/>
      <c r="G589" s="2"/>
      <c r="H589" s="2"/>
      <c r="I589" s="2"/>
      <c r="J589" s="2"/>
      <c r="K589" s="2"/>
      <c r="L589" s="2"/>
      <c r="M589" s="2"/>
      <c r="N589" s="2"/>
      <c r="O589" s="3"/>
      <c r="P589" s="4"/>
    </row>
    <row r="590" spans="1:16" ht="12.75" x14ac:dyDescent="0.2">
      <c r="A590" s="2"/>
      <c r="B590" s="2"/>
      <c r="C590" s="2"/>
      <c r="D590" s="2"/>
      <c r="E590" s="2"/>
      <c r="F590" s="2"/>
      <c r="G590" s="2"/>
      <c r="H590" s="2"/>
      <c r="I590" s="2"/>
      <c r="J590" s="2"/>
      <c r="K590" s="2"/>
      <c r="L590" s="2"/>
      <c r="M590" s="2"/>
      <c r="N590" s="2"/>
      <c r="O590" s="3"/>
      <c r="P590" s="4"/>
    </row>
    <row r="591" spans="1:16" ht="12.75" x14ac:dyDescent="0.2">
      <c r="A591" s="2"/>
      <c r="B591" s="2"/>
      <c r="C591" s="2"/>
      <c r="D591" s="2"/>
      <c r="E591" s="2"/>
      <c r="F591" s="2"/>
      <c r="G591" s="2"/>
      <c r="H591" s="2"/>
      <c r="I591" s="2"/>
      <c r="J591" s="2"/>
      <c r="K591" s="2"/>
      <c r="L591" s="2"/>
      <c r="M591" s="2"/>
      <c r="N591" s="2"/>
      <c r="O591" s="3"/>
      <c r="P591" s="4"/>
    </row>
    <row r="592" spans="1:16" ht="12.75" x14ac:dyDescent="0.2">
      <c r="A592" s="2"/>
      <c r="B592" s="2"/>
      <c r="C592" s="2"/>
      <c r="D592" s="2"/>
      <c r="E592" s="2"/>
      <c r="F592" s="2"/>
      <c r="G592" s="2"/>
      <c r="H592" s="2"/>
      <c r="I592" s="2"/>
      <c r="J592" s="2"/>
      <c r="K592" s="2"/>
      <c r="L592" s="2"/>
      <c r="M592" s="2"/>
      <c r="N592" s="2"/>
      <c r="O592" s="3"/>
      <c r="P592" s="4"/>
    </row>
    <row r="593" spans="1:16" ht="12.75" x14ac:dyDescent="0.2">
      <c r="A593" s="2"/>
      <c r="B593" s="2"/>
      <c r="C593" s="2"/>
      <c r="D593" s="2"/>
      <c r="E593" s="2"/>
      <c r="F593" s="2"/>
      <c r="G593" s="2"/>
      <c r="H593" s="2"/>
      <c r="I593" s="2"/>
      <c r="J593" s="2"/>
      <c r="K593" s="2"/>
      <c r="L593" s="2"/>
      <c r="M593" s="2"/>
      <c r="N593" s="2"/>
      <c r="O593" s="3"/>
      <c r="P593" s="4"/>
    </row>
    <row r="594" spans="1:16" ht="12.75" x14ac:dyDescent="0.2">
      <c r="A594" s="2"/>
      <c r="B594" s="2"/>
      <c r="C594" s="2"/>
      <c r="D594" s="2"/>
      <c r="E594" s="2"/>
      <c r="F594" s="2"/>
      <c r="G594" s="2"/>
      <c r="H594" s="2"/>
      <c r="I594" s="2"/>
      <c r="J594" s="2"/>
      <c r="K594" s="2"/>
      <c r="L594" s="2"/>
      <c r="M594" s="2"/>
      <c r="N594" s="2"/>
      <c r="O594" s="3"/>
      <c r="P594" s="4"/>
    </row>
    <row r="595" spans="1:16" ht="12.75" x14ac:dyDescent="0.2">
      <c r="A595" s="2"/>
      <c r="B595" s="2"/>
      <c r="C595" s="2"/>
      <c r="D595" s="2"/>
      <c r="E595" s="2"/>
      <c r="F595" s="2"/>
      <c r="G595" s="2"/>
      <c r="H595" s="2"/>
      <c r="I595" s="2"/>
      <c r="J595" s="2"/>
      <c r="K595" s="2"/>
      <c r="L595" s="2"/>
      <c r="M595" s="2"/>
      <c r="N595" s="2"/>
      <c r="O595" s="3"/>
      <c r="P595" s="4"/>
    </row>
    <row r="596" spans="1:16" ht="12.75" x14ac:dyDescent="0.2">
      <c r="A596" s="2"/>
      <c r="B596" s="2"/>
      <c r="C596" s="2"/>
      <c r="D596" s="2"/>
      <c r="E596" s="2"/>
      <c r="F596" s="2"/>
      <c r="G596" s="2"/>
      <c r="H596" s="2"/>
      <c r="I596" s="2"/>
      <c r="J596" s="2"/>
      <c r="K596" s="2"/>
      <c r="L596" s="2"/>
      <c r="M596" s="2"/>
      <c r="N596" s="2"/>
      <c r="O596" s="3"/>
      <c r="P596" s="4"/>
    </row>
    <row r="597" spans="1:16" ht="12.75" x14ac:dyDescent="0.2">
      <c r="A597" s="2"/>
      <c r="B597" s="2"/>
      <c r="C597" s="2"/>
      <c r="D597" s="2"/>
      <c r="E597" s="2"/>
      <c r="F597" s="2"/>
      <c r="G597" s="2"/>
      <c r="H597" s="2"/>
      <c r="I597" s="2"/>
      <c r="J597" s="2"/>
      <c r="K597" s="2"/>
      <c r="L597" s="2"/>
      <c r="M597" s="2"/>
      <c r="N597" s="2"/>
      <c r="O597" s="3"/>
      <c r="P597" s="4"/>
    </row>
    <row r="598" spans="1:16" ht="12.75" x14ac:dyDescent="0.2">
      <c r="A598" s="2"/>
      <c r="B598" s="2"/>
      <c r="C598" s="2"/>
      <c r="D598" s="2"/>
      <c r="E598" s="2"/>
      <c r="F598" s="2"/>
      <c r="G598" s="2"/>
      <c r="H598" s="2"/>
      <c r="I598" s="2"/>
      <c r="J598" s="2"/>
      <c r="K598" s="2"/>
      <c r="L598" s="2"/>
      <c r="M598" s="2"/>
      <c r="N598" s="2"/>
      <c r="O598" s="3"/>
      <c r="P598" s="4"/>
    </row>
    <row r="599" spans="1:16" ht="12.75" x14ac:dyDescent="0.2">
      <c r="A599" s="2"/>
      <c r="B599" s="2"/>
      <c r="C599" s="2"/>
      <c r="D599" s="2"/>
      <c r="E599" s="2"/>
      <c r="F599" s="2"/>
      <c r="G599" s="2"/>
      <c r="H599" s="2"/>
      <c r="I599" s="2"/>
      <c r="J599" s="2"/>
      <c r="K599" s="2"/>
      <c r="L599" s="2"/>
      <c r="M599" s="2"/>
      <c r="N599" s="2"/>
      <c r="O599" s="3"/>
      <c r="P599" s="4"/>
    </row>
    <row r="600" spans="1:16" ht="12.75" x14ac:dyDescent="0.2">
      <c r="A600" s="2"/>
      <c r="B600" s="2"/>
      <c r="C600" s="2"/>
      <c r="D600" s="2"/>
      <c r="E600" s="2"/>
      <c r="F600" s="2"/>
      <c r="G600" s="2"/>
      <c r="H600" s="2"/>
      <c r="I600" s="2"/>
      <c r="J600" s="2"/>
      <c r="K600" s="2"/>
      <c r="L600" s="2"/>
      <c r="M600" s="2"/>
      <c r="N600" s="2"/>
      <c r="O600" s="3"/>
      <c r="P600" s="4"/>
    </row>
    <row r="601" spans="1:16" ht="12.75" x14ac:dyDescent="0.2">
      <c r="A601" s="2"/>
      <c r="B601" s="2"/>
      <c r="C601" s="2"/>
      <c r="D601" s="2"/>
      <c r="E601" s="2"/>
      <c r="F601" s="2"/>
      <c r="G601" s="2"/>
      <c r="H601" s="2"/>
      <c r="I601" s="2"/>
      <c r="J601" s="2"/>
      <c r="K601" s="2"/>
      <c r="L601" s="2"/>
      <c r="M601" s="2"/>
      <c r="N601" s="2"/>
      <c r="O601" s="3"/>
      <c r="P601" s="4"/>
    </row>
    <row r="602" spans="1:16" ht="12.75" x14ac:dyDescent="0.2">
      <c r="A602" s="2"/>
      <c r="B602" s="2"/>
      <c r="C602" s="2"/>
      <c r="D602" s="2"/>
      <c r="E602" s="2"/>
      <c r="F602" s="2"/>
      <c r="G602" s="2"/>
      <c r="H602" s="2"/>
      <c r="I602" s="2"/>
      <c r="J602" s="2"/>
      <c r="K602" s="2"/>
      <c r="L602" s="2"/>
      <c r="M602" s="2"/>
      <c r="N602" s="2"/>
      <c r="O602" s="3"/>
      <c r="P602" s="4"/>
    </row>
    <row r="603" spans="1:16" ht="12.75" x14ac:dyDescent="0.2">
      <c r="A603" s="2"/>
      <c r="B603" s="2"/>
      <c r="C603" s="2"/>
      <c r="D603" s="2"/>
      <c r="E603" s="2"/>
      <c r="F603" s="2"/>
      <c r="G603" s="2"/>
      <c r="H603" s="2"/>
      <c r="I603" s="2"/>
      <c r="J603" s="2"/>
      <c r="K603" s="2"/>
      <c r="L603" s="2"/>
      <c r="M603" s="2"/>
      <c r="N603" s="2"/>
      <c r="O603" s="3"/>
      <c r="P603" s="4"/>
    </row>
    <row r="604" spans="1:16" ht="12.75" x14ac:dyDescent="0.2">
      <c r="A604" s="2"/>
      <c r="B604" s="2"/>
      <c r="C604" s="2"/>
      <c r="D604" s="2"/>
      <c r="E604" s="2"/>
      <c r="F604" s="2"/>
      <c r="G604" s="2"/>
      <c r="H604" s="2"/>
      <c r="I604" s="2"/>
      <c r="J604" s="2"/>
      <c r="K604" s="2"/>
      <c r="L604" s="2"/>
      <c r="M604" s="2"/>
      <c r="N604" s="2"/>
      <c r="O604" s="3"/>
      <c r="P604" s="4"/>
    </row>
    <row r="605" spans="1:16" ht="12.75" x14ac:dyDescent="0.2">
      <c r="A605" s="2"/>
      <c r="B605" s="2"/>
      <c r="C605" s="2"/>
      <c r="D605" s="2"/>
      <c r="E605" s="2"/>
      <c r="F605" s="2"/>
      <c r="G605" s="2"/>
      <c r="H605" s="2"/>
      <c r="I605" s="2"/>
      <c r="J605" s="2"/>
      <c r="K605" s="2"/>
      <c r="L605" s="2"/>
      <c r="M605" s="2"/>
      <c r="N605" s="2"/>
      <c r="O605" s="3"/>
      <c r="P605" s="4"/>
    </row>
    <row r="606" spans="1:16" ht="12.75" x14ac:dyDescent="0.2">
      <c r="A606" s="2"/>
      <c r="B606" s="2"/>
      <c r="C606" s="2"/>
      <c r="D606" s="2"/>
      <c r="E606" s="2"/>
      <c r="F606" s="2"/>
      <c r="G606" s="2"/>
      <c r="H606" s="2"/>
      <c r="I606" s="2"/>
      <c r="J606" s="2"/>
      <c r="K606" s="2"/>
      <c r="L606" s="2"/>
      <c r="M606" s="2"/>
      <c r="N606" s="2"/>
      <c r="O606" s="3"/>
      <c r="P606" s="4"/>
    </row>
    <row r="607" spans="1:16" ht="12.75" x14ac:dyDescent="0.2">
      <c r="A607" s="2"/>
      <c r="B607" s="2"/>
      <c r="C607" s="2"/>
      <c r="D607" s="2"/>
      <c r="E607" s="2"/>
      <c r="F607" s="2"/>
      <c r="G607" s="2"/>
      <c r="H607" s="2"/>
      <c r="I607" s="2"/>
      <c r="J607" s="2"/>
      <c r="K607" s="2"/>
      <c r="L607" s="2"/>
      <c r="M607" s="2"/>
      <c r="N607" s="2"/>
      <c r="O607" s="3"/>
      <c r="P607" s="4"/>
    </row>
    <row r="608" spans="1:16" ht="12.75" x14ac:dyDescent="0.2">
      <c r="A608" s="2"/>
      <c r="B608" s="2"/>
      <c r="C608" s="2"/>
      <c r="D608" s="2"/>
      <c r="E608" s="2"/>
      <c r="F608" s="2"/>
      <c r="G608" s="2"/>
      <c r="H608" s="2"/>
      <c r="I608" s="2"/>
      <c r="J608" s="2"/>
      <c r="K608" s="2"/>
      <c r="L608" s="2"/>
      <c r="M608" s="2"/>
      <c r="N608" s="2"/>
      <c r="O608" s="3"/>
      <c r="P608" s="4"/>
    </row>
    <row r="609" spans="1:16" ht="12.75" x14ac:dyDescent="0.2">
      <c r="A609" s="2"/>
      <c r="B609" s="2"/>
      <c r="C609" s="2"/>
      <c r="D609" s="2"/>
      <c r="E609" s="2"/>
      <c r="F609" s="2"/>
      <c r="G609" s="2"/>
      <c r="H609" s="2"/>
      <c r="I609" s="2"/>
      <c r="J609" s="2"/>
      <c r="K609" s="2"/>
      <c r="L609" s="2"/>
      <c r="M609" s="2"/>
      <c r="N609" s="2"/>
      <c r="O609" s="3"/>
      <c r="P609" s="4"/>
    </row>
    <row r="610" spans="1:16" ht="12.75" x14ac:dyDescent="0.2">
      <c r="A610" s="2"/>
      <c r="B610" s="2"/>
      <c r="C610" s="2"/>
      <c r="D610" s="2"/>
      <c r="E610" s="2"/>
      <c r="F610" s="2"/>
      <c r="G610" s="2"/>
      <c r="H610" s="2"/>
      <c r="I610" s="2"/>
      <c r="J610" s="2"/>
      <c r="K610" s="2"/>
      <c r="L610" s="2"/>
      <c r="M610" s="2"/>
      <c r="N610" s="2"/>
      <c r="O610" s="3"/>
      <c r="P610" s="4"/>
    </row>
    <row r="611" spans="1:16" ht="12.75" x14ac:dyDescent="0.2">
      <c r="A611" s="2"/>
      <c r="B611" s="2"/>
      <c r="C611" s="2"/>
      <c r="D611" s="2"/>
      <c r="E611" s="2"/>
      <c r="F611" s="2"/>
      <c r="G611" s="2"/>
      <c r="H611" s="2"/>
      <c r="I611" s="2"/>
      <c r="J611" s="2"/>
      <c r="K611" s="2"/>
      <c r="L611" s="2"/>
      <c r="M611" s="2"/>
      <c r="N611" s="2"/>
      <c r="O611" s="3"/>
      <c r="P611" s="4"/>
    </row>
    <row r="612" spans="1:16" ht="12.75" x14ac:dyDescent="0.2">
      <c r="A612" s="2"/>
      <c r="B612" s="2"/>
      <c r="C612" s="2"/>
      <c r="D612" s="2"/>
      <c r="E612" s="2"/>
      <c r="F612" s="2"/>
      <c r="G612" s="2"/>
      <c r="H612" s="2"/>
      <c r="I612" s="2"/>
      <c r="J612" s="2"/>
      <c r="K612" s="2"/>
      <c r="L612" s="2"/>
      <c r="M612" s="2"/>
      <c r="N612" s="2"/>
      <c r="O612" s="3"/>
      <c r="P612" s="4"/>
    </row>
    <row r="613" spans="1:16" ht="12.75" x14ac:dyDescent="0.2">
      <c r="A613" s="2"/>
      <c r="B613" s="2"/>
      <c r="C613" s="2"/>
      <c r="D613" s="2"/>
      <c r="E613" s="2"/>
      <c r="F613" s="2"/>
      <c r="G613" s="2"/>
      <c r="H613" s="2"/>
      <c r="I613" s="2"/>
      <c r="J613" s="2"/>
      <c r="K613" s="2"/>
      <c r="L613" s="2"/>
      <c r="M613" s="2"/>
      <c r="N613" s="2"/>
      <c r="O613" s="3"/>
      <c r="P613" s="4"/>
    </row>
    <row r="614" spans="1:16" ht="12.75" x14ac:dyDescent="0.2">
      <c r="A614" s="2"/>
      <c r="B614" s="2"/>
      <c r="C614" s="2"/>
      <c r="D614" s="2"/>
      <c r="E614" s="2"/>
      <c r="F614" s="2"/>
      <c r="G614" s="2"/>
      <c r="H614" s="2"/>
      <c r="I614" s="2"/>
      <c r="J614" s="2"/>
      <c r="K614" s="2"/>
      <c r="L614" s="2"/>
      <c r="M614" s="2"/>
      <c r="N614" s="2"/>
      <c r="O614" s="3"/>
      <c r="P614" s="4"/>
    </row>
    <row r="615" spans="1:16" ht="12.75" x14ac:dyDescent="0.2">
      <c r="A615" s="2"/>
      <c r="B615" s="2"/>
      <c r="C615" s="2"/>
      <c r="D615" s="2"/>
      <c r="E615" s="2"/>
      <c r="F615" s="2"/>
      <c r="G615" s="2"/>
      <c r="H615" s="2"/>
      <c r="I615" s="2"/>
      <c r="J615" s="2"/>
      <c r="K615" s="2"/>
      <c r="L615" s="2"/>
      <c r="M615" s="2"/>
      <c r="N615" s="2"/>
      <c r="O615" s="3"/>
      <c r="P615" s="4"/>
    </row>
    <row r="616" spans="1:16" ht="12.75" x14ac:dyDescent="0.2">
      <c r="A616" s="2"/>
      <c r="B616" s="2"/>
      <c r="C616" s="2"/>
      <c r="D616" s="2"/>
      <c r="E616" s="2"/>
      <c r="F616" s="2"/>
      <c r="G616" s="2"/>
      <c r="H616" s="2"/>
      <c r="I616" s="2"/>
      <c r="J616" s="2"/>
      <c r="K616" s="2"/>
      <c r="L616" s="2"/>
      <c r="M616" s="2"/>
      <c r="N616" s="2"/>
      <c r="O616" s="3"/>
      <c r="P616" s="4"/>
    </row>
    <row r="617" spans="1:16" ht="12.75" x14ac:dyDescent="0.2">
      <c r="A617" s="2"/>
      <c r="B617" s="2"/>
      <c r="C617" s="2"/>
      <c r="D617" s="2"/>
      <c r="E617" s="2"/>
      <c r="F617" s="2"/>
      <c r="G617" s="2"/>
      <c r="H617" s="2"/>
      <c r="I617" s="2"/>
      <c r="J617" s="2"/>
      <c r="K617" s="2"/>
      <c r="L617" s="2"/>
      <c r="M617" s="2"/>
      <c r="N617" s="2"/>
      <c r="O617" s="3"/>
      <c r="P617" s="4"/>
    </row>
    <row r="618" spans="1:16" ht="12.75" x14ac:dyDescent="0.2">
      <c r="A618" s="2"/>
      <c r="B618" s="2"/>
      <c r="C618" s="2"/>
      <c r="D618" s="2"/>
      <c r="E618" s="2"/>
      <c r="F618" s="2"/>
      <c r="G618" s="2"/>
      <c r="H618" s="2"/>
      <c r="I618" s="2"/>
      <c r="J618" s="2"/>
      <c r="K618" s="2"/>
      <c r="L618" s="2"/>
      <c r="M618" s="2"/>
      <c r="N618" s="2"/>
      <c r="O618" s="3"/>
      <c r="P618" s="4"/>
    </row>
    <row r="619" spans="1:16" ht="12.75" x14ac:dyDescent="0.2">
      <c r="A619" s="2"/>
      <c r="B619" s="2"/>
      <c r="C619" s="2"/>
      <c r="D619" s="2"/>
      <c r="E619" s="2"/>
      <c r="F619" s="2"/>
      <c r="G619" s="2"/>
      <c r="H619" s="2"/>
      <c r="I619" s="2"/>
      <c r="J619" s="2"/>
      <c r="K619" s="2"/>
      <c r="L619" s="2"/>
      <c r="M619" s="2"/>
      <c r="N619" s="2"/>
      <c r="O619" s="3"/>
      <c r="P619" s="4"/>
    </row>
    <row r="620" spans="1:16" ht="12.75" x14ac:dyDescent="0.2">
      <c r="A620" s="2"/>
      <c r="B620" s="2"/>
      <c r="C620" s="2"/>
      <c r="D620" s="2"/>
      <c r="E620" s="2"/>
      <c r="F620" s="2"/>
      <c r="G620" s="2"/>
      <c r="H620" s="2"/>
      <c r="I620" s="2"/>
      <c r="J620" s="2"/>
      <c r="K620" s="2"/>
      <c r="L620" s="2"/>
      <c r="M620" s="2"/>
      <c r="N620" s="2"/>
      <c r="O620" s="3"/>
      <c r="P620" s="4"/>
    </row>
    <row r="621" spans="1:16" ht="12.75" x14ac:dyDescent="0.2">
      <c r="A621" s="2"/>
      <c r="B621" s="2"/>
      <c r="C621" s="2"/>
      <c r="D621" s="2"/>
      <c r="E621" s="2"/>
      <c r="F621" s="2"/>
      <c r="G621" s="2"/>
      <c r="H621" s="2"/>
      <c r="I621" s="2"/>
      <c r="J621" s="2"/>
      <c r="K621" s="2"/>
      <c r="L621" s="2"/>
      <c r="M621" s="2"/>
      <c r="N621" s="2"/>
      <c r="O621" s="3"/>
      <c r="P621" s="4"/>
    </row>
    <row r="622" spans="1:16" ht="12.75" x14ac:dyDescent="0.2">
      <c r="A622" s="2"/>
      <c r="B622" s="2"/>
      <c r="C622" s="2"/>
      <c r="D622" s="2"/>
      <c r="E622" s="2"/>
      <c r="F622" s="2"/>
      <c r="G622" s="2"/>
      <c r="H622" s="2"/>
      <c r="I622" s="2"/>
      <c r="J622" s="2"/>
      <c r="K622" s="2"/>
      <c r="L622" s="2"/>
      <c r="M622" s="2"/>
      <c r="N622" s="2"/>
      <c r="O622" s="3"/>
      <c r="P622" s="4"/>
    </row>
    <row r="623" spans="1:16" ht="12.75" x14ac:dyDescent="0.2">
      <c r="A623" s="2"/>
      <c r="B623" s="2"/>
      <c r="C623" s="2"/>
      <c r="D623" s="2"/>
      <c r="E623" s="2"/>
      <c r="F623" s="2"/>
      <c r="G623" s="2"/>
      <c r="H623" s="2"/>
      <c r="I623" s="2"/>
      <c r="J623" s="2"/>
      <c r="K623" s="2"/>
      <c r="L623" s="2"/>
      <c r="M623" s="2"/>
      <c r="N623" s="2"/>
      <c r="O623" s="3"/>
      <c r="P623" s="4"/>
    </row>
    <row r="624" spans="1:16" ht="12.75" x14ac:dyDescent="0.2">
      <c r="A624" s="2"/>
      <c r="B624" s="2"/>
      <c r="C624" s="2"/>
      <c r="D624" s="2"/>
      <c r="E624" s="2"/>
      <c r="F624" s="2"/>
      <c r="G624" s="2"/>
      <c r="H624" s="2"/>
      <c r="I624" s="2"/>
      <c r="J624" s="2"/>
      <c r="K624" s="2"/>
      <c r="L624" s="2"/>
      <c r="M624" s="2"/>
      <c r="N624" s="2"/>
      <c r="O624" s="3"/>
      <c r="P624" s="4"/>
    </row>
    <row r="625" spans="1:16" ht="12.75" x14ac:dyDescent="0.2">
      <c r="A625" s="2"/>
      <c r="B625" s="2"/>
      <c r="C625" s="2"/>
      <c r="D625" s="2"/>
      <c r="E625" s="2"/>
      <c r="F625" s="2"/>
      <c r="G625" s="2"/>
      <c r="H625" s="2"/>
      <c r="I625" s="2"/>
      <c r="J625" s="2"/>
      <c r="K625" s="2"/>
      <c r="L625" s="2"/>
      <c r="M625" s="2"/>
      <c r="N625" s="2"/>
      <c r="O625" s="3"/>
      <c r="P625" s="4"/>
    </row>
    <row r="626" spans="1:16" ht="12.75" x14ac:dyDescent="0.2">
      <c r="A626" s="2"/>
      <c r="B626" s="2"/>
      <c r="C626" s="2"/>
      <c r="D626" s="2"/>
      <c r="E626" s="2"/>
      <c r="F626" s="2"/>
      <c r="G626" s="2"/>
      <c r="H626" s="2"/>
      <c r="I626" s="2"/>
      <c r="J626" s="2"/>
      <c r="K626" s="2"/>
      <c r="L626" s="2"/>
      <c r="M626" s="2"/>
      <c r="N626" s="2"/>
      <c r="O626" s="3"/>
      <c r="P626" s="4"/>
    </row>
    <row r="627" spans="1:16" ht="12.75" x14ac:dyDescent="0.2">
      <c r="A627" s="2"/>
      <c r="B627" s="2"/>
      <c r="C627" s="2"/>
      <c r="D627" s="2"/>
      <c r="E627" s="2"/>
      <c r="F627" s="2"/>
      <c r="G627" s="2"/>
      <c r="H627" s="2"/>
      <c r="I627" s="2"/>
      <c r="J627" s="2"/>
      <c r="K627" s="2"/>
      <c r="L627" s="2"/>
      <c r="M627" s="2"/>
      <c r="N627" s="2"/>
      <c r="O627" s="3"/>
      <c r="P627" s="4"/>
    </row>
    <row r="628" spans="1:16" ht="12.75" x14ac:dyDescent="0.2">
      <c r="A628" s="2"/>
      <c r="B628" s="2"/>
      <c r="C628" s="2"/>
      <c r="D628" s="2"/>
      <c r="E628" s="2"/>
      <c r="F628" s="2"/>
      <c r="G628" s="2"/>
      <c r="H628" s="2"/>
      <c r="I628" s="2"/>
      <c r="J628" s="2"/>
      <c r="K628" s="2"/>
      <c r="L628" s="2"/>
      <c r="M628" s="2"/>
      <c r="N628" s="2"/>
      <c r="O628" s="3"/>
      <c r="P628" s="4"/>
    </row>
    <row r="629" spans="1:16" ht="12.75" x14ac:dyDescent="0.2">
      <c r="A629" s="2"/>
      <c r="B629" s="2"/>
      <c r="C629" s="2"/>
      <c r="D629" s="2"/>
      <c r="E629" s="2"/>
      <c r="F629" s="2"/>
      <c r="G629" s="2"/>
      <c r="H629" s="2"/>
      <c r="I629" s="2"/>
      <c r="J629" s="2"/>
      <c r="K629" s="2"/>
      <c r="L629" s="2"/>
      <c r="M629" s="2"/>
      <c r="N629" s="2"/>
      <c r="O629" s="3"/>
      <c r="P629" s="4"/>
    </row>
    <row r="630" spans="1:16" ht="12.75" x14ac:dyDescent="0.2">
      <c r="A630" s="2"/>
      <c r="B630" s="2"/>
      <c r="C630" s="2"/>
      <c r="D630" s="2"/>
      <c r="E630" s="2"/>
      <c r="F630" s="2"/>
      <c r="G630" s="2"/>
      <c r="H630" s="2"/>
      <c r="I630" s="2"/>
      <c r="J630" s="2"/>
      <c r="K630" s="2"/>
      <c r="L630" s="2"/>
      <c r="M630" s="2"/>
      <c r="N630" s="2"/>
      <c r="O630" s="3"/>
      <c r="P630" s="4"/>
    </row>
    <row r="631" spans="1:16" ht="12.75" x14ac:dyDescent="0.2">
      <c r="A631" s="2"/>
      <c r="B631" s="2"/>
      <c r="C631" s="2"/>
      <c r="D631" s="2"/>
      <c r="E631" s="2"/>
      <c r="F631" s="2"/>
      <c r="G631" s="2"/>
      <c r="H631" s="2"/>
      <c r="I631" s="2"/>
      <c r="J631" s="2"/>
      <c r="K631" s="2"/>
      <c r="L631" s="2"/>
      <c r="M631" s="2"/>
      <c r="N631" s="2"/>
      <c r="O631" s="3"/>
      <c r="P631" s="4"/>
    </row>
    <row r="632" spans="1:16" ht="12.75" x14ac:dyDescent="0.2">
      <c r="A632" s="2"/>
      <c r="B632" s="2"/>
      <c r="C632" s="2"/>
      <c r="D632" s="2"/>
      <c r="E632" s="2"/>
      <c r="F632" s="2"/>
      <c r="G632" s="2"/>
      <c r="H632" s="2"/>
      <c r="I632" s="2"/>
      <c r="J632" s="2"/>
      <c r="K632" s="2"/>
      <c r="L632" s="2"/>
      <c r="M632" s="2"/>
      <c r="N632" s="2"/>
      <c r="O632" s="3"/>
      <c r="P632" s="4"/>
    </row>
    <row r="633" spans="1:16" ht="12.75" x14ac:dyDescent="0.2">
      <c r="A633" s="2"/>
      <c r="B633" s="2"/>
      <c r="C633" s="2"/>
      <c r="D633" s="2"/>
      <c r="E633" s="2"/>
      <c r="F633" s="2"/>
      <c r="G633" s="2"/>
      <c r="H633" s="2"/>
      <c r="I633" s="2"/>
      <c r="J633" s="2"/>
      <c r="K633" s="2"/>
      <c r="L633" s="2"/>
      <c r="M633" s="2"/>
      <c r="N633" s="2"/>
      <c r="O633" s="3"/>
      <c r="P633" s="4"/>
    </row>
    <row r="634" spans="1:16" ht="12.75" x14ac:dyDescent="0.2">
      <c r="A634" s="2"/>
      <c r="B634" s="2"/>
      <c r="C634" s="2"/>
      <c r="D634" s="2"/>
      <c r="E634" s="2"/>
      <c r="F634" s="2"/>
      <c r="G634" s="2"/>
      <c r="H634" s="2"/>
      <c r="I634" s="2"/>
      <c r="J634" s="2"/>
      <c r="K634" s="2"/>
      <c r="L634" s="2"/>
      <c r="M634" s="2"/>
      <c r="N634" s="2"/>
      <c r="O634" s="3"/>
      <c r="P634" s="4"/>
    </row>
    <row r="635" spans="1:16" ht="12.75" x14ac:dyDescent="0.2">
      <c r="A635" s="2"/>
      <c r="B635" s="2"/>
      <c r="C635" s="2"/>
      <c r="D635" s="2"/>
      <c r="E635" s="2"/>
      <c r="F635" s="2"/>
      <c r="G635" s="2"/>
      <c r="H635" s="2"/>
      <c r="I635" s="2"/>
      <c r="J635" s="2"/>
      <c r="K635" s="2"/>
      <c r="L635" s="2"/>
      <c r="M635" s="2"/>
      <c r="N635" s="2"/>
      <c r="O635" s="3"/>
      <c r="P635" s="4"/>
    </row>
    <row r="636" spans="1:16" ht="12.75" x14ac:dyDescent="0.2">
      <c r="A636" s="2"/>
      <c r="B636" s="2"/>
      <c r="C636" s="2"/>
      <c r="D636" s="2"/>
      <c r="E636" s="2"/>
      <c r="F636" s="2"/>
      <c r="G636" s="2"/>
      <c r="H636" s="2"/>
      <c r="I636" s="2"/>
      <c r="J636" s="2"/>
      <c r="K636" s="2"/>
      <c r="L636" s="2"/>
      <c r="M636" s="2"/>
      <c r="N636" s="2"/>
      <c r="O636" s="3"/>
      <c r="P636" s="4"/>
    </row>
    <row r="637" spans="1:16" ht="12.75" x14ac:dyDescent="0.2">
      <c r="A637" s="2"/>
      <c r="B637" s="2"/>
      <c r="C637" s="2"/>
      <c r="D637" s="2"/>
      <c r="E637" s="2"/>
      <c r="F637" s="2"/>
      <c r="G637" s="2"/>
      <c r="H637" s="2"/>
      <c r="I637" s="2"/>
      <c r="J637" s="2"/>
      <c r="K637" s="2"/>
      <c r="L637" s="2"/>
      <c r="M637" s="2"/>
      <c r="N637" s="2"/>
      <c r="O637" s="3"/>
      <c r="P637" s="4"/>
    </row>
    <row r="638" spans="1:16" ht="12.75" x14ac:dyDescent="0.2">
      <c r="A638" s="2"/>
      <c r="B638" s="2"/>
      <c r="C638" s="2"/>
      <c r="D638" s="2"/>
      <c r="E638" s="2"/>
      <c r="F638" s="2"/>
      <c r="G638" s="2"/>
      <c r="H638" s="2"/>
      <c r="I638" s="2"/>
      <c r="J638" s="2"/>
      <c r="K638" s="2"/>
      <c r="L638" s="2"/>
      <c r="M638" s="2"/>
      <c r="N638" s="2"/>
      <c r="O638" s="3"/>
      <c r="P638" s="4"/>
    </row>
    <row r="639" spans="1:16" ht="12.75" x14ac:dyDescent="0.2">
      <c r="A639" s="2"/>
      <c r="B639" s="2"/>
      <c r="C639" s="2"/>
      <c r="D639" s="2"/>
      <c r="E639" s="2"/>
      <c r="F639" s="2"/>
      <c r="G639" s="2"/>
      <c r="H639" s="2"/>
      <c r="I639" s="2"/>
      <c r="J639" s="2"/>
      <c r="K639" s="2"/>
      <c r="L639" s="2"/>
      <c r="M639" s="2"/>
      <c r="N639" s="2"/>
      <c r="O639" s="3"/>
      <c r="P639" s="4"/>
    </row>
    <row r="640" spans="1:16" ht="12.75" x14ac:dyDescent="0.2">
      <c r="A640" s="2"/>
      <c r="B640" s="2"/>
      <c r="C640" s="2"/>
      <c r="D640" s="2"/>
      <c r="E640" s="2"/>
      <c r="F640" s="2"/>
      <c r="G640" s="2"/>
      <c r="H640" s="2"/>
      <c r="I640" s="2"/>
      <c r="J640" s="2"/>
      <c r="K640" s="2"/>
      <c r="L640" s="2"/>
      <c r="M640" s="2"/>
      <c r="N640" s="2"/>
      <c r="O640" s="3"/>
      <c r="P640" s="4"/>
    </row>
    <row r="641" spans="1:16" ht="12.75" x14ac:dyDescent="0.2">
      <c r="A641" s="2"/>
      <c r="B641" s="2"/>
      <c r="C641" s="2"/>
      <c r="D641" s="2"/>
      <c r="E641" s="2"/>
      <c r="F641" s="2"/>
      <c r="G641" s="2"/>
      <c r="H641" s="2"/>
      <c r="I641" s="2"/>
      <c r="J641" s="2"/>
      <c r="K641" s="2"/>
      <c r="L641" s="2"/>
      <c r="M641" s="2"/>
      <c r="N641" s="2"/>
      <c r="O641" s="3"/>
      <c r="P641" s="4"/>
    </row>
    <row r="642" spans="1:16" ht="12.75" x14ac:dyDescent="0.2">
      <c r="A642" s="2"/>
      <c r="B642" s="2"/>
      <c r="C642" s="2"/>
      <c r="D642" s="2"/>
      <c r="E642" s="2"/>
      <c r="F642" s="2"/>
      <c r="G642" s="2"/>
      <c r="H642" s="2"/>
      <c r="I642" s="2"/>
      <c r="J642" s="2"/>
      <c r="K642" s="2"/>
      <c r="L642" s="2"/>
      <c r="M642" s="2"/>
      <c r="N642" s="2"/>
      <c r="O642" s="3"/>
      <c r="P642" s="4"/>
    </row>
    <row r="643" spans="1:16" ht="12.75" x14ac:dyDescent="0.2">
      <c r="A643" s="2"/>
      <c r="B643" s="2"/>
      <c r="C643" s="2"/>
      <c r="D643" s="2"/>
      <c r="E643" s="2"/>
      <c r="F643" s="2"/>
      <c r="G643" s="2"/>
      <c r="H643" s="2"/>
      <c r="I643" s="2"/>
      <c r="J643" s="2"/>
      <c r="K643" s="2"/>
      <c r="L643" s="2"/>
      <c r="M643" s="2"/>
      <c r="N643" s="2"/>
      <c r="O643" s="3"/>
      <c r="P643" s="4"/>
    </row>
    <row r="644" spans="1:16" ht="12.75" x14ac:dyDescent="0.2">
      <c r="A644" s="2"/>
      <c r="B644" s="2"/>
      <c r="C644" s="2"/>
      <c r="D644" s="2"/>
      <c r="E644" s="2"/>
      <c r="F644" s="2"/>
      <c r="G644" s="2"/>
      <c r="H644" s="2"/>
      <c r="I644" s="2"/>
      <c r="J644" s="2"/>
      <c r="K644" s="2"/>
      <c r="L644" s="2"/>
      <c r="M644" s="2"/>
      <c r="N644" s="2"/>
      <c r="O644" s="3"/>
      <c r="P644" s="4"/>
    </row>
    <row r="645" spans="1:16" ht="12.75" x14ac:dyDescent="0.2">
      <c r="A645" s="2"/>
      <c r="B645" s="2"/>
      <c r="C645" s="2"/>
      <c r="D645" s="2"/>
      <c r="E645" s="2"/>
      <c r="F645" s="2"/>
      <c r="G645" s="2"/>
      <c r="H645" s="2"/>
      <c r="I645" s="2"/>
      <c r="J645" s="2"/>
      <c r="K645" s="2"/>
      <c r="L645" s="2"/>
      <c r="M645" s="2"/>
      <c r="N645" s="2"/>
      <c r="O645" s="3"/>
      <c r="P645" s="4"/>
    </row>
    <row r="646" spans="1:16" ht="12.75" x14ac:dyDescent="0.2">
      <c r="A646" s="2"/>
      <c r="B646" s="2"/>
      <c r="C646" s="2"/>
      <c r="D646" s="2"/>
      <c r="E646" s="2"/>
      <c r="F646" s="2"/>
      <c r="G646" s="2"/>
      <c r="H646" s="2"/>
      <c r="I646" s="2"/>
      <c r="J646" s="2"/>
      <c r="K646" s="2"/>
      <c r="L646" s="2"/>
      <c r="M646" s="2"/>
      <c r="N646" s="2"/>
      <c r="O646" s="3"/>
      <c r="P646" s="4"/>
    </row>
    <row r="647" spans="1:16" ht="12.75" x14ac:dyDescent="0.2">
      <c r="A647" s="2"/>
      <c r="B647" s="2"/>
      <c r="C647" s="2"/>
      <c r="D647" s="2"/>
      <c r="E647" s="2"/>
      <c r="F647" s="2"/>
      <c r="G647" s="2"/>
      <c r="H647" s="2"/>
      <c r="I647" s="2"/>
      <c r="J647" s="2"/>
      <c r="K647" s="2"/>
      <c r="L647" s="2"/>
      <c r="M647" s="2"/>
      <c r="N647" s="2"/>
      <c r="O647" s="3"/>
      <c r="P647" s="4"/>
    </row>
    <row r="648" spans="1:16" ht="12.75" x14ac:dyDescent="0.2">
      <c r="A648" s="2"/>
      <c r="B648" s="2"/>
      <c r="C648" s="2"/>
      <c r="D648" s="2"/>
      <c r="E648" s="2"/>
      <c r="F648" s="2"/>
      <c r="G648" s="2"/>
      <c r="H648" s="2"/>
      <c r="I648" s="2"/>
      <c r="J648" s="2"/>
      <c r="K648" s="2"/>
      <c r="L648" s="2"/>
      <c r="M648" s="2"/>
      <c r="N648" s="2"/>
      <c r="O648" s="3"/>
      <c r="P648" s="4"/>
    </row>
    <row r="649" spans="1:16" ht="12.75" x14ac:dyDescent="0.2">
      <c r="A649" s="2"/>
      <c r="B649" s="2"/>
      <c r="C649" s="2"/>
      <c r="D649" s="2"/>
      <c r="E649" s="2"/>
      <c r="F649" s="2"/>
      <c r="G649" s="2"/>
      <c r="H649" s="2"/>
      <c r="I649" s="2"/>
      <c r="J649" s="2"/>
      <c r="K649" s="2"/>
      <c r="L649" s="2"/>
      <c r="M649" s="2"/>
      <c r="N649" s="2"/>
      <c r="O649" s="3"/>
      <c r="P649" s="4"/>
    </row>
    <row r="650" spans="1:16" ht="12.75" x14ac:dyDescent="0.2">
      <c r="A650" s="2"/>
      <c r="B650" s="2"/>
      <c r="C650" s="2"/>
      <c r="D650" s="2"/>
      <c r="E650" s="2"/>
      <c r="F650" s="2"/>
      <c r="G650" s="2"/>
      <c r="H650" s="2"/>
      <c r="I650" s="2"/>
      <c r="J650" s="2"/>
      <c r="K650" s="2"/>
      <c r="L650" s="2"/>
      <c r="M650" s="2"/>
      <c r="N650" s="2"/>
      <c r="O650" s="3"/>
      <c r="P650" s="4"/>
    </row>
    <row r="651" spans="1:16" ht="12.75" x14ac:dyDescent="0.2">
      <c r="A651" s="2"/>
      <c r="B651" s="2"/>
      <c r="C651" s="2"/>
      <c r="D651" s="2"/>
      <c r="E651" s="2"/>
      <c r="F651" s="2"/>
      <c r="G651" s="2"/>
      <c r="H651" s="2"/>
      <c r="I651" s="2"/>
      <c r="J651" s="2"/>
      <c r="K651" s="2"/>
      <c r="L651" s="2"/>
      <c r="M651" s="2"/>
      <c r="N651" s="2"/>
      <c r="O651" s="3"/>
      <c r="P651" s="4"/>
    </row>
    <row r="652" spans="1:16" ht="12.75" x14ac:dyDescent="0.2">
      <c r="A652" s="2"/>
      <c r="B652" s="2"/>
      <c r="C652" s="2"/>
      <c r="D652" s="2"/>
      <c r="E652" s="2"/>
      <c r="F652" s="2"/>
      <c r="G652" s="2"/>
      <c r="H652" s="2"/>
      <c r="I652" s="2"/>
      <c r="J652" s="2"/>
      <c r="K652" s="2"/>
      <c r="L652" s="2"/>
      <c r="M652" s="2"/>
      <c r="N652" s="2"/>
      <c r="O652" s="3"/>
      <c r="P652" s="4"/>
    </row>
    <row r="653" spans="1:16" ht="12.75" x14ac:dyDescent="0.2">
      <c r="A653" s="2"/>
      <c r="B653" s="2"/>
      <c r="C653" s="2"/>
      <c r="D653" s="2"/>
      <c r="E653" s="2"/>
      <c r="F653" s="2"/>
      <c r="G653" s="2"/>
      <c r="H653" s="2"/>
      <c r="I653" s="2"/>
      <c r="J653" s="2"/>
      <c r="K653" s="2"/>
      <c r="L653" s="2"/>
      <c r="M653" s="2"/>
      <c r="N653" s="2"/>
      <c r="O653" s="3"/>
      <c r="P653" s="4"/>
    </row>
    <row r="654" spans="1:16" ht="12.75" x14ac:dyDescent="0.2">
      <c r="A654" s="2"/>
      <c r="B654" s="2"/>
      <c r="C654" s="2"/>
      <c r="D654" s="2"/>
      <c r="E654" s="2"/>
      <c r="F654" s="2"/>
      <c r="G654" s="2"/>
      <c r="H654" s="2"/>
      <c r="I654" s="2"/>
      <c r="J654" s="2"/>
      <c r="K654" s="2"/>
      <c r="L654" s="2"/>
      <c r="M654" s="2"/>
      <c r="N654" s="2"/>
      <c r="O654" s="3"/>
      <c r="P654" s="4"/>
    </row>
    <row r="655" spans="1:16" ht="12.75" x14ac:dyDescent="0.2">
      <c r="A655" s="2"/>
      <c r="B655" s="2"/>
      <c r="C655" s="2"/>
      <c r="D655" s="2"/>
      <c r="E655" s="2"/>
      <c r="F655" s="2"/>
      <c r="G655" s="2"/>
      <c r="H655" s="2"/>
      <c r="I655" s="2"/>
      <c r="J655" s="2"/>
      <c r="K655" s="2"/>
      <c r="L655" s="2"/>
      <c r="M655" s="2"/>
      <c r="N655" s="2"/>
      <c r="O655" s="3"/>
      <c r="P655" s="4"/>
    </row>
    <row r="656" spans="1:16" ht="12.75" x14ac:dyDescent="0.2">
      <c r="A656" s="2"/>
      <c r="B656" s="2"/>
      <c r="C656" s="2"/>
      <c r="D656" s="2"/>
      <c r="E656" s="2"/>
      <c r="F656" s="2"/>
      <c r="G656" s="2"/>
      <c r="H656" s="2"/>
      <c r="I656" s="2"/>
      <c r="J656" s="2"/>
      <c r="K656" s="2"/>
      <c r="L656" s="2"/>
      <c r="M656" s="2"/>
      <c r="N656" s="2"/>
      <c r="O656" s="3"/>
      <c r="P656" s="4"/>
    </row>
    <row r="657" spans="1:16" ht="12.75" x14ac:dyDescent="0.2">
      <c r="A657" s="2"/>
      <c r="B657" s="2"/>
      <c r="C657" s="2"/>
      <c r="D657" s="2"/>
      <c r="E657" s="2"/>
      <c r="F657" s="2"/>
      <c r="G657" s="2"/>
      <c r="H657" s="2"/>
      <c r="I657" s="2"/>
      <c r="J657" s="2"/>
      <c r="K657" s="2"/>
      <c r="L657" s="2"/>
      <c r="M657" s="2"/>
      <c r="N657" s="2"/>
      <c r="O657" s="3"/>
      <c r="P657" s="4"/>
    </row>
    <row r="658" spans="1:16" ht="12.75" x14ac:dyDescent="0.2">
      <c r="A658" s="2"/>
      <c r="B658" s="2"/>
      <c r="C658" s="2"/>
      <c r="D658" s="2"/>
      <c r="E658" s="2"/>
      <c r="F658" s="2"/>
      <c r="G658" s="2"/>
      <c r="H658" s="2"/>
      <c r="I658" s="2"/>
      <c r="J658" s="2"/>
      <c r="K658" s="2"/>
      <c r="L658" s="2"/>
      <c r="M658" s="2"/>
      <c r="N658" s="2"/>
      <c r="O658" s="3"/>
      <c r="P658" s="4"/>
    </row>
    <row r="659" spans="1:16" ht="12.75" x14ac:dyDescent="0.2">
      <c r="A659" s="2"/>
      <c r="B659" s="2"/>
      <c r="C659" s="2"/>
      <c r="D659" s="2"/>
      <c r="E659" s="2"/>
      <c r="F659" s="2"/>
      <c r="G659" s="2"/>
      <c r="H659" s="2"/>
      <c r="I659" s="2"/>
      <c r="J659" s="2"/>
      <c r="K659" s="2"/>
      <c r="L659" s="2"/>
      <c r="M659" s="2"/>
      <c r="N659" s="2"/>
      <c r="O659" s="3"/>
      <c r="P659" s="4"/>
    </row>
    <row r="660" spans="1:16" ht="12.75" x14ac:dyDescent="0.2">
      <c r="A660" s="2"/>
      <c r="B660" s="2"/>
      <c r="C660" s="2"/>
      <c r="D660" s="2"/>
      <c r="E660" s="2"/>
      <c r="F660" s="2"/>
      <c r="G660" s="2"/>
      <c r="H660" s="2"/>
      <c r="I660" s="2"/>
      <c r="J660" s="2"/>
      <c r="K660" s="2"/>
      <c r="L660" s="2"/>
      <c r="M660" s="2"/>
      <c r="N660" s="2"/>
      <c r="O660" s="3"/>
      <c r="P660" s="4"/>
    </row>
    <row r="661" spans="1:16" ht="12.75" x14ac:dyDescent="0.2">
      <c r="A661" s="2"/>
      <c r="B661" s="2"/>
      <c r="C661" s="2"/>
      <c r="D661" s="2"/>
      <c r="E661" s="2"/>
      <c r="F661" s="2"/>
      <c r="G661" s="2"/>
      <c r="H661" s="2"/>
      <c r="I661" s="2"/>
      <c r="J661" s="2"/>
      <c r="K661" s="2"/>
      <c r="L661" s="2"/>
      <c r="M661" s="2"/>
      <c r="N661" s="2"/>
      <c r="O661" s="3"/>
      <c r="P661" s="4"/>
    </row>
    <row r="662" spans="1:16" ht="12.75" x14ac:dyDescent="0.2">
      <c r="A662" s="2"/>
      <c r="B662" s="2"/>
      <c r="C662" s="2"/>
      <c r="D662" s="2"/>
      <c r="E662" s="2"/>
      <c r="F662" s="2"/>
      <c r="G662" s="2"/>
      <c r="H662" s="2"/>
      <c r="I662" s="2"/>
      <c r="J662" s="2"/>
      <c r="K662" s="2"/>
      <c r="L662" s="2"/>
      <c r="M662" s="2"/>
      <c r="N662" s="2"/>
      <c r="O662" s="3"/>
      <c r="P662" s="4"/>
    </row>
    <row r="663" spans="1:16" ht="12.75" x14ac:dyDescent="0.2">
      <c r="A663" s="2"/>
      <c r="B663" s="2"/>
      <c r="C663" s="2"/>
      <c r="D663" s="2"/>
      <c r="E663" s="2"/>
      <c r="F663" s="2"/>
      <c r="G663" s="2"/>
      <c r="H663" s="2"/>
      <c r="I663" s="2"/>
      <c r="J663" s="2"/>
      <c r="K663" s="2"/>
      <c r="L663" s="2"/>
      <c r="M663" s="2"/>
      <c r="N663" s="2"/>
      <c r="O663" s="3"/>
      <c r="P663" s="4"/>
    </row>
    <row r="664" spans="1:16" ht="12.75" x14ac:dyDescent="0.2">
      <c r="A664" s="2"/>
      <c r="B664" s="2"/>
      <c r="C664" s="2"/>
      <c r="D664" s="2"/>
      <c r="E664" s="2"/>
      <c r="F664" s="2"/>
      <c r="G664" s="2"/>
      <c r="H664" s="2"/>
      <c r="I664" s="2"/>
      <c r="J664" s="2"/>
      <c r="K664" s="2"/>
      <c r="L664" s="2"/>
      <c r="M664" s="2"/>
      <c r="N664" s="2"/>
      <c r="O664" s="3"/>
      <c r="P664" s="4"/>
    </row>
    <row r="665" spans="1:16" ht="12.75" x14ac:dyDescent="0.2">
      <c r="A665" s="2"/>
      <c r="B665" s="2"/>
      <c r="C665" s="2"/>
      <c r="D665" s="2"/>
      <c r="E665" s="2"/>
      <c r="F665" s="2"/>
      <c r="G665" s="2"/>
      <c r="H665" s="2"/>
      <c r="I665" s="2"/>
      <c r="J665" s="2"/>
      <c r="K665" s="2"/>
      <c r="L665" s="2"/>
      <c r="M665" s="2"/>
      <c r="N665" s="2"/>
      <c r="O665" s="3"/>
      <c r="P665" s="4"/>
    </row>
    <row r="666" spans="1:16" ht="12.75" x14ac:dyDescent="0.2">
      <c r="A666" s="2"/>
      <c r="B666" s="2"/>
      <c r="C666" s="2"/>
      <c r="D666" s="2"/>
      <c r="E666" s="2"/>
      <c r="F666" s="2"/>
      <c r="G666" s="2"/>
      <c r="H666" s="2"/>
      <c r="I666" s="2"/>
      <c r="J666" s="2"/>
      <c r="K666" s="2"/>
      <c r="L666" s="2"/>
      <c r="M666" s="2"/>
      <c r="N666" s="2"/>
      <c r="O666" s="3"/>
      <c r="P666" s="4"/>
    </row>
    <row r="667" spans="1:16" ht="12.75" x14ac:dyDescent="0.2">
      <c r="A667" s="2"/>
      <c r="B667" s="2"/>
      <c r="C667" s="2"/>
      <c r="D667" s="2"/>
      <c r="E667" s="2"/>
      <c r="F667" s="2"/>
      <c r="G667" s="2"/>
      <c r="H667" s="2"/>
      <c r="I667" s="2"/>
      <c r="J667" s="2"/>
      <c r="K667" s="2"/>
      <c r="L667" s="2"/>
      <c r="M667" s="2"/>
      <c r="N667" s="2"/>
      <c r="O667" s="3"/>
      <c r="P667" s="4"/>
    </row>
    <row r="668" spans="1:16" ht="12.75" x14ac:dyDescent="0.2">
      <c r="A668" s="2"/>
      <c r="B668" s="2"/>
      <c r="C668" s="2"/>
      <c r="D668" s="2"/>
      <c r="E668" s="2"/>
      <c r="F668" s="2"/>
      <c r="G668" s="2"/>
      <c r="H668" s="2"/>
      <c r="I668" s="2"/>
      <c r="J668" s="2"/>
      <c r="K668" s="2"/>
      <c r="L668" s="2"/>
      <c r="M668" s="2"/>
      <c r="N668" s="2"/>
      <c r="O668" s="3"/>
      <c r="P668" s="4"/>
    </row>
    <row r="669" spans="1:16" ht="12.75" x14ac:dyDescent="0.2">
      <c r="A669" s="2"/>
      <c r="B669" s="2"/>
      <c r="C669" s="2"/>
      <c r="D669" s="2"/>
      <c r="E669" s="2"/>
      <c r="F669" s="2"/>
      <c r="G669" s="2"/>
      <c r="H669" s="2"/>
      <c r="I669" s="2"/>
      <c r="J669" s="2"/>
      <c r="K669" s="2"/>
      <c r="L669" s="2"/>
      <c r="M669" s="2"/>
      <c r="N669" s="2"/>
      <c r="O669" s="3"/>
      <c r="P669" s="4"/>
    </row>
    <row r="670" spans="1:16" ht="12.75" x14ac:dyDescent="0.2">
      <c r="A670" s="2"/>
      <c r="B670" s="2"/>
      <c r="C670" s="2"/>
      <c r="D670" s="2"/>
      <c r="E670" s="2"/>
      <c r="F670" s="2"/>
      <c r="G670" s="2"/>
      <c r="H670" s="2"/>
      <c r="I670" s="2"/>
      <c r="J670" s="2"/>
      <c r="K670" s="2"/>
      <c r="L670" s="2"/>
      <c r="M670" s="2"/>
      <c r="N670" s="2"/>
      <c r="O670" s="3"/>
      <c r="P670" s="4"/>
    </row>
    <row r="671" spans="1:16" ht="12.75" x14ac:dyDescent="0.2">
      <c r="A671" s="2"/>
      <c r="B671" s="2"/>
      <c r="C671" s="2"/>
      <c r="D671" s="2"/>
      <c r="E671" s="2"/>
      <c r="F671" s="2"/>
      <c r="G671" s="2"/>
      <c r="H671" s="2"/>
      <c r="I671" s="2"/>
      <c r="J671" s="2"/>
      <c r="K671" s="2"/>
      <c r="L671" s="2"/>
      <c r="M671" s="2"/>
      <c r="N671" s="2"/>
      <c r="O671" s="3"/>
      <c r="P671" s="4"/>
    </row>
    <row r="672" spans="1:16" ht="12.75" x14ac:dyDescent="0.2">
      <c r="A672" s="2"/>
      <c r="B672" s="2"/>
      <c r="C672" s="2"/>
      <c r="D672" s="2"/>
      <c r="E672" s="2"/>
      <c r="F672" s="2"/>
      <c r="G672" s="2"/>
      <c r="H672" s="2"/>
      <c r="I672" s="2"/>
      <c r="J672" s="2"/>
      <c r="K672" s="2"/>
      <c r="L672" s="2"/>
      <c r="M672" s="2"/>
      <c r="N672" s="2"/>
      <c r="O672" s="3"/>
      <c r="P672" s="4"/>
    </row>
    <row r="673" spans="1:16" ht="12.75" x14ac:dyDescent="0.2">
      <c r="A673" s="2"/>
      <c r="B673" s="2"/>
      <c r="C673" s="2"/>
      <c r="D673" s="2"/>
      <c r="E673" s="2"/>
      <c r="F673" s="2"/>
      <c r="G673" s="2"/>
      <c r="H673" s="2"/>
      <c r="I673" s="2"/>
      <c r="J673" s="2"/>
      <c r="K673" s="2"/>
      <c r="L673" s="2"/>
      <c r="M673" s="2"/>
      <c r="N673" s="2"/>
      <c r="O673" s="3"/>
      <c r="P673" s="4"/>
    </row>
    <row r="674" spans="1:16" ht="12.75" x14ac:dyDescent="0.2">
      <c r="A674" s="2"/>
      <c r="B674" s="2"/>
      <c r="C674" s="2"/>
      <c r="D674" s="2"/>
      <c r="E674" s="2"/>
      <c r="F674" s="2"/>
      <c r="G674" s="2"/>
      <c r="H674" s="2"/>
      <c r="I674" s="2"/>
      <c r="J674" s="2"/>
      <c r="K674" s="2"/>
      <c r="L674" s="2"/>
      <c r="M674" s="2"/>
      <c r="N674" s="2"/>
      <c r="O674" s="3"/>
      <c r="P674" s="4"/>
    </row>
    <row r="675" spans="1:16" ht="12.75" x14ac:dyDescent="0.2">
      <c r="A675" s="2"/>
      <c r="B675" s="2"/>
      <c r="C675" s="2"/>
      <c r="D675" s="2"/>
      <c r="E675" s="2"/>
      <c r="F675" s="2"/>
      <c r="G675" s="2"/>
      <c r="H675" s="2"/>
      <c r="I675" s="2"/>
      <c r="J675" s="2"/>
      <c r="K675" s="2"/>
      <c r="L675" s="2"/>
      <c r="M675" s="2"/>
      <c r="N675" s="2"/>
      <c r="O675" s="3"/>
      <c r="P675" s="4"/>
    </row>
    <row r="676" spans="1:16" ht="12.75" x14ac:dyDescent="0.2">
      <c r="A676" s="2"/>
      <c r="B676" s="2"/>
      <c r="C676" s="2"/>
      <c r="D676" s="2"/>
      <c r="E676" s="2"/>
      <c r="F676" s="2"/>
      <c r="G676" s="2"/>
      <c r="H676" s="2"/>
      <c r="I676" s="2"/>
      <c r="J676" s="2"/>
      <c r="K676" s="2"/>
      <c r="L676" s="2"/>
      <c r="M676" s="2"/>
      <c r="N676" s="2"/>
      <c r="O676" s="3"/>
      <c r="P676" s="4"/>
    </row>
    <row r="677" spans="1:16" ht="12.75" x14ac:dyDescent="0.2">
      <c r="A677" s="2"/>
      <c r="B677" s="2"/>
      <c r="C677" s="2"/>
      <c r="D677" s="2"/>
      <c r="E677" s="2"/>
      <c r="F677" s="2"/>
      <c r="G677" s="2"/>
      <c r="H677" s="2"/>
      <c r="I677" s="2"/>
      <c r="J677" s="2"/>
      <c r="K677" s="2"/>
      <c r="L677" s="2"/>
      <c r="M677" s="2"/>
      <c r="N677" s="2"/>
      <c r="O677" s="3"/>
      <c r="P677" s="4"/>
    </row>
    <row r="678" spans="1:16" ht="12.75" x14ac:dyDescent="0.2">
      <c r="A678" s="2"/>
      <c r="B678" s="2"/>
      <c r="C678" s="2"/>
      <c r="D678" s="2"/>
      <c r="E678" s="2"/>
      <c r="F678" s="2"/>
      <c r="G678" s="2"/>
      <c r="H678" s="2"/>
      <c r="I678" s="2"/>
      <c r="J678" s="2"/>
      <c r="K678" s="2"/>
      <c r="L678" s="2"/>
      <c r="M678" s="2"/>
      <c r="N678" s="2"/>
      <c r="O678" s="3"/>
      <c r="P678" s="4"/>
    </row>
    <row r="679" spans="1:16" ht="12.75" x14ac:dyDescent="0.2">
      <c r="A679" s="2"/>
      <c r="B679" s="2"/>
      <c r="C679" s="2"/>
      <c r="D679" s="2"/>
      <c r="E679" s="2"/>
      <c r="F679" s="2"/>
      <c r="G679" s="2"/>
      <c r="H679" s="2"/>
      <c r="I679" s="2"/>
      <c r="J679" s="2"/>
      <c r="K679" s="2"/>
      <c r="L679" s="2"/>
      <c r="M679" s="2"/>
      <c r="N679" s="2"/>
      <c r="O679" s="3"/>
      <c r="P679" s="4"/>
    </row>
    <row r="680" spans="1:16" ht="12.75" x14ac:dyDescent="0.2">
      <c r="A680" s="2"/>
      <c r="B680" s="2"/>
      <c r="C680" s="2"/>
      <c r="D680" s="2"/>
      <c r="E680" s="2"/>
      <c r="F680" s="2"/>
      <c r="G680" s="2"/>
      <c r="H680" s="2"/>
      <c r="I680" s="2"/>
      <c r="J680" s="2"/>
      <c r="K680" s="2"/>
      <c r="L680" s="2"/>
      <c r="M680" s="2"/>
      <c r="N680" s="2"/>
      <c r="O680" s="3"/>
      <c r="P680" s="4"/>
    </row>
    <row r="681" spans="1:16" ht="12.75" x14ac:dyDescent="0.2">
      <c r="A681" s="2"/>
      <c r="B681" s="2"/>
      <c r="C681" s="2"/>
      <c r="D681" s="2"/>
      <c r="E681" s="2"/>
      <c r="F681" s="2"/>
      <c r="G681" s="2"/>
      <c r="H681" s="2"/>
      <c r="I681" s="2"/>
      <c r="J681" s="2"/>
      <c r="K681" s="2"/>
      <c r="L681" s="2"/>
      <c r="M681" s="2"/>
      <c r="N681" s="2"/>
      <c r="O681" s="3"/>
      <c r="P681" s="4"/>
    </row>
    <row r="682" spans="1:16" ht="12.75" x14ac:dyDescent="0.2">
      <c r="A682" s="2"/>
      <c r="B682" s="2"/>
      <c r="C682" s="2"/>
      <c r="D682" s="2"/>
      <c r="E682" s="2"/>
      <c r="F682" s="2"/>
      <c r="G682" s="2"/>
      <c r="H682" s="2"/>
      <c r="I682" s="2"/>
      <c r="J682" s="2"/>
      <c r="K682" s="2"/>
      <c r="L682" s="2"/>
      <c r="M682" s="2"/>
      <c r="N682" s="2"/>
      <c r="O682" s="3"/>
      <c r="P682" s="4"/>
    </row>
    <row r="683" spans="1:16" ht="12.75" x14ac:dyDescent="0.2">
      <c r="A683" s="2"/>
      <c r="B683" s="2"/>
      <c r="C683" s="2"/>
      <c r="D683" s="2"/>
      <c r="E683" s="2"/>
      <c r="F683" s="2"/>
      <c r="G683" s="2"/>
      <c r="H683" s="2"/>
      <c r="I683" s="2"/>
      <c r="J683" s="2"/>
      <c r="K683" s="2"/>
      <c r="L683" s="2"/>
      <c r="M683" s="2"/>
      <c r="N683" s="2"/>
      <c r="O683" s="3"/>
      <c r="P683" s="4"/>
    </row>
    <row r="684" spans="1:16" ht="12.75" x14ac:dyDescent="0.2">
      <c r="A684" s="2"/>
      <c r="B684" s="2"/>
      <c r="C684" s="2"/>
      <c r="D684" s="2"/>
      <c r="E684" s="2"/>
      <c r="F684" s="2"/>
      <c r="G684" s="2"/>
      <c r="H684" s="2"/>
      <c r="I684" s="2"/>
      <c r="J684" s="2"/>
      <c r="K684" s="2"/>
      <c r="L684" s="2"/>
      <c r="M684" s="2"/>
      <c r="N684" s="2"/>
      <c r="O684" s="3"/>
      <c r="P684" s="4"/>
    </row>
    <row r="685" spans="1:16" ht="12.75" x14ac:dyDescent="0.2">
      <c r="A685" s="2"/>
      <c r="B685" s="2"/>
      <c r="C685" s="2"/>
      <c r="D685" s="2"/>
      <c r="E685" s="2"/>
      <c r="F685" s="2"/>
      <c r="G685" s="2"/>
      <c r="H685" s="2"/>
      <c r="I685" s="2"/>
      <c r="J685" s="2"/>
      <c r="K685" s="2"/>
      <c r="L685" s="2"/>
      <c r="M685" s="2"/>
      <c r="N685" s="2"/>
      <c r="O685" s="3"/>
      <c r="P685" s="4"/>
    </row>
    <row r="686" spans="1:16" ht="12.75" x14ac:dyDescent="0.2">
      <c r="A686" s="2"/>
      <c r="B686" s="2"/>
      <c r="C686" s="2"/>
      <c r="D686" s="2"/>
      <c r="E686" s="2"/>
      <c r="F686" s="2"/>
      <c r="G686" s="2"/>
      <c r="H686" s="2"/>
      <c r="I686" s="2"/>
      <c r="J686" s="2"/>
      <c r="K686" s="2"/>
      <c r="L686" s="2"/>
      <c r="M686" s="2"/>
      <c r="N686" s="2"/>
      <c r="O686" s="3"/>
      <c r="P686" s="4"/>
    </row>
    <row r="687" spans="1:16" ht="12.75" x14ac:dyDescent="0.2">
      <c r="A687" s="2"/>
      <c r="B687" s="2"/>
      <c r="C687" s="2"/>
      <c r="D687" s="2"/>
      <c r="E687" s="2"/>
      <c r="F687" s="2"/>
      <c r="G687" s="2"/>
      <c r="H687" s="2"/>
      <c r="I687" s="2"/>
      <c r="J687" s="2"/>
      <c r="K687" s="2"/>
      <c r="L687" s="2"/>
      <c r="M687" s="2"/>
      <c r="N687" s="2"/>
      <c r="O687" s="3"/>
      <c r="P687" s="4"/>
    </row>
    <row r="688" spans="1:16" ht="12.75" x14ac:dyDescent="0.2">
      <c r="A688" s="2"/>
      <c r="B688" s="2"/>
      <c r="C688" s="2"/>
      <c r="D688" s="2"/>
      <c r="E688" s="2"/>
      <c r="F688" s="2"/>
      <c r="G688" s="2"/>
      <c r="H688" s="2"/>
      <c r="I688" s="2"/>
      <c r="J688" s="2"/>
      <c r="K688" s="2"/>
      <c r="L688" s="2"/>
      <c r="M688" s="2"/>
      <c r="N688" s="2"/>
      <c r="O688" s="3"/>
      <c r="P688" s="4"/>
    </row>
    <row r="689" spans="1:16" ht="12.75" x14ac:dyDescent="0.2">
      <c r="A689" s="2"/>
      <c r="B689" s="2"/>
      <c r="C689" s="2"/>
      <c r="D689" s="2"/>
      <c r="E689" s="2"/>
      <c r="F689" s="2"/>
      <c r="G689" s="2"/>
      <c r="H689" s="2"/>
      <c r="I689" s="2"/>
      <c r="J689" s="2"/>
      <c r="K689" s="2"/>
      <c r="L689" s="2"/>
      <c r="M689" s="2"/>
      <c r="N689" s="2"/>
      <c r="O689" s="3"/>
      <c r="P689" s="4"/>
    </row>
    <row r="690" spans="1:16" ht="12.75" x14ac:dyDescent="0.2">
      <c r="A690" s="2"/>
      <c r="B690" s="2"/>
      <c r="C690" s="2"/>
      <c r="D690" s="2"/>
      <c r="E690" s="2"/>
      <c r="F690" s="2"/>
      <c r="G690" s="2"/>
      <c r="H690" s="2"/>
      <c r="I690" s="2"/>
      <c r="J690" s="2"/>
      <c r="K690" s="2"/>
      <c r="L690" s="2"/>
      <c r="M690" s="2"/>
      <c r="N690" s="2"/>
      <c r="O690" s="3"/>
      <c r="P690" s="4"/>
    </row>
    <row r="691" spans="1:16" ht="12.75" x14ac:dyDescent="0.2">
      <c r="A691" s="2"/>
      <c r="B691" s="2"/>
      <c r="C691" s="2"/>
      <c r="D691" s="2"/>
      <c r="E691" s="2"/>
      <c r="F691" s="2"/>
      <c r="G691" s="2"/>
      <c r="H691" s="2"/>
      <c r="I691" s="2"/>
      <c r="J691" s="2"/>
      <c r="K691" s="2"/>
      <c r="L691" s="2"/>
      <c r="M691" s="2"/>
      <c r="N691" s="2"/>
      <c r="O691" s="3"/>
      <c r="P691" s="4"/>
    </row>
    <row r="692" spans="1:16" ht="12.75" x14ac:dyDescent="0.2">
      <c r="A692" s="2"/>
      <c r="B692" s="2"/>
      <c r="C692" s="2"/>
      <c r="D692" s="2"/>
      <c r="E692" s="2"/>
      <c r="F692" s="2"/>
      <c r="G692" s="2"/>
      <c r="H692" s="2"/>
      <c r="I692" s="2"/>
      <c r="J692" s="2"/>
      <c r="K692" s="2"/>
      <c r="L692" s="2"/>
      <c r="M692" s="2"/>
      <c r="N692" s="2"/>
      <c r="O692" s="3"/>
      <c r="P692" s="4"/>
    </row>
    <row r="693" spans="1:16" ht="12.75" x14ac:dyDescent="0.2">
      <c r="A693" s="2"/>
      <c r="B693" s="2"/>
      <c r="C693" s="2"/>
      <c r="D693" s="2"/>
      <c r="E693" s="2"/>
      <c r="F693" s="2"/>
      <c r="G693" s="2"/>
      <c r="H693" s="2"/>
      <c r="I693" s="2"/>
      <c r="J693" s="2"/>
      <c r="K693" s="2"/>
      <c r="L693" s="2"/>
      <c r="M693" s="2"/>
      <c r="N693" s="2"/>
      <c r="O693" s="3"/>
      <c r="P693" s="4"/>
    </row>
    <row r="694" spans="1:16" ht="12.75" x14ac:dyDescent="0.2">
      <c r="A694" s="2"/>
      <c r="B694" s="2"/>
      <c r="C694" s="2"/>
      <c r="D694" s="2"/>
      <c r="E694" s="2"/>
      <c r="F694" s="2"/>
      <c r="G694" s="2"/>
      <c r="H694" s="2"/>
      <c r="I694" s="2"/>
      <c r="J694" s="2"/>
      <c r="K694" s="2"/>
      <c r="L694" s="2"/>
      <c r="M694" s="2"/>
      <c r="N694" s="2"/>
      <c r="O694" s="3"/>
      <c r="P694" s="4"/>
    </row>
    <row r="695" spans="1:16" ht="12.75" x14ac:dyDescent="0.2">
      <c r="A695" s="2"/>
      <c r="B695" s="2"/>
      <c r="C695" s="2"/>
      <c r="D695" s="2"/>
      <c r="E695" s="2"/>
      <c r="F695" s="2"/>
      <c r="G695" s="2"/>
      <c r="H695" s="2"/>
      <c r="I695" s="2"/>
      <c r="J695" s="2"/>
      <c r="K695" s="2"/>
      <c r="L695" s="2"/>
      <c r="M695" s="2"/>
      <c r="N695" s="2"/>
      <c r="O695" s="3"/>
      <c r="P695" s="4"/>
    </row>
    <row r="696" spans="1:16" ht="12.75" x14ac:dyDescent="0.2">
      <c r="A696" s="2"/>
      <c r="B696" s="2"/>
      <c r="C696" s="2"/>
      <c r="D696" s="2"/>
      <c r="E696" s="2"/>
      <c r="F696" s="2"/>
      <c r="G696" s="2"/>
      <c r="H696" s="2"/>
      <c r="I696" s="2"/>
      <c r="J696" s="2"/>
      <c r="K696" s="2"/>
      <c r="L696" s="2"/>
      <c r="M696" s="2"/>
      <c r="N696" s="2"/>
      <c r="O696" s="3"/>
      <c r="P696" s="4"/>
    </row>
    <row r="697" spans="1:16" ht="12.75" x14ac:dyDescent="0.2">
      <c r="A697" s="2"/>
      <c r="B697" s="2"/>
      <c r="C697" s="2"/>
      <c r="D697" s="2"/>
      <c r="E697" s="2"/>
      <c r="F697" s="2"/>
      <c r="G697" s="2"/>
      <c r="H697" s="2"/>
      <c r="I697" s="2"/>
      <c r="J697" s="2"/>
      <c r="K697" s="2"/>
      <c r="L697" s="2"/>
      <c r="M697" s="2"/>
      <c r="N697" s="2"/>
      <c r="O697" s="3"/>
      <c r="P697" s="4"/>
    </row>
    <row r="698" spans="1:16" ht="12.75" x14ac:dyDescent="0.2">
      <c r="A698" s="2"/>
      <c r="B698" s="2"/>
      <c r="C698" s="2"/>
      <c r="D698" s="2"/>
      <c r="E698" s="2"/>
      <c r="F698" s="2"/>
      <c r="G698" s="2"/>
      <c r="H698" s="2"/>
      <c r="I698" s="2"/>
      <c r="J698" s="2"/>
      <c r="K698" s="2"/>
      <c r="L698" s="2"/>
      <c r="M698" s="2"/>
      <c r="N698" s="2"/>
      <c r="O698" s="3"/>
      <c r="P698" s="4"/>
    </row>
    <row r="699" spans="1:16" ht="12.75" x14ac:dyDescent="0.2">
      <c r="A699" s="2"/>
      <c r="B699" s="2"/>
      <c r="C699" s="2"/>
      <c r="D699" s="2"/>
      <c r="E699" s="2"/>
      <c r="F699" s="2"/>
      <c r="G699" s="2"/>
      <c r="H699" s="2"/>
      <c r="I699" s="2"/>
      <c r="J699" s="2"/>
      <c r="K699" s="2"/>
      <c r="L699" s="2"/>
      <c r="M699" s="2"/>
      <c r="N699" s="2"/>
      <c r="O699" s="3"/>
      <c r="P699" s="4"/>
    </row>
    <row r="700" spans="1:16" ht="12.75" x14ac:dyDescent="0.2">
      <c r="A700" s="2"/>
      <c r="B700" s="2"/>
      <c r="C700" s="2"/>
      <c r="D700" s="2"/>
      <c r="E700" s="2"/>
      <c r="F700" s="2"/>
      <c r="G700" s="2"/>
      <c r="H700" s="2"/>
      <c r="I700" s="2"/>
      <c r="J700" s="2"/>
      <c r="K700" s="2"/>
      <c r="L700" s="2"/>
      <c r="M700" s="2"/>
      <c r="N700" s="2"/>
      <c r="O700" s="3"/>
      <c r="P700" s="4"/>
    </row>
    <row r="701" spans="1:16" ht="12.75" x14ac:dyDescent="0.2">
      <c r="A701" s="2"/>
      <c r="B701" s="2"/>
      <c r="C701" s="2"/>
      <c r="D701" s="2"/>
      <c r="E701" s="2"/>
      <c r="F701" s="2"/>
      <c r="G701" s="2"/>
      <c r="H701" s="2"/>
      <c r="I701" s="2"/>
      <c r="J701" s="2"/>
      <c r="K701" s="2"/>
      <c r="L701" s="2"/>
      <c r="M701" s="2"/>
      <c r="N701" s="2"/>
      <c r="O701" s="3"/>
      <c r="P701" s="4"/>
    </row>
    <row r="702" spans="1:16" ht="12.75" x14ac:dyDescent="0.2">
      <c r="A702" s="2"/>
      <c r="B702" s="2"/>
      <c r="C702" s="2"/>
      <c r="D702" s="2"/>
      <c r="E702" s="2"/>
      <c r="F702" s="2"/>
      <c r="G702" s="2"/>
      <c r="H702" s="2"/>
      <c r="I702" s="2"/>
      <c r="J702" s="2"/>
      <c r="K702" s="2"/>
      <c r="L702" s="2"/>
      <c r="M702" s="2"/>
      <c r="N702" s="2"/>
      <c r="O702" s="3"/>
      <c r="P702" s="4"/>
    </row>
    <row r="703" spans="1:16" ht="12.75" x14ac:dyDescent="0.2">
      <c r="A703" s="2"/>
      <c r="B703" s="2"/>
      <c r="C703" s="2"/>
      <c r="D703" s="2"/>
      <c r="E703" s="2"/>
      <c r="F703" s="2"/>
      <c r="G703" s="2"/>
      <c r="H703" s="2"/>
      <c r="I703" s="2"/>
      <c r="J703" s="2"/>
      <c r="K703" s="2"/>
      <c r="L703" s="2"/>
      <c r="M703" s="2"/>
      <c r="N703" s="2"/>
      <c r="O703" s="3"/>
      <c r="P703" s="4"/>
    </row>
    <row r="704" spans="1:16" ht="12.75" x14ac:dyDescent="0.2">
      <c r="A704" s="2"/>
      <c r="B704" s="2"/>
      <c r="C704" s="2"/>
      <c r="D704" s="2"/>
      <c r="E704" s="2"/>
      <c r="F704" s="2"/>
      <c r="G704" s="2"/>
      <c r="H704" s="2"/>
      <c r="I704" s="2"/>
      <c r="J704" s="2"/>
      <c r="K704" s="2"/>
      <c r="L704" s="2"/>
      <c r="M704" s="2"/>
      <c r="N704" s="2"/>
      <c r="O704" s="3"/>
      <c r="P704" s="4"/>
    </row>
    <row r="705" spans="1:16" ht="12.75" x14ac:dyDescent="0.2">
      <c r="A705" s="2"/>
      <c r="B705" s="2"/>
      <c r="C705" s="2"/>
      <c r="D705" s="2"/>
      <c r="E705" s="2"/>
      <c r="F705" s="2"/>
      <c r="G705" s="2"/>
      <c r="H705" s="2"/>
      <c r="I705" s="2"/>
      <c r="J705" s="2"/>
      <c r="K705" s="2"/>
      <c r="L705" s="2"/>
      <c r="M705" s="2"/>
      <c r="N705" s="2"/>
      <c r="O705" s="3"/>
      <c r="P705" s="4"/>
    </row>
    <row r="706" spans="1:16" ht="12.75" x14ac:dyDescent="0.2">
      <c r="A706" s="2"/>
      <c r="B706" s="2"/>
      <c r="C706" s="2"/>
      <c r="D706" s="2"/>
      <c r="E706" s="2"/>
      <c r="F706" s="2"/>
      <c r="G706" s="2"/>
      <c r="H706" s="2"/>
      <c r="I706" s="2"/>
      <c r="J706" s="2"/>
      <c r="K706" s="2"/>
      <c r="L706" s="2"/>
      <c r="M706" s="2"/>
      <c r="N706" s="2"/>
      <c r="O706" s="3"/>
      <c r="P706" s="4"/>
    </row>
    <row r="707" spans="1:16" ht="12.75" x14ac:dyDescent="0.2">
      <c r="A707" s="2"/>
      <c r="B707" s="2"/>
      <c r="C707" s="2"/>
      <c r="D707" s="2"/>
      <c r="E707" s="2"/>
      <c r="F707" s="2"/>
      <c r="G707" s="2"/>
      <c r="H707" s="2"/>
      <c r="I707" s="2"/>
      <c r="J707" s="2"/>
      <c r="K707" s="2"/>
      <c r="L707" s="2"/>
      <c r="M707" s="2"/>
      <c r="N707" s="2"/>
      <c r="O707" s="3"/>
      <c r="P707" s="4"/>
    </row>
    <row r="708" spans="1:16" ht="12.75" x14ac:dyDescent="0.2">
      <c r="A708" s="2"/>
      <c r="B708" s="2"/>
      <c r="C708" s="2"/>
      <c r="D708" s="2"/>
      <c r="E708" s="2"/>
      <c r="F708" s="2"/>
      <c r="G708" s="2"/>
      <c r="H708" s="2"/>
      <c r="I708" s="2"/>
      <c r="J708" s="2"/>
      <c r="K708" s="2"/>
      <c r="L708" s="2"/>
      <c r="M708" s="2"/>
      <c r="N708" s="2"/>
      <c r="O708" s="3"/>
      <c r="P708" s="4"/>
    </row>
    <row r="709" spans="1:16" ht="12.75" x14ac:dyDescent="0.2">
      <c r="A709" s="2"/>
      <c r="B709" s="2"/>
      <c r="C709" s="2"/>
      <c r="D709" s="2"/>
      <c r="E709" s="2"/>
      <c r="F709" s="2"/>
      <c r="G709" s="2"/>
      <c r="H709" s="2"/>
      <c r="I709" s="2"/>
      <c r="J709" s="2"/>
      <c r="K709" s="2"/>
      <c r="L709" s="2"/>
      <c r="M709" s="2"/>
      <c r="N709" s="2"/>
      <c r="O709" s="3"/>
      <c r="P709" s="4"/>
    </row>
    <row r="710" spans="1:16" ht="12.75" x14ac:dyDescent="0.2">
      <c r="A710" s="2"/>
      <c r="B710" s="2"/>
      <c r="C710" s="2"/>
      <c r="D710" s="2"/>
      <c r="E710" s="2"/>
      <c r="F710" s="2"/>
      <c r="G710" s="2"/>
      <c r="H710" s="2"/>
      <c r="I710" s="2"/>
      <c r="J710" s="2"/>
      <c r="K710" s="2"/>
      <c r="L710" s="2"/>
      <c r="M710" s="2"/>
      <c r="N710" s="2"/>
      <c r="O710" s="3"/>
      <c r="P710" s="4"/>
    </row>
    <row r="711" spans="1:16" ht="12.75" x14ac:dyDescent="0.2">
      <c r="A711" s="2"/>
      <c r="B711" s="2"/>
      <c r="C711" s="2"/>
      <c r="D711" s="2"/>
      <c r="E711" s="2"/>
      <c r="F711" s="2"/>
      <c r="G711" s="2"/>
      <c r="H711" s="2"/>
      <c r="I711" s="2"/>
      <c r="J711" s="2"/>
      <c r="K711" s="2"/>
      <c r="L711" s="2"/>
      <c r="M711" s="2"/>
      <c r="N711" s="2"/>
      <c r="O711" s="3"/>
      <c r="P711" s="4"/>
    </row>
    <row r="712" spans="1:16" ht="12.75" x14ac:dyDescent="0.2">
      <c r="A712" s="2"/>
      <c r="B712" s="2"/>
      <c r="C712" s="2"/>
      <c r="D712" s="2"/>
      <c r="E712" s="2"/>
      <c r="F712" s="2"/>
      <c r="G712" s="2"/>
      <c r="H712" s="2"/>
      <c r="I712" s="2"/>
      <c r="J712" s="2"/>
      <c r="K712" s="2"/>
      <c r="L712" s="2"/>
      <c r="M712" s="2"/>
      <c r="N712" s="2"/>
      <c r="O712" s="3"/>
      <c r="P712" s="4"/>
    </row>
    <row r="713" spans="1:16" ht="12.75" x14ac:dyDescent="0.2">
      <c r="A713" s="2"/>
      <c r="B713" s="2"/>
      <c r="C713" s="2"/>
      <c r="D713" s="2"/>
      <c r="E713" s="2"/>
      <c r="F713" s="2"/>
      <c r="G713" s="2"/>
      <c r="H713" s="2"/>
      <c r="I713" s="2"/>
      <c r="J713" s="2"/>
      <c r="K713" s="2"/>
      <c r="L713" s="2"/>
      <c r="M713" s="2"/>
      <c r="N713" s="2"/>
      <c r="O713" s="3"/>
      <c r="P713" s="4"/>
    </row>
    <row r="714" spans="1:16" ht="12.75" x14ac:dyDescent="0.2">
      <c r="A714" s="2"/>
      <c r="B714" s="2"/>
      <c r="C714" s="2"/>
      <c r="D714" s="2"/>
      <c r="E714" s="2"/>
      <c r="F714" s="2"/>
      <c r="G714" s="2"/>
      <c r="H714" s="2"/>
      <c r="I714" s="2"/>
      <c r="J714" s="2"/>
      <c r="K714" s="2"/>
      <c r="L714" s="2"/>
      <c r="M714" s="2"/>
      <c r="N714" s="2"/>
      <c r="O714" s="3"/>
      <c r="P714" s="4"/>
    </row>
    <row r="715" spans="1:16" ht="12.75" x14ac:dyDescent="0.2">
      <c r="A715" s="2"/>
      <c r="B715" s="2"/>
      <c r="C715" s="2"/>
      <c r="D715" s="2"/>
      <c r="E715" s="2"/>
      <c r="F715" s="2"/>
      <c r="G715" s="2"/>
      <c r="H715" s="2"/>
      <c r="I715" s="2"/>
      <c r="J715" s="2"/>
      <c r="K715" s="2"/>
      <c r="L715" s="2"/>
      <c r="M715" s="2"/>
      <c r="N715" s="2"/>
      <c r="O715" s="3"/>
      <c r="P715" s="4"/>
    </row>
    <row r="716" spans="1:16" ht="12.75" x14ac:dyDescent="0.2">
      <c r="A716" s="2"/>
      <c r="B716" s="2"/>
      <c r="C716" s="2"/>
      <c r="D716" s="2"/>
      <c r="E716" s="2"/>
      <c r="F716" s="2"/>
      <c r="G716" s="2"/>
      <c r="H716" s="2"/>
      <c r="I716" s="2"/>
      <c r="J716" s="2"/>
      <c r="K716" s="2"/>
      <c r="L716" s="2"/>
      <c r="M716" s="2"/>
      <c r="N716" s="2"/>
      <c r="O716" s="3"/>
      <c r="P716" s="4"/>
    </row>
    <row r="717" spans="1:16" ht="12.75" x14ac:dyDescent="0.2">
      <c r="A717" s="2"/>
      <c r="B717" s="2"/>
      <c r="C717" s="2"/>
      <c r="D717" s="2"/>
      <c r="E717" s="2"/>
      <c r="F717" s="2"/>
      <c r="G717" s="2"/>
      <c r="H717" s="2"/>
      <c r="I717" s="2"/>
      <c r="J717" s="2"/>
      <c r="K717" s="2"/>
      <c r="L717" s="2"/>
      <c r="M717" s="2"/>
      <c r="N717" s="2"/>
      <c r="O717" s="3"/>
      <c r="P717" s="4"/>
    </row>
    <row r="718" spans="1:16" ht="12.75" x14ac:dyDescent="0.2">
      <c r="A718" s="2"/>
      <c r="B718" s="2"/>
      <c r="C718" s="2"/>
      <c r="D718" s="2"/>
      <c r="E718" s="2"/>
      <c r="F718" s="2"/>
      <c r="G718" s="2"/>
      <c r="H718" s="2"/>
      <c r="I718" s="2"/>
      <c r="J718" s="2"/>
      <c r="K718" s="2"/>
      <c r="L718" s="2"/>
      <c r="M718" s="2"/>
      <c r="N718" s="2"/>
      <c r="O718" s="3"/>
      <c r="P718" s="4"/>
    </row>
    <row r="719" spans="1:16" ht="12.75" x14ac:dyDescent="0.2">
      <c r="A719" s="2"/>
      <c r="B719" s="2"/>
      <c r="C719" s="2"/>
      <c r="D719" s="2"/>
      <c r="E719" s="2"/>
      <c r="F719" s="2"/>
      <c r="G719" s="2"/>
      <c r="H719" s="2"/>
      <c r="I719" s="2"/>
      <c r="J719" s="2"/>
      <c r="K719" s="2"/>
      <c r="L719" s="2"/>
      <c r="M719" s="2"/>
      <c r="N719" s="2"/>
      <c r="O719" s="3"/>
      <c r="P719" s="4"/>
    </row>
    <row r="720" spans="1:16" ht="12.75" x14ac:dyDescent="0.2">
      <c r="A720" s="2"/>
      <c r="B720" s="2"/>
      <c r="C720" s="2"/>
      <c r="D720" s="2"/>
      <c r="E720" s="2"/>
      <c r="F720" s="2"/>
      <c r="G720" s="2"/>
      <c r="H720" s="2"/>
      <c r="I720" s="2"/>
      <c r="J720" s="2"/>
      <c r="K720" s="2"/>
      <c r="L720" s="2"/>
      <c r="M720" s="2"/>
      <c r="N720" s="2"/>
      <c r="O720" s="3"/>
      <c r="P720" s="4"/>
    </row>
    <row r="721" spans="1:16" ht="12.75" x14ac:dyDescent="0.2">
      <c r="A721" s="2"/>
      <c r="B721" s="2"/>
      <c r="C721" s="2"/>
      <c r="D721" s="2"/>
      <c r="E721" s="2"/>
      <c r="F721" s="2"/>
      <c r="G721" s="2"/>
      <c r="H721" s="2"/>
      <c r="I721" s="2"/>
      <c r="J721" s="2"/>
      <c r="K721" s="2"/>
      <c r="L721" s="2"/>
      <c r="M721" s="2"/>
      <c r="N721" s="2"/>
      <c r="O721" s="3"/>
      <c r="P721" s="4"/>
    </row>
    <row r="722" spans="1:16" ht="12.75" x14ac:dyDescent="0.2">
      <c r="A722" s="2"/>
      <c r="B722" s="2"/>
      <c r="C722" s="2"/>
      <c r="D722" s="2"/>
      <c r="E722" s="2"/>
      <c r="F722" s="2"/>
      <c r="G722" s="2"/>
      <c r="H722" s="2"/>
      <c r="I722" s="2"/>
      <c r="J722" s="2"/>
      <c r="K722" s="2"/>
      <c r="L722" s="2"/>
      <c r="M722" s="2"/>
      <c r="N722" s="2"/>
      <c r="O722" s="3"/>
      <c r="P722" s="4"/>
    </row>
    <row r="723" spans="1:16" ht="12.75" x14ac:dyDescent="0.2">
      <c r="A723" s="2"/>
      <c r="B723" s="2"/>
      <c r="C723" s="2"/>
      <c r="D723" s="2"/>
      <c r="E723" s="2"/>
      <c r="F723" s="2"/>
      <c r="G723" s="2"/>
      <c r="H723" s="2"/>
      <c r="I723" s="2"/>
      <c r="J723" s="2"/>
      <c r="K723" s="2"/>
      <c r="L723" s="2"/>
      <c r="M723" s="2"/>
      <c r="N723" s="2"/>
      <c r="O723" s="3"/>
      <c r="P723" s="4"/>
    </row>
    <row r="724" spans="1:16" ht="12.75" x14ac:dyDescent="0.2">
      <c r="A724" s="2"/>
      <c r="B724" s="2"/>
      <c r="C724" s="2"/>
      <c r="D724" s="2"/>
      <c r="E724" s="2"/>
      <c r="F724" s="2"/>
      <c r="G724" s="2"/>
      <c r="H724" s="2"/>
      <c r="I724" s="2"/>
      <c r="J724" s="2"/>
      <c r="K724" s="2"/>
      <c r="L724" s="2"/>
      <c r="M724" s="2"/>
      <c r="N724" s="2"/>
      <c r="O724" s="3"/>
      <c r="P724" s="4"/>
    </row>
    <row r="725" spans="1:16" ht="12.75" x14ac:dyDescent="0.2">
      <c r="A725" s="2"/>
      <c r="B725" s="2"/>
      <c r="C725" s="2"/>
      <c r="D725" s="2"/>
      <c r="E725" s="2"/>
      <c r="F725" s="2"/>
      <c r="G725" s="2"/>
      <c r="H725" s="2"/>
      <c r="I725" s="2"/>
      <c r="J725" s="2"/>
      <c r="K725" s="2"/>
      <c r="L725" s="2"/>
      <c r="M725" s="2"/>
      <c r="N725" s="2"/>
      <c r="O725" s="3"/>
      <c r="P725" s="4"/>
    </row>
    <row r="726" spans="1:16" ht="12.75" x14ac:dyDescent="0.2">
      <c r="A726" s="2"/>
      <c r="B726" s="2"/>
      <c r="C726" s="2"/>
      <c r="D726" s="2"/>
      <c r="E726" s="2"/>
      <c r="F726" s="2"/>
      <c r="G726" s="2"/>
      <c r="H726" s="2"/>
      <c r="I726" s="2"/>
      <c r="J726" s="2"/>
      <c r="K726" s="2"/>
      <c r="L726" s="2"/>
      <c r="M726" s="2"/>
      <c r="N726" s="2"/>
      <c r="O726" s="3"/>
      <c r="P726" s="4"/>
    </row>
    <row r="727" spans="1:16" ht="12.75" x14ac:dyDescent="0.2">
      <c r="A727" s="2"/>
      <c r="B727" s="2"/>
      <c r="C727" s="2"/>
      <c r="D727" s="2"/>
      <c r="E727" s="2"/>
      <c r="F727" s="2"/>
      <c r="G727" s="2"/>
      <c r="H727" s="2"/>
      <c r="I727" s="2"/>
      <c r="J727" s="2"/>
      <c r="K727" s="2"/>
      <c r="L727" s="2"/>
      <c r="M727" s="2"/>
      <c r="N727" s="2"/>
      <c r="O727" s="3"/>
      <c r="P727" s="4"/>
    </row>
    <row r="728" spans="1:16" ht="12.75" x14ac:dyDescent="0.2">
      <c r="A728" s="2"/>
      <c r="B728" s="2"/>
      <c r="C728" s="2"/>
      <c r="D728" s="2"/>
      <c r="E728" s="2"/>
      <c r="F728" s="2"/>
      <c r="G728" s="2"/>
      <c r="H728" s="2"/>
      <c r="I728" s="2"/>
      <c r="J728" s="2"/>
      <c r="K728" s="2"/>
      <c r="L728" s="2"/>
      <c r="M728" s="2"/>
      <c r="N728" s="2"/>
      <c r="O728" s="3"/>
      <c r="P728" s="4"/>
    </row>
    <row r="729" spans="1:16" ht="12.75" x14ac:dyDescent="0.2">
      <c r="A729" s="2"/>
      <c r="B729" s="2"/>
      <c r="C729" s="2"/>
      <c r="D729" s="2"/>
      <c r="E729" s="2"/>
      <c r="F729" s="2"/>
      <c r="G729" s="2"/>
      <c r="H729" s="2"/>
      <c r="I729" s="2"/>
      <c r="J729" s="2"/>
      <c r="K729" s="2"/>
      <c r="L729" s="2"/>
      <c r="M729" s="2"/>
      <c r="N729" s="2"/>
      <c r="O729" s="3"/>
      <c r="P729" s="4"/>
    </row>
    <row r="730" spans="1:16" ht="12.75" x14ac:dyDescent="0.2">
      <c r="A730" s="2"/>
      <c r="B730" s="2"/>
      <c r="C730" s="2"/>
      <c r="D730" s="2"/>
      <c r="E730" s="2"/>
      <c r="F730" s="2"/>
      <c r="G730" s="2"/>
      <c r="H730" s="2"/>
      <c r="I730" s="2"/>
      <c r="J730" s="2"/>
      <c r="K730" s="2"/>
      <c r="L730" s="2"/>
      <c r="M730" s="2"/>
      <c r="N730" s="2"/>
      <c r="O730" s="3"/>
      <c r="P730" s="4"/>
    </row>
    <row r="731" spans="1:16" ht="12.75" x14ac:dyDescent="0.2">
      <c r="A731" s="2"/>
      <c r="B731" s="2"/>
      <c r="C731" s="2"/>
      <c r="D731" s="2"/>
      <c r="E731" s="2"/>
      <c r="F731" s="2"/>
      <c r="G731" s="2"/>
      <c r="H731" s="2"/>
      <c r="I731" s="2"/>
      <c r="J731" s="2"/>
      <c r="K731" s="2"/>
      <c r="L731" s="2"/>
      <c r="M731" s="2"/>
      <c r="N731" s="2"/>
      <c r="O731" s="3"/>
      <c r="P731" s="4"/>
    </row>
    <row r="732" spans="1:16" ht="12.75" x14ac:dyDescent="0.2">
      <c r="A732" s="2"/>
      <c r="B732" s="2"/>
      <c r="C732" s="2"/>
      <c r="D732" s="2"/>
      <c r="E732" s="2"/>
      <c r="F732" s="2"/>
      <c r="G732" s="2"/>
      <c r="H732" s="2"/>
      <c r="I732" s="2"/>
      <c r="J732" s="2"/>
      <c r="K732" s="2"/>
      <c r="L732" s="2"/>
      <c r="M732" s="2"/>
      <c r="N732" s="2"/>
      <c r="O732" s="3"/>
      <c r="P732" s="4"/>
    </row>
    <row r="733" spans="1:16" ht="12.75" x14ac:dyDescent="0.2">
      <c r="A733" s="2"/>
      <c r="B733" s="2"/>
      <c r="C733" s="2"/>
      <c r="D733" s="2"/>
      <c r="E733" s="2"/>
      <c r="F733" s="2"/>
      <c r="G733" s="2"/>
      <c r="H733" s="2"/>
      <c r="I733" s="2"/>
      <c r="J733" s="2"/>
      <c r="K733" s="2"/>
      <c r="L733" s="2"/>
      <c r="M733" s="2"/>
      <c r="N733" s="2"/>
      <c r="O733" s="3"/>
      <c r="P733" s="4"/>
    </row>
    <row r="734" spans="1:16" ht="12.75" x14ac:dyDescent="0.2">
      <c r="A734" s="2"/>
      <c r="B734" s="2"/>
      <c r="C734" s="2"/>
      <c r="D734" s="2"/>
      <c r="E734" s="2"/>
      <c r="F734" s="2"/>
      <c r="G734" s="2"/>
      <c r="H734" s="2"/>
      <c r="I734" s="2"/>
      <c r="J734" s="2"/>
      <c r="K734" s="2"/>
      <c r="L734" s="2"/>
      <c r="M734" s="2"/>
      <c r="N734" s="2"/>
      <c r="O734" s="3"/>
      <c r="P734" s="4"/>
    </row>
    <row r="735" spans="1:16" ht="12.75" x14ac:dyDescent="0.2">
      <c r="A735" s="2"/>
      <c r="B735" s="2"/>
      <c r="C735" s="2"/>
      <c r="D735" s="2"/>
      <c r="E735" s="2"/>
      <c r="F735" s="2"/>
      <c r="G735" s="2"/>
      <c r="H735" s="2"/>
      <c r="I735" s="2"/>
      <c r="J735" s="2"/>
      <c r="K735" s="2"/>
      <c r="L735" s="2"/>
      <c r="M735" s="2"/>
      <c r="N735" s="2"/>
      <c r="O735" s="3"/>
      <c r="P735" s="4"/>
    </row>
    <row r="736" spans="1:16" ht="12.75" x14ac:dyDescent="0.2">
      <c r="A736" s="2"/>
      <c r="B736" s="2"/>
      <c r="C736" s="2"/>
      <c r="D736" s="2"/>
      <c r="E736" s="2"/>
      <c r="F736" s="2"/>
      <c r="G736" s="2"/>
      <c r="H736" s="2"/>
      <c r="I736" s="2"/>
      <c r="J736" s="2"/>
      <c r="K736" s="2"/>
      <c r="L736" s="2"/>
      <c r="M736" s="2"/>
      <c r="N736" s="2"/>
      <c r="O736" s="3"/>
      <c r="P736" s="4"/>
    </row>
    <row r="737" spans="1:16" ht="12.75" x14ac:dyDescent="0.2">
      <c r="A737" s="2"/>
      <c r="B737" s="2"/>
      <c r="C737" s="2"/>
      <c r="D737" s="2"/>
      <c r="E737" s="2"/>
      <c r="F737" s="2"/>
      <c r="G737" s="2"/>
      <c r="H737" s="2"/>
      <c r="I737" s="2"/>
      <c r="J737" s="2"/>
      <c r="K737" s="2"/>
      <c r="L737" s="2"/>
      <c r="M737" s="2"/>
      <c r="N737" s="2"/>
      <c r="O737" s="3"/>
      <c r="P737" s="4"/>
    </row>
    <row r="738" spans="1:16" ht="12.75" x14ac:dyDescent="0.2">
      <c r="A738" s="2"/>
      <c r="B738" s="2"/>
      <c r="C738" s="2"/>
      <c r="D738" s="2"/>
      <c r="E738" s="2"/>
      <c r="F738" s="2"/>
      <c r="G738" s="2"/>
      <c r="H738" s="2"/>
      <c r="I738" s="2"/>
      <c r="J738" s="2"/>
      <c r="K738" s="2"/>
      <c r="L738" s="2"/>
      <c r="M738" s="2"/>
      <c r="N738" s="2"/>
      <c r="O738" s="3"/>
      <c r="P738" s="4"/>
    </row>
    <row r="739" spans="1:16" ht="12.75" x14ac:dyDescent="0.2">
      <c r="A739" s="2"/>
      <c r="B739" s="2"/>
      <c r="C739" s="2"/>
      <c r="D739" s="2"/>
      <c r="E739" s="2"/>
      <c r="F739" s="2"/>
      <c r="G739" s="2"/>
      <c r="H739" s="2"/>
      <c r="I739" s="2"/>
      <c r="J739" s="2"/>
      <c r="K739" s="2"/>
      <c r="L739" s="2"/>
      <c r="M739" s="2"/>
      <c r="N739" s="2"/>
      <c r="O739" s="3"/>
      <c r="P739" s="4"/>
    </row>
    <row r="740" spans="1:16" ht="12.75" x14ac:dyDescent="0.2">
      <c r="A740" s="2"/>
      <c r="B740" s="2"/>
      <c r="C740" s="2"/>
      <c r="D740" s="2"/>
      <c r="E740" s="2"/>
      <c r="F740" s="2"/>
      <c r="G740" s="2"/>
      <c r="H740" s="2"/>
      <c r="I740" s="2"/>
      <c r="J740" s="2"/>
      <c r="K740" s="2"/>
      <c r="L740" s="2"/>
      <c r="M740" s="2"/>
      <c r="N740" s="2"/>
      <c r="O740" s="3"/>
      <c r="P740" s="4"/>
    </row>
    <row r="741" spans="1:16" ht="12.75" x14ac:dyDescent="0.2">
      <c r="A741" s="2"/>
      <c r="B741" s="2"/>
      <c r="C741" s="2"/>
      <c r="D741" s="2"/>
      <c r="E741" s="2"/>
      <c r="F741" s="2"/>
      <c r="G741" s="2"/>
      <c r="H741" s="2"/>
      <c r="I741" s="2"/>
      <c r="J741" s="2"/>
      <c r="K741" s="2"/>
      <c r="L741" s="2"/>
      <c r="M741" s="2"/>
      <c r="N741" s="2"/>
      <c r="O741" s="3"/>
      <c r="P741" s="4"/>
    </row>
    <row r="742" spans="1:16" ht="12.75" x14ac:dyDescent="0.2">
      <c r="A742" s="2"/>
      <c r="B742" s="2"/>
      <c r="C742" s="2"/>
      <c r="D742" s="2"/>
      <c r="E742" s="2"/>
      <c r="F742" s="2"/>
      <c r="G742" s="2"/>
      <c r="H742" s="2"/>
      <c r="I742" s="2"/>
      <c r="J742" s="2"/>
      <c r="K742" s="2"/>
      <c r="L742" s="2"/>
      <c r="M742" s="2"/>
      <c r="N742" s="2"/>
      <c r="O742" s="3"/>
      <c r="P742" s="4"/>
    </row>
    <row r="743" spans="1:16" ht="12.75" x14ac:dyDescent="0.2">
      <c r="A743" s="2"/>
      <c r="B743" s="2"/>
      <c r="C743" s="2"/>
      <c r="D743" s="2"/>
      <c r="E743" s="2"/>
      <c r="F743" s="2"/>
      <c r="G743" s="2"/>
      <c r="H743" s="2"/>
      <c r="I743" s="2"/>
      <c r="J743" s="2"/>
      <c r="K743" s="2"/>
      <c r="L743" s="2"/>
      <c r="M743" s="2"/>
      <c r="N743" s="2"/>
      <c r="O743" s="3"/>
      <c r="P743" s="4"/>
    </row>
    <row r="744" spans="1:16" ht="12.75" x14ac:dyDescent="0.2">
      <c r="A744" s="2"/>
      <c r="B744" s="2"/>
      <c r="C744" s="2"/>
      <c r="D744" s="2"/>
      <c r="E744" s="2"/>
      <c r="F744" s="2"/>
      <c r="G744" s="2"/>
      <c r="H744" s="2"/>
      <c r="I744" s="2"/>
      <c r="J744" s="2"/>
      <c r="K744" s="2"/>
      <c r="L744" s="2"/>
      <c r="M744" s="2"/>
      <c r="N744" s="2"/>
      <c r="O744" s="3"/>
      <c r="P744" s="4"/>
    </row>
    <row r="745" spans="1:16" ht="12.75" x14ac:dyDescent="0.2">
      <c r="A745" s="2"/>
      <c r="B745" s="2"/>
      <c r="C745" s="2"/>
      <c r="D745" s="2"/>
      <c r="E745" s="2"/>
      <c r="F745" s="2"/>
      <c r="G745" s="2"/>
      <c r="H745" s="2"/>
      <c r="I745" s="2"/>
      <c r="J745" s="2"/>
      <c r="K745" s="2"/>
      <c r="L745" s="2"/>
      <c r="M745" s="2"/>
      <c r="N745" s="2"/>
      <c r="O745" s="3"/>
      <c r="P745" s="4"/>
    </row>
    <row r="746" spans="1:16" ht="12.75" x14ac:dyDescent="0.2">
      <c r="A746" s="2"/>
      <c r="B746" s="2"/>
      <c r="C746" s="2"/>
      <c r="D746" s="2"/>
      <c r="E746" s="2"/>
      <c r="F746" s="2"/>
      <c r="G746" s="2"/>
      <c r="H746" s="2"/>
      <c r="I746" s="2"/>
      <c r="J746" s="2"/>
      <c r="K746" s="2"/>
      <c r="L746" s="2"/>
      <c r="M746" s="2"/>
      <c r="N746" s="2"/>
      <c r="O746" s="3"/>
      <c r="P746" s="4"/>
    </row>
    <row r="747" spans="1:16" ht="12.75" x14ac:dyDescent="0.2">
      <c r="A747" s="2"/>
      <c r="B747" s="2"/>
      <c r="C747" s="2"/>
      <c r="D747" s="2"/>
      <c r="E747" s="2"/>
      <c r="F747" s="2"/>
      <c r="G747" s="2"/>
      <c r="H747" s="2"/>
      <c r="I747" s="2"/>
      <c r="J747" s="2"/>
      <c r="K747" s="2"/>
      <c r="L747" s="2"/>
      <c r="M747" s="2"/>
      <c r="N747" s="2"/>
      <c r="O747" s="3"/>
      <c r="P747" s="4"/>
    </row>
    <row r="748" spans="1:16" ht="12.75" x14ac:dyDescent="0.2">
      <c r="A748" s="2"/>
      <c r="B748" s="2"/>
      <c r="C748" s="2"/>
      <c r="D748" s="2"/>
      <c r="E748" s="2"/>
      <c r="F748" s="2"/>
      <c r="G748" s="2"/>
      <c r="H748" s="2"/>
      <c r="I748" s="2"/>
      <c r="J748" s="2"/>
      <c r="K748" s="2"/>
      <c r="L748" s="2"/>
      <c r="M748" s="2"/>
      <c r="N748" s="2"/>
      <c r="O748" s="3"/>
      <c r="P748" s="4"/>
    </row>
    <row r="749" spans="1:16" ht="12.75" x14ac:dyDescent="0.2">
      <c r="A749" s="2"/>
      <c r="B749" s="2"/>
      <c r="C749" s="2"/>
      <c r="D749" s="2"/>
      <c r="E749" s="2"/>
      <c r="F749" s="2"/>
      <c r="G749" s="2"/>
      <c r="H749" s="2"/>
      <c r="I749" s="2"/>
      <c r="J749" s="2"/>
      <c r="K749" s="2"/>
      <c r="L749" s="2"/>
      <c r="M749" s="2"/>
      <c r="N749" s="2"/>
      <c r="O749" s="3"/>
      <c r="P749" s="4"/>
    </row>
    <row r="750" spans="1:16" ht="12.75" x14ac:dyDescent="0.2">
      <c r="A750" s="2"/>
      <c r="B750" s="2"/>
      <c r="C750" s="2"/>
      <c r="D750" s="2"/>
      <c r="E750" s="2"/>
      <c r="F750" s="2"/>
      <c r="G750" s="2"/>
      <c r="H750" s="2"/>
      <c r="I750" s="2"/>
      <c r="J750" s="2"/>
      <c r="K750" s="2"/>
      <c r="L750" s="2"/>
      <c r="M750" s="2"/>
      <c r="N750" s="2"/>
      <c r="O750" s="3"/>
      <c r="P750" s="4"/>
    </row>
    <row r="751" spans="1:16" ht="12.75" x14ac:dyDescent="0.2">
      <c r="A751" s="2"/>
      <c r="B751" s="2"/>
      <c r="C751" s="2"/>
      <c r="D751" s="2"/>
      <c r="E751" s="2"/>
      <c r="F751" s="2"/>
      <c r="G751" s="2"/>
      <c r="H751" s="2"/>
      <c r="I751" s="2"/>
      <c r="J751" s="2"/>
      <c r="K751" s="2"/>
      <c r="L751" s="2"/>
      <c r="M751" s="2"/>
      <c r="N751" s="2"/>
      <c r="O751" s="3"/>
      <c r="P751" s="4"/>
    </row>
    <row r="752" spans="1:16" ht="12.75" x14ac:dyDescent="0.2">
      <c r="A752" s="2"/>
      <c r="B752" s="2"/>
      <c r="C752" s="2"/>
      <c r="D752" s="2"/>
      <c r="E752" s="2"/>
      <c r="F752" s="2"/>
      <c r="G752" s="2"/>
      <c r="H752" s="2"/>
      <c r="I752" s="2"/>
      <c r="J752" s="2"/>
      <c r="K752" s="2"/>
      <c r="L752" s="2"/>
      <c r="M752" s="2"/>
      <c r="N752" s="2"/>
      <c r="O752" s="3"/>
      <c r="P752" s="4"/>
    </row>
    <row r="753" spans="1:16" ht="12.75" x14ac:dyDescent="0.2">
      <c r="A753" s="2"/>
      <c r="B753" s="2"/>
      <c r="C753" s="2"/>
      <c r="D753" s="2"/>
      <c r="E753" s="2"/>
      <c r="F753" s="2"/>
      <c r="G753" s="2"/>
      <c r="H753" s="2"/>
      <c r="I753" s="2"/>
      <c r="J753" s="2"/>
      <c r="K753" s="2"/>
      <c r="L753" s="2"/>
      <c r="M753" s="2"/>
      <c r="N753" s="2"/>
      <c r="O753" s="3"/>
      <c r="P753" s="4"/>
    </row>
    <row r="754" spans="1:16" ht="12.75" x14ac:dyDescent="0.2">
      <c r="A754" s="2"/>
      <c r="B754" s="2"/>
      <c r="C754" s="2"/>
      <c r="D754" s="2"/>
      <c r="E754" s="2"/>
      <c r="F754" s="2"/>
      <c r="G754" s="2"/>
      <c r="H754" s="2"/>
      <c r="I754" s="2"/>
      <c r="J754" s="2"/>
      <c r="K754" s="2"/>
      <c r="L754" s="2"/>
      <c r="M754" s="2"/>
      <c r="N754" s="2"/>
      <c r="O754" s="3"/>
      <c r="P754" s="4"/>
    </row>
    <row r="755" spans="1:16" ht="12.75" x14ac:dyDescent="0.2">
      <c r="A755" s="2"/>
      <c r="B755" s="2"/>
      <c r="C755" s="2"/>
      <c r="D755" s="2"/>
      <c r="E755" s="2"/>
      <c r="F755" s="2"/>
      <c r="G755" s="2"/>
      <c r="H755" s="2"/>
      <c r="I755" s="2"/>
      <c r="J755" s="2"/>
      <c r="K755" s="2"/>
      <c r="L755" s="2"/>
      <c r="M755" s="2"/>
      <c r="N755" s="2"/>
      <c r="O755" s="3"/>
      <c r="P755" s="4"/>
    </row>
    <row r="756" spans="1:16" ht="12.75" x14ac:dyDescent="0.2">
      <c r="A756" s="2"/>
      <c r="B756" s="2"/>
      <c r="C756" s="2"/>
      <c r="D756" s="2"/>
      <c r="E756" s="2"/>
      <c r="F756" s="2"/>
      <c r="G756" s="2"/>
      <c r="H756" s="2"/>
      <c r="I756" s="2"/>
      <c r="J756" s="2"/>
      <c r="K756" s="2"/>
      <c r="L756" s="2"/>
      <c r="M756" s="2"/>
      <c r="N756" s="2"/>
      <c r="O756" s="3"/>
      <c r="P756" s="4"/>
    </row>
    <row r="757" spans="1:16" ht="12.75" x14ac:dyDescent="0.2">
      <c r="A757" s="2"/>
      <c r="B757" s="2"/>
      <c r="C757" s="2"/>
      <c r="D757" s="2"/>
      <c r="E757" s="2"/>
      <c r="F757" s="2"/>
      <c r="G757" s="2"/>
      <c r="H757" s="2"/>
      <c r="I757" s="2"/>
      <c r="J757" s="2"/>
      <c r="K757" s="2"/>
      <c r="L757" s="2"/>
      <c r="M757" s="2"/>
      <c r="N757" s="2"/>
      <c r="O757" s="3"/>
      <c r="P757" s="4"/>
    </row>
    <row r="758" spans="1:16" ht="12.75" x14ac:dyDescent="0.2">
      <c r="A758" s="2"/>
      <c r="B758" s="2"/>
      <c r="C758" s="2"/>
      <c r="D758" s="2"/>
      <c r="E758" s="2"/>
      <c r="F758" s="2"/>
      <c r="G758" s="2"/>
      <c r="H758" s="2"/>
      <c r="I758" s="2"/>
      <c r="J758" s="2"/>
      <c r="K758" s="2"/>
      <c r="L758" s="2"/>
      <c r="M758" s="2"/>
      <c r="N758" s="2"/>
      <c r="O758" s="3"/>
      <c r="P758" s="4"/>
    </row>
    <row r="759" spans="1:16" ht="12.75" x14ac:dyDescent="0.2">
      <c r="A759" s="2"/>
      <c r="B759" s="2"/>
      <c r="C759" s="2"/>
      <c r="D759" s="2"/>
      <c r="E759" s="2"/>
      <c r="F759" s="2"/>
      <c r="G759" s="2"/>
      <c r="H759" s="2"/>
      <c r="I759" s="2"/>
      <c r="J759" s="2"/>
      <c r="K759" s="2"/>
      <c r="L759" s="2"/>
      <c r="M759" s="2"/>
      <c r="N759" s="2"/>
      <c r="O759" s="3"/>
      <c r="P759" s="4"/>
    </row>
    <row r="760" spans="1:16" ht="12.75" x14ac:dyDescent="0.2">
      <c r="A760" s="2"/>
      <c r="B760" s="2"/>
      <c r="C760" s="2"/>
      <c r="D760" s="2"/>
      <c r="E760" s="2"/>
      <c r="F760" s="2"/>
      <c r="G760" s="2"/>
      <c r="H760" s="2"/>
      <c r="I760" s="2"/>
      <c r="J760" s="2"/>
      <c r="K760" s="2"/>
      <c r="L760" s="2"/>
      <c r="M760" s="2"/>
      <c r="N760" s="2"/>
      <c r="O760" s="3"/>
      <c r="P760" s="4"/>
    </row>
    <row r="761" spans="1:16" ht="12.75" x14ac:dyDescent="0.2">
      <c r="A761" s="2"/>
      <c r="B761" s="2"/>
      <c r="C761" s="2"/>
      <c r="D761" s="2"/>
      <c r="E761" s="2"/>
      <c r="F761" s="2"/>
      <c r="G761" s="2"/>
      <c r="H761" s="2"/>
      <c r="I761" s="2"/>
      <c r="J761" s="2"/>
      <c r="K761" s="2"/>
      <c r="L761" s="2"/>
      <c r="M761" s="2"/>
      <c r="N761" s="2"/>
      <c r="O761" s="3"/>
      <c r="P761" s="4"/>
    </row>
    <row r="762" spans="1:16" ht="12.75" x14ac:dyDescent="0.2">
      <c r="A762" s="2"/>
      <c r="B762" s="2"/>
      <c r="C762" s="2"/>
      <c r="D762" s="2"/>
      <c r="E762" s="2"/>
      <c r="F762" s="2"/>
      <c r="G762" s="2"/>
      <c r="H762" s="2"/>
      <c r="I762" s="2"/>
      <c r="J762" s="2"/>
      <c r="K762" s="2"/>
      <c r="L762" s="2"/>
      <c r="M762" s="2"/>
      <c r="N762" s="2"/>
      <c r="O762" s="3"/>
      <c r="P762" s="4"/>
    </row>
    <row r="763" spans="1:16" ht="12.75" x14ac:dyDescent="0.2">
      <c r="A763" s="2"/>
      <c r="B763" s="2"/>
      <c r="C763" s="2"/>
      <c r="D763" s="2"/>
      <c r="E763" s="2"/>
      <c r="F763" s="2"/>
      <c r="G763" s="2"/>
      <c r="H763" s="2"/>
      <c r="I763" s="2"/>
      <c r="J763" s="2"/>
      <c r="K763" s="2"/>
      <c r="L763" s="2"/>
      <c r="M763" s="2"/>
      <c r="N763" s="2"/>
      <c r="O763" s="3"/>
      <c r="P763" s="4"/>
    </row>
    <row r="764" spans="1:16" ht="12.75" x14ac:dyDescent="0.2">
      <c r="A764" s="2"/>
      <c r="B764" s="2"/>
      <c r="C764" s="2"/>
      <c r="D764" s="2"/>
      <c r="E764" s="2"/>
      <c r="F764" s="2"/>
      <c r="G764" s="2"/>
      <c r="H764" s="2"/>
      <c r="I764" s="2"/>
      <c r="J764" s="2"/>
      <c r="K764" s="2"/>
      <c r="L764" s="2"/>
      <c r="M764" s="2"/>
      <c r="N764" s="2"/>
      <c r="O764" s="3"/>
      <c r="P764" s="4"/>
    </row>
    <row r="765" spans="1:16" ht="12.75" x14ac:dyDescent="0.2">
      <c r="A765" s="2"/>
      <c r="B765" s="2"/>
      <c r="C765" s="2"/>
      <c r="D765" s="2"/>
      <c r="E765" s="2"/>
      <c r="F765" s="2"/>
      <c r="G765" s="2"/>
      <c r="H765" s="2"/>
      <c r="I765" s="2"/>
      <c r="J765" s="2"/>
      <c r="K765" s="2"/>
      <c r="L765" s="2"/>
      <c r="M765" s="2"/>
      <c r="N765" s="2"/>
      <c r="O765" s="3"/>
      <c r="P765" s="4"/>
    </row>
    <row r="766" spans="1:16" ht="12.75" x14ac:dyDescent="0.2">
      <c r="A766" s="2"/>
      <c r="B766" s="2"/>
      <c r="C766" s="2"/>
      <c r="D766" s="2"/>
      <c r="E766" s="2"/>
      <c r="F766" s="2"/>
      <c r="G766" s="2"/>
      <c r="H766" s="2"/>
      <c r="I766" s="2"/>
      <c r="J766" s="2"/>
      <c r="K766" s="2"/>
      <c r="L766" s="2"/>
      <c r="M766" s="2"/>
      <c r="N766" s="2"/>
      <c r="O766" s="3"/>
      <c r="P766" s="4"/>
    </row>
    <row r="767" spans="1:16" ht="12.75" x14ac:dyDescent="0.2">
      <c r="A767" s="2"/>
      <c r="B767" s="2"/>
      <c r="C767" s="2"/>
      <c r="D767" s="2"/>
      <c r="E767" s="2"/>
      <c r="F767" s="2"/>
      <c r="G767" s="2"/>
      <c r="H767" s="2"/>
      <c r="I767" s="2"/>
      <c r="J767" s="2"/>
      <c r="K767" s="2"/>
      <c r="L767" s="2"/>
      <c r="M767" s="2"/>
      <c r="N767" s="2"/>
      <c r="O767" s="3"/>
      <c r="P767" s="4"/>
    </row>
    <row r="768" spans="1:16" ht="12.75" x14ac:dyDescent="0.2">
      <c r="A768" s="2"/>
      <c r="B768" s="2"/>
      <c r="C768" s="2"/>
      <c r="D768" s="2"/>
      <c r="E768" s="2"/>
      <c r="F768" s="2"/>
      <c r="G768" s="2"/>
      <c r="H768" s="2"/>
      <c r="I768" s="2"/>
      <c r="J768" s="2"/>
      <c r="K768" s="2"/>
      <c r="L768" s="2"/>
      <c r="M768" s="2"/>
      <c r="N768" s="2"/>
      <c r="O768" s="3"/>
      <c r="P768" s="4"/>
    </row>
    <row r="769" spans="1:16" ht="12.75" x14ac:dyDescent="0.2">
      <c r="A769" s="2"/>
      <c r="B769" s="2"/>
      <c r="C769" s="2"/>
      <c r="D769" s="2"/>
      <c r="E769" s="2"/>
      <c r="F769" s="2"/>
      <c r="G769" s="2"/>
      <c r="H769" s="2"/>
      <c r="I769" s="2"/>
      <c r="J769" s="2"/>
      <c r="K769" s="2"/>
      <c r="L769" s="2"/>
      <c r="M769" s="2"/>
      <c r="N769" s="2"/>
      <c r="O769" s="3"/>
      <c r="P769" s="4"/>
    </row>
    <row r="770" spans="1:16" ht="12.75" x14ac:dyDescent="0.2">
      <c r="A770" s="2"/>
      <c r="B770" s="2"/>
      <c r="C770" s="2"/>
      <c r="D770" s="2"/>
      <c r="E770" s="2"/>
      <c r="F770" s="2"/>
      <c r="G770" s="2"/>
      <c r="H770" s="2"/>
      <c r="I770" s="2"/>
      <c r="J770" s="2"/>
      <c r="K770" s="2"/>
      <c r="L770" s="2"/>
      <c r="M770" s="2"/>
      <c r="N770" s="2"/>
      <c r="O770" s="3"/>
      <c r="P770" s="4"/>
    </row>
    <row r="771" spans="1:16" ht="12.75" x14ac:dyDescent="0.2">
      <c r="A771" s="2"/>
      <c r="B771" s="2"/>
      <c r="C771" s="2"/>
      <c r="D771" s="2"/>
      <c r="E771" s="2"/>
      <c r="F771" s="2"/>
      <c r="G771" s="2"/>
      <c r="H771" s="2"/>
      <c r="I771" s="2"/>
      <c r="J771" s="2"/>
      <c r="K771" s="2"/>
      <c r="L771" s="2"/>
      <c r="M771" s="2"/>
      <c r="N771" s="2"/>
      <c r="O771" s="3"/>
      <c r="P771" s="4"/>
    </row>
    <row r="772" spans="1:16" ht="12.75" x14ac:dyDescent="0.2">
      <c r="A772" s="2"/>
      <c r="B772" s="2"/>
      <c r="C772" s="2"/>
      <c r="D772" s="2"/>
      <c r="E772" s="2"/>
      <c r="F772" s="2"/>
      <c r="G772" s="2"/>
      <c r="H772" s="2"/>
      <c r="I772" s="2"/>
      <c r="J772" s="2"/>
      <c r="K772" s="2"/>
      <c r="L772" s="2"/>
      <c r="M772" s="2"/>
      <c r="N772" s="2"/>
      <c r="O772" s="3"/>
      <c r="P772" s="4"/>
    </row>
    <row r="773" spans="1:16" ht="12.75" x14ac:dyDescent="0.2">
      <c r="A773" s="2"/>
      <c r="B773" s="2"/>
      <c r="C773" s="2"/>
      <c r="D773" s="2"/>
      <c r="E773" s="2"/>
      <c r="F773" s="2"/>
      <c r="G773" s="2"/>
      <c r="H773" s="2"/>
      <c r="I773" s="2"/>
      <c r="J773" s="2"/>
      <c r="K773" s="2"/>
      <c r="L773" s="2"/>
      <c r="M773" s="2"/>
      <c r="N773" s="2"/>
      <c r="O773" s="3"/>
      <c r="P773" s="4"/>
    </row>
    <row r="774" spans="1:16" ht="12.75" x14ac:dyDescent="0.2">
      <c r="A774" s="2"/>
      <c r="B774" s="2"/>
      <c r="C774" s="2"/>
      <c r="D774" s="2"/>
      <c r="E774" s="2"/>
      <c r="F774" s="2"/>
      <c r="G774" s="2"/>
      <c r="H774" s="2"/>
      <c r="I774" s="2"/>
      <c r="J774" s="2"/>
      <c r="K774" s="2"/>
      <c r="L774" s="2"/>
      <c r="M774" s="2"/>
      <c r="N774" s="2"/>
      <c r="O774" s="3"/>
      <c r="P774" s="4"/>
    </row>
    <row r="775" spans="1:16" ht="12.75" x14ac:dyDescent="0.2">
      <c r="A775" s="2"/>
      <c r="B775" s="2"/>
      <c r="C775" s="2"/>
      <c r="D775" s="2"/>
      <c r="E775" s="2"/>
      <c r="F775" s="2"/>
      <c r="G775" s="2"/>
      <c r="H775" s="2"/>
      <c r="I775" s="2"/>
      <c r="J775" s="2"/>
      <c r="K775" s="2"/>
      <c r="L775" s="2"/>
      <c r="M775" s="2"/>
      <c r="N775" s="2"/>
      <c r="O775" s="3"/>
      <c r="P775" s="4"/>
    </row>
    <row r="776" spans="1:16" ht="12.75" x14ac:dyDescent="0.2">
      <c r="A776" s="2"/>
      <c r="B776" s="2"/>
      <c r="C776" s="2"/>
      <c r="D776" s="2"/>
      <c r="E776" s="2"/>
      <c r="F776" s="2"/>
      <c r="G776" s="2"/>
      <c r="H776" s="2"/>
      <c r="I776" s="2"/>
      <c r="J776" s="2"/>
      <c r="K776" s="2"/>
      <c r="L776" s="2"/>
      <c r="M776" s="2"/>
      <c r="N776" s="2"/>
      <c r="O776" s="3"/>
      <c r="P776" s="4"/>
    </row>
    <row r="777" spans="1:16" ht="12.75" x14ac:dyDescent="0.2">
      <c r="A777" s="2"/>
      <c r="B777" s="2"/>
      <c r="C777" s="2"/>
      <c r="D777" s="2"/>
      <c r="E777" s="2"/>
      <c r="F777" s="2"/>
      <c r="G777" s="2"/>
      <c r="H777" s="2"/>
      <c r="I777" s="2"/>
      <c r="J777" s="2"/>
      <c r="K777" s="2"/>
      <c r="L777" s="2"/>
      <c r="M777" s="2"/>
      <c r="N777" s="2"/>
      <c r="O777" s="3"/>
      <c r="P777" s="4"/>
    </row>
    <row r="778" spans="1:16" ht="12.75" x14ac:dyDescent="0.2">
      <c r="A778" s="2"/>
      <c r="B778" s="2"/>
      <c r="C778" s="2"/>
      <c r="D778" s="2"/>
      <c r="E778" s="2"/>
      <c r="F778" s="2"/>
      <c r="G778" s="2"/>
      <c r="H778" s="2"/>
      <c r="I778" s="2"/>
      <c r="J778" s="2"/>
      <c r="K778" s="2"/>
      <c r="L778" s="2"/>
      <c r="M778" s="2"/>
      <c r="N778" s="2"/>
      <c r="O778" s="3"/>
      <c r="P778" s="4"/>
    </row>
    <row r="779" spans="1:16" ht="12.75" x14ac:dyDescent="0.2">
      <c r="A779" s="2"/>
      <c r="B779" s="2"/>
      <c r="C779" s="2"/>
      <c r="D779" s="2"/>
      <c r="E779" s="2"/>
      <c r="F779" s="2"/>
      <c r="G779" s="2"/>
      <c r="H779" s="2"/>
      <c r="I779" s="2"/>
      <c r="J779" s="2"/>
      <c r="K779" s="2"/>
      <c r="L779" s="2"/>
      <c r="M779" s="2"/>
      <c r="N779" s="2"/>
      <c r="O779" s="3"/>
      <c r="P779" s="4"/>
    </row>
    <row r="780" spans="1:16" ht="12.75" x14ac:dyDescent="0.2">
      <c r="A780" s="2"/>
      <c r="B780" s="2"/>
      <c r="C780" s="2"/>
      <c r="D780" s="2"/>
      <c r="E780" s="2"/>
      <c r="F780" s="2"/>
      <c r="G780" s="2"/>
      <c r="H780" s="2"/>
      <c r="I780" s="2"/>
      <c r="J780" s="2"/>
      <c r="K780" s="2"/>
      <c r="L780" s="2"/>
      <c r="M780" s="2"/>
      <c r="N780" s="2"/>
      <c r="O780" s="3"/>
      <c r="P780" s="4"/>
    </row>
    <row r="781" spans="1:16" ht="12.75" x14ac:dyDescent="0.2">
      <c r="A781" s="2"/>
      <c r="B781" s="2"/>
      <c r="C781" s="2"/>
      <c r="D781" s="2"/>
      <c r="E781" s="2"/>
      <c r="F781" s="2"/>
      <c r="G781" s="2"/>
      <c r="H781" s="2"/>
      <c r="I781" s="2"/>
      <c r="J781" s="2"/>
      <c r="K781" s="2"/>
      <c r="L781" s="2"/>
      <c r="M781" s="2"/>
      <c r="N781" s="2"/>
      <c r="O781" s="3"/>
      <c r="P781" s="4"/>
    </row>
    <row r="782" spans="1:16" ht="12.75" x14ac:dyDescent="0.2">
      <c r="A782" s="2"/>
      <c r="B782" s="2"/>
      <c r="C782" s="2"/>
      <c r="D782" s="2"/>
      <c r="E782" s="2"/>
      <c r="F782" s="2"/>
      <c r="G782" s="2"/>
      <c r="H782" s="2"/>
      <c r="I782" s="2"/>
      <c r="J782" s="2"/>
      <c r="K782" s="2"/>
      <c r="L782" s="2"/>
      <c r="M782" s="2"/>
      <c r="N782" s="2"/>
      <c r="O782" s="3"/>
      <c r="P782" s="4"/>
    </row>
    <row r="783" spans="1:16" ht="12.75" x14ac:dyDescent="0.2">
      <c r="A783" s="2"/>
      <c r="B783" s="2"/>
      <c r="C783" s="2"/>
      <c r="D783" s="2"/>
      <c r="E783" s="2"/>
      <c r="F783" s="2"/>
      <c r="G783" s="2"/>
      <c r="H783" s="2"/>
      <c r="I783" s="2"/>
      <c r="J783" s="2"/>
      <c r="K783" s="2"/>
      <c r="L783" s="2"/>
      <c r="M783" s="2"/>
      <c r="N783" s="2"/>
      <c r="O783" s="3"/>
      <c r="P783" s="4"/>
    </row>
    <row r="784" spans="1:16" ht="12.75" x14ac:dyDescent="0.2">
      <c r="A784" s="2"/>
      <c r="B784" s="2"/>
      <c r="C784" s="2"/>
      <c r="D784" s="2"/>
      <c r="E784" s="2"/>
      <c r="F784" s="2"/>
      <c r="G784" s="2"/>
      <c r="H784" s="2"/>
      <c r="I784" s="2"/>
      <c r="J784" s="2"/>
      <c r="K784" s="2"/>
      <c r="L784" s="2"/>
      <c r="M784" s="2"/>
      <c r="N784" s="2"/>
      <c r="O784" s="3"/>
      <c r="P784" s="4"/>
    </row>
    <row r="785" spans="1:16" ht="12.75" x14ac:dyDescent="0.2">
      <c r="A785" s="2"/>
      <c r="B785" s="2"/>
      <c r="C785" s="2"/>
      <c r="D785" s="2"/>
      <c r="E785" s="2"/>
      <c r="F785" s="2"/>
      <c r="G785" s="2"/>
      <c r="H785" s="2"/>
      <c r="I785" s="2"/>
      <c r="J785" s="2"/>
      <c r="K785" s="2"/>
      <c r="L785" s="2"/>
      <c r="M785" s="2"/>
      <c r="N785" s="2"/>
      <c r="O785" s="3"/>
      <c r="P785" s="4"/>
    </row>
    <row r="786" spans="1:16" ht="12.75" x14ac:dyDescent="0.2">
      <c r="A786" s="2"/>
      <c r="B786" s="2"/>
      <c r="C786" s="2"/>
      <c r="D786" s="2"/>
      <c r="E786" s="2"/>
      <c r="F786" s="2"/>
      <c r="G786" s="2"/>
      <c r="H786" s="2"/>
      <c r="I786" s="2"/>
      <c r="J786" s="2"/>
      <c r="K786" s="2"/>
      <c r="L786" s="2"/>
      <c r="M786" s="2"/>
      <c r="N786" s="2"/>
      <c r="O786" s="3"/>
      <c r="P786" s="4"/>
    </row>
    <row r="787" spans="1:16" ht="12.75" x14ac:dyDescent="0.2">
      <c r="A787" s="2"/>
      <c r="B787" s="2"/>
      <c r="C787" s="2"/>
      <c r="D787" s="2"/>
      <c r="E787" s="2"/>
      <c r="F787" s="2"/>
      <c r="G787" s="2"/>
      <c r="H787" s="2"/>
      <c r="I787" s="2"/>
      <c r="J787" s="2"/>
      <c r="K787" s="2"/>
      <c r="L787" s="2"/>
      <c r="M787" s="2"/>
      <c r="N787" s="2"/>
      <c r="O787" s="3"/>
      <c r="P787" s="4"/>
    </row>
    <row r="788" spans="1:16" ht="12.75" x14ac:dyDescent="0.2">
      <c r="A788" s="2"/>
      <c r="B788" s="2"/>
      <c r="C788" s="2"/>
      <c r="D788" s="2"/>
      <c r="E788" s="2"/>
      <c r="F788" s="2"/>
      <c r="G788" s="2"/>
      <c r="H788" s="2"/>
      <c r="I788" s="2"/>
      <c r="J788" s="2"/>
      <c r="K788" s="2"/>
      <c r="L788" s="2"/>
      <c r="M788" s="2"/>
      <c r="N788" s="2"/>
      <c r="O788" s="3"/>
      <c r="P788" s="4"/>
    </row>
    <row r="789" spans="1:16" ht="12.75" x14ac:dyDescent="0.2">
      <c r="A789" s="2"/>
      <c r="B789" s="2"/>
      <c r="C789" s="2"/>
      <c r="D789" s="2"/>
      <c r="E789" s="2"/>
      <c r="F789" s="2"/>
      <c r="G789" s="2"/>
      <c r="H789" s="2"/>
      <c r="I789" s="2"/>
      <c r="J789" s="2"/>
      <c r="K789" s="2"/>
      <c r="L789" s="2"/>
      <c r="M789" s="2"/>
      <c r="N789" s="2"/>
      <c r="O789" s="3"/>
      <c r="P789" s="4"/>
    </row>
    <row r="790" spans="1:16" ht="12.75" x14ac:dyDescent="0.2">
      <c r="A790" s="2"/>
      <c r="B790" s="2"/>
      <c r="C790" s="2"/>
      <c r="D790" s="2"/>
      <c r="E790" s="2"/>
      <c r="F790" s="2"/>
      <c r="G790" s="2"/>
      <c r="H790" s="2"/>
      <c r="I790" s="2"/>
      <c r="J790" s="2"/>
      <c r="K790" s="2"/>
      <c r="L790" s="2"/>
      <c r="M790" s="2"/>
      <c r="N790" s="2"/>
      <c r="O790" s="3"/>
      <c r="P790" s="4"/>
    </row>
    <row r="791" spans="1:16" ht="12.75" x14ac:dyDescent="0.2">
      <c r="A791" s="2"/>
      <c r="B791" s="2"/>
      <c r="C791" s="2"/>
      <c r="D791" s="2"/>
      <c r="E791" s="2"/>
      <c r="F791" s="2"/>
      <c r="G791" s="2"/>
      <c r="H791" s="2"/>
      <c r="I791" s="2"/>
      <c r="J791" s="2"/>
      <c r="K791" s="2"/>
      <c r="L791" s="2"/>
      <c r="M791" s="2"/>
      <c r="N791" s="2"/>
      <c r="O791" s="3"/>
      <c r="P791" s="4"/>
    </row>
    <row r="792" spans="1:16" ht="12.75" x14ac:dyDescent="0.2">
      <c r="A792" s="2"/>
      <c r="B792" s="2"/>
      <c r="C792" s="2"/>
      <c r="D792" s="2"/>
      <c r="E792" s="2"/>
      <c r="F792" s="2"/>
      <c r="G792" s="2"/>
      <c r="H792" s="2"/>
      <c r="I792" s="2"/>
      <c r="J792" s="2"/>
      <c r="K792" s="2"/>
      <c r="L792" s="2"/>
      <c r="M792" s="2"/>
      <c r="N792" s="2"/>
      <c r="O792" s="3"/>
      <c r="P792" s="4"/>
    </row>
    <row r="793" spans="1:16" ht="12.75" x14ac:dyDescent="0.2">
      <c r="A793" s="2"/>
      <c r="B793" s="2"/>
      <c r="C793" s="2"/>
      <c r="D793" s="2"/>
      <c r="E793" s="2"/>
      <c r="F793" s="2"/>
      <c r="G793" s="2"/>
      <c r="H793" s="2"/>
      <c r="I793" s="2"/>
      <c r="J793" s="2"/>
      <c r="K793" s="2"/>
      <c r="L793" s="2"/>
      <c r="M793" s="2"/>
      <c r="N793" s="2"/>
      <c r="O793" s="3"/>
      <c r="P793" s="4"/>
    </row>
    <row r="794" spans="1:16" ht="12.75" x14ac:dyDescent="0.2">
      <c r="A794" s="2"/>
      <c r="B794" s="2"/>
      <c r="C794" s="2"/>
      <c r="D794" s="2"/>
      <c r="E794" s="2"/>
      <c r="F794" s="2"/>
      <c r="G794" s="2"/>
      <c r="H794" s="2"/>
      <c r="I794" s="2"/>
      <c r="J794" s="2"/>
      <c r="K794" s="2"/>
      <c r="L794" s="2"/>
      <c r="M794" s="2"/>
      <c r="N794" s="2"/>
      <c r="O794" s="3"/>
      <c r="P794" s="4"/>
    </row>
    <row r="795" spans="1:16" ht="12.75" x14ac:dyDescent="0.2">
      <c r="A795" s="2"/>
      <c r="B795" s="2"/>
      <c r="C795" s="2"/>
      <c r="D795" s="2"/>
      <c r="E795" s="2"/>
      <c r="F795" s="2"/>
      <c r="G795" s="2"/>
      <c r="H795" s="2"/>
      <c r="I795" s="2"/>
      <c r="J795" s="2"/>
      <c r="K795" s="2"/>
      <c r="L795" s="2"/>
      <c r="M795" s="2"/>
      <c r="N795" s="2"/>
      <c r="O795" s="3"/>
      <c r="P795" s="4"/>
    </row>
    <row r="796" spans="1:16" ht="12.75" x14ac:dyDescent="0.2">
      <c r="A796" s="2"/>
      <c r="B796" s="2"/>
      <c r="C796" s="2"/>
      <c r="D796" s="2"/>
      <c r="E796" s="2"/>
      <c r="F796" s="2"/>
      <c r="G796" s="2"/>
      <c r="H796" s="2"/>
      <c r="I796" s="2"/>
      <c r="J796" s="2"/>
      <c r="K796" s="2"/>
      <c r="L796" s="2"/>
      <c r="M796" s="2"/>
      <c r="N796" s="2"/>
      <c r="O796" s="3"/>
      <c r="P796" s="4"/>
    </row>
    <row r="797" spans="1:16" ht="12.75" x14ac:dyDescent="0.2">
      <c r="A797" s="2"/>
      <c r="B797" s="2"/>
      <c r="C797" s="2"/>
      <c r="D797" s="2"/>
      <c r="E797" s="2"/>
      <c r="F797" s="2"/>
      <c r="G797" s="2"/>
      <c r="H797" s="2"/>
      <c r="I797" s="2"/>
      <c r="J797" s="2"/>
      <c r="K797" s="2"/>
      <c r="L797" s="2"/>
      <c r="M797" s="2"/>
      <c r="N797" s="2"/>
      <c r="O797" s="3"/>
      <c r="P797" s="4"/>
    </row>
    <row r="798" spans="1:16" ht="12.75" x14ac:dyDescent="0.2">
      <c r="A798" s="2"/>
      <c r="B798" s="2"/>
      <c r="C798" s="2"/>
      <c r="D798" s="2"/>
      <c r="E798" s="2"/>
      <c r="F798" s="2"/>
      <c r="G798" s="2"/>
      <c r="H798" s="2"/>
      <c r="I798" s="2"/>
      <c r="J798" s="2"/>
      <c r="K798" s="2"/>
      <c r="L798" s="2"/>
      <c r="M798" s="2"/>
      <c r="N798" s="2"/>
      <c r="O798" s="3"/>
      <c r="P798" s="4"/>
    </row>
    <row r="799" spans="1:16" ht="12.75" x14ac:dyDescent="0.2">
      <c r="A799" s="2"/>
      <c r="B799" s="2"/>
      <c r="C799" s="2"/>
      <c r="D799" s="2"/>
      <c r="E799" s="2"/>
      <c r="F799" s="2"/>
      <c r="G799" s="2"/>
      <c r="H799" s="2"/>
      <c r="I799" s="2"/>
      <c r="J799" s="2"/>
      <c r="K799" s="2"/>
      <c r="L799" s="2"/>
      <c r="M799" s="2"/>
      <c r="N799" s="2"/>
      <c r="O799" s="3"/>
      <c r="P799" s="4"/>
    </row>
    <row r="800" spans="1:16" ht="12.75" x14ac:dyDescent="0.2">
      <c r="A800" s="2"/>
      <c r="B800" s="2"/>
      <c r="C800" s="2"/>
      <c r="D800" s="2"/>
      <c r="E800" s="2"/>
      <c r="F800" s="2"/>
      <c r="G800" s="2"/>
      <c r="H800" s="2"/>
      <c r="I800" s="2"/>
      <c r="J800" s="2"/>
      <c r="K800" s="2"/>
      <c r="L800" s="2"/>
      <c r="M800" s="2"/>
      <c r="N800" s="2"/>
      <c r="O800" s="3"/>
      <c r="P800" s="4"/>
    </row>
    <row r="801" spans="1:16" ht="12.75" x14ac:dyDescent="0.2">
      <c r="A801" s="2"/>
      <c r="B801" s="2"/>
      <c r="C801" s="2"/>
      <c r="D801" s="2"/>
      <c r="E801" s="2"/>
      <c r="F801" s="2"/>
      <c r="G801" s="2"/>
      <c r="H801" s="2"/>
      <c r="I801" s="2"/>
      <c r="J801" s="2"/>
      <c r="K801" s="2"/>
      <c r="L801" s="2"/>
      <c r="M801" s="2"/>
      <c r="N801" s="2"/>
      <c r="O801" s="3"/>
      <c r="P801" s="4"/>
    </row>
    <row r="802" spans="1:16" ht="12.75" x14ac:dyDescent="0.2">
      <c r="A802" s="2"/>
      <c r="B802" s="2"/>
      <c r="C802" s="2"/>
      <c r="D802" s="2"/>
      <c r="E802" s="2"/>
      <c r="F802" s="2"/>
      <c r="G802" s="2"/>
      <c r="H802" s="2"/>
      <c r="I802" s="2"/>
      <c r="J802" s="2"/>
      <c r="K802" s="2"/>
      <c r="L802" s="2"/>
      <c r="M802" s="2"/>
      <c r="N802" s="2"/>
      <c r="O802" s="3"/>
      <c r="P802" s="4"/>
    </row>
    <row r="803" spans="1:16" ht="12.75" x14ac:dyDescent="0.2">
      <c r="A803" s="2"/>
      <c r="B803" s="2"/>
      <c r="C803" s="2"/>
      <c r="D803" s="2"/>
      <c r="E803" s="2"/>
      <c r="F803" s="2"/>
      <c r="G803" s="2"/>
      <c r="H803" s="2"/>
      <c r="I803" s="2"/>
      <c r="J803" s="2"/>
      <c r="K803" s="2"/>
      <c r="L803" s="2"/>
      <c r="M803" s="2"/>
      <c r="N803" s="2"/>
      <c r="O803" s="3"/>
      <c r="P803" s="4"/>
    </row>
    <row r="804" spans="1:16" ht="12.75" x14ac:dyDescent="0.2">
      <c r="A804" s="2"/>
      <c r="B804" s="2"/>
      <c r="C804" s="2"/>
      <c r="D804" s="2"/>
      <c r="E804" s="2"/>
      <c r="F804" s="2"/>
      <c r="G804" s="2"/>
      <c r="H804" s="2"/>
      <c r="I804" s="2"/>
      <c r="J804" s="2"/>
      <c r="K804" s="2"/>
      <c r="L804" s="2"/>
      <c r="M804" s="2"/>
      <c r="N804" s="2"/>
      <c r="O804" s="3"/>
      <c r="P804" s="4"/>
    </row>
    <row r="805" spans="1:16" ht="12.75" x14ac:dyDescent="0.2">
      <c r="A805" s="2"/>
      <c r="B805" s="2"/>
      <c r="C805" s="2"/>
      <c r="D805" s="2"/>
      <c r="E805" s="2"/>
      <c r="F805" s="2"/>
      <c r="G805" s="2"/>
      <c r="H805" s="2"/>
      <c r="I805" s="2"/>
      <c r="J805" s="2"/>
      <c r="K805" s="2"/>
      <c r="L805" s="2"/>
      <c r="M805" s="2"/>
      <c r="N805" s="2"/>
      <c r="O805" s="3"/>
      <c r="P805" s="4"/>
    </row>
    <row r="806" spans="1:16" ht="12.75" x14ac:dyDescent="0.2">
      <c r="A806" s="2"/>
      <c r="B806" s="2"/>
      <c r="C806" s="2"/>
      <c r="D806" s="2"/>
      <c r="E806" s="2"/>
      <c r="F806" s="2"/>
      <c r="G806" s="2"/>
      <c r="H806" s="2"/>
      <c r="I806" s="2"/>
      <c r="J806" s="2"/>
      <c r="K806" s="2"/>
      <c r="L806" s="2"/>
      <c r="M806" s="2"/>
      <c r="N806" s="2"/>
      <c r="O806" s="3"/>
      <c r="P806" s="4"/>
    </row>
    <row r="807" spans="1:16" ht="12.75" x14ac:dyDescent="0.2">
      <c r="A807" s="2"/>
      <c r="B807" s="2"/>
      <c r="C807" s="2"/>
      <c r="D807" s="2"/>
      <c r="E807" s="2"/>
      <c r="F807" s="2"/>
      <c r="G807" s="2"/>
      <c r="H807" s="2"/>
      <c r="I807" s="2"/>
      <c r="J807" s="2"/>
      <c r="K807" s="2"/>
      <c r="L807" s="2"/>
      <c r="M807" s="2"/>
      <c r="N807" s="2"/>
      <c r="O807" s="3"/>
      <c r="P807" s="4"/>
    </row>
    <row r="808" spans="1:16" ht="12.75" x14ac:dyDescent="0.2">
      <c r="A808" s="2"/>
      <c r="B808" s="2"/>
      <c r="C808" s="2"/>
      <c r="D808" s="2"/>
      <c r="E808" s="2"/>
      <c r="F808" s="2"/>
      <c r="G808" s="2"/>
      <c r="H808" s="2"/>
      <c r="I808" s="2"/>
      <c r="J808" s="2"/>
      <c r="K808" s="2"/>
      <c r="L808" s="2"/>
      <c r="M808" s="2"/>
      <c r="N808" s="2"/>
      <c r="O808" s="3"/>
      <c r="P808" s="4"/>
    </row>
    <row r="809" spans="1:16" ht="12.75" x14ac:dyDescent="0.2">
      <c r="A809" s="2"/>
      <c r="B809" s="2"/>
      <c r="C809" s="2"/>
      <c r="D809" s="2"/>
      <c r="E809" s="2"/>
      <c r="F809" s="2"/>
      <c r="G809" s="2"/>
      <c r="H809" s="2"/>
      <c r="I809" s="2"/>
      <c r="J809" s="2"/>
      <c r="K809" s="2"/>
      <c r="L809" s="2"/>
      <c r="M809" s="2"/>
      <c r="N809" s="2"/>
      <c r="O809" s="3"/>
      <c r="P809" s="4"/>
    </row>
    <row r="810" spans="1:16" ht="12.75" x14ac:dyDescent="0.2">
      <c r="A810" s="2"/>
      <c r="B810" s="2"/>
      <c r="C810" s="2"/>
      <c r="D810" s="2"/>
      <c r="E810" s="2"/>
      <c r="F810" s="2"/>
      <c r="G810" s="2"/>
      <c r="H810" s="2"/>
      <c r="I810" s="2"/>
      <c r="J810" s="2"/>
      <c r="K810" s="2"/>
      <c r="L810" s="2"/>
      <c r="M810" s="2"/>
      <c r="N810" s="2"/>
      <c r="O810" s="3"/>
      <c r="P810" s="4"/>
    </row>
    <row r="811" spans="1:16" ht="12.75" x14ac:dyDescent="0.2">
      <c r="A811" s="2"/>
      <c r="B811" s="2"/>
      <c r="C811" s="2"/>
      <c r="D811" s="2"/>
      <c r="E811" s="2"/>
      <c r="F811" s="2"/>
      <c r="G811" s="2"/>
      <c r="H811" s="2"/>
      <c r="I811" s="2"/>
      <c r="J811" s="2"/>
      <c r="K811" s="2"/>
      <c r="L811" s="2"/>
      <c r="M811" s="2"/>
      <c r="N811" s="2"/>
      <c r="O811" s="3"/>
      <c r="P811" s="4"/>
    </row>
    <row r="812" spans="1:16" ht="12.75" x14ac:dyDescent="0.2">
      <c r="A812" s="2"/>
      <c r="B812" s="2"/>
      <c r="C812" s="2"/>
      <c r="D812" s="2"/>
      <c r="E812" s="2"/>
      <c r="F812" s="2"/>
      <c r="G812" s="2"/>
      <c r="H812" s="2"/>
      <c r="I812" s="2"/>
      <c r="J812" s="2"/>
      <c r="K812" s="2"/>
      <c r="L812" s="2"/>
      <c r="M812" s="2"/>
      <c r="N812" s="2"/>
      <c r="O812" s="3"/>
      <c r="P812" s="4"/>
    </row>
    <row r="813" spans="1:16" ht="12.75" x14ac:dyDescent="0.2">
      <c r="A813" s="2"/>
      <c r="B813" s="2"/>
      <c r="C813" s="2"/>
      <c r="D813" s="2"/>
      <c r="E813" s="2"/>
      <c r="F813" s="2"/>
      <c r="G813" s="2"/>
      <c r="H813" s="2"/>
      <c r="I813" s="2"/>
      <c r="J813" s="2"/>
      <c r="K813" s="2"/>
      <c r="L813" s="2"/>
      <c r="M813" s="2"/>
      <c r="N813" s="2"/>
      <c r="O813" s="3"/>
      <c r="P813" s="4"/>
    </row>
    <row r="814" spans="1:16" ht="12.75" x14ac:dyDescent="0.2">
      <c r="A814" s="2"/>
      <c r="B814" s="2"/>
      <c r="C814" s="2"/>
      <c r="D814" s="2"/>
      <c r="E814" s="2"/>
      <c r="F814" s="2"/>
      <c r="G814" s="2"/>
      <c r="H814" s="2"/>
      <c r="I814" s="2"/>
      <c r="J814" s="2"/>
      <c r="K814" s="2"/>
      <c r="L814" s="2"/>
      <c r="M814" s="2"/>
      <c r="N814" s="2"/>
      <c r="O814" s="3"/>
      <c r="P814" s="4"/>
    </row>
    <row r="815" spans="1:16" ht="12.75" x14ac:dyDescent="0.2">
      <c r="A815" s="2"/>
      <c r="B815" s="2"/>
      <c r="C815" s="2"/>
      <c r="D815" s="2"/>
      <c r="E815" s="2"/>
      <c r="F815" s="2"/>
      <c r="G815" s="2"/>
      <c r="H815" s="2"/>
      <c r="I815" s="2"/>
      <c r="J815" s="2"/>
      <c r="K815" s="2"/>
      <c r="L815" s="2"/>
      <c r="M815" s="2"/>
      <c r="N815" s="2"/>
      <c r="O815" s="3"/>
      <c r="P815" s="4"/>
    </row>
    <row r="816" spans="1:16" ht="12.75" x14ac:dyDescent="0.2">
      <c r="A816" s="2"/>
      <c r="B816" s="2"/>
      <c r="C816" s="2"/>
      <c r="D816" s="2"/>
      <c r="E816" s="2"/>
      <c r="F816" s="2"/>
      <c r="G816" s="2"/>
      <c r="H816" s="2"/>
      <c r="I816" s="2"/>
      <c r="J816" s="2"/>
      <c r="K816" s="2"/>
      <c r="L816" s="2"/>
      <c r="M816" s="2"/>
      <c r="N816" s="2"/>
      <c r="O816" s="3"/>
      <c r="P816" s="4"/>
    </row>
    <row r="817" spans="1:16" ht="12.75" x14ac:dyDescent="0.2">
      <c r="A817" s="2"/>
      <c r="B817" s="2"/>
      <c r="C817" s="2"/>
      <c r="D817" s="2"/>
      <c r="E817" s="2"/>
      <c r="F817" s="2"/>
      <c r="G817" s="2"/>
      <c r="H817" s="2"/>
      <c r="I817" s="2"/>
      <c r="J817" s="2"/>
      <c r="K817" s="2"/>
      <c r="L817" s="2"/>
      <c r="M817" s="2"/>
      <c r="N817" s="2"/>
      <c r="O817" s="3"/>
      <c r="P817" s="4"/>
    </row>
    <row r="818" spans="1:16" ht="12.75" x14ac:dyDescent="0.2">
      <c r="A818" s="2"/>
      <c r="B818" s="2"/>
      <c r="C818" s="2"/>
      <c r="D818" s="2"/>
      <c r="E818" s="2"/>
      <c r="F818" s="2"/>
      <c r="G818" s="2"/>
      <c r="H818" s="2"/>
      <c r="I818" s="2"/>
      <c r="J818" s="2"/>
      <c r="K818" s="2"/>
      <c r="L818" s="2"/>
      <c r="M818" s="2"/>
      <c r="N818" s="2"/>
      <c r="O818" s="3"/>
      <c r="P818" s="4"/>
    </row>
    <row r="819" spans="1:16" ht="12.75" x14ac:dyDescent="0.2">
      <c r="A819" s="2"/>
      <c r="B819" s="2"/>
      <c r="C819" s="2"/>
      <c r="D819" s="2"/>
      <c r="E819" s="2"/>
      <c r="F819" s="2"/>
      <c r="G819" s="2"/>
      <c r="H819" s="2"/>
      <c r="I819" s="2"/>
      <c r="J819" s="2"/>
      <c r="K819" s="2"/>
      <c r="L819" s="2"/>
      <c r="M819" s="2"/>
      <c r="N819" s="2"/>
      <c r="O819" s="3"/>
      <c r="P819" s="4"/>
    </row>
    <row r="820" spans="1:16" ht="12.75" x14ac:dyDescent="0.2">
      <c r="A820" s="2"/>
      <c r="B820" s="2"/>
      <c r="C820" s="2"/>
      <c r="D820" s="2"/>
      <c r="E820" s="2"/>
      <c r="F820" s="2"/>
      <c r="G820" s="2"/>
      <c r="H820" s="2"/>
      <c r="I820" s="2"/>
      <c r="J820" s="2"/>
      <c r="K820" s="2"/>
      <c r="L820" s="2"/>
      <c r="M820" s="2"/>
      <c r="N820" s="2"/>
      <c r="O820" s="3"/>
      <c r="P820" s="4"/>
    </row>
    <row r="821" spans="1:16" ht="12.75" x14ac:dyDescent="0.2">
      <c r="A821" s="2"/>
      <c r="B821" s="2"/>
      <c r="C821" s="2"/>
      <c r="D821" s="2"/>
      <c r="E821" s="2"/>
      <c r="F821" s="2"/>
      <c r="G821" s="2"/>
      <c r="H821" s="2"/>
      <c r="I821" s="2"/>
      <c r="J821" s="2"/>
      <c r="K821" s="2"/>
      <c r="L821" s="2"/>
      <c r="M821" s="2"/>
      <c r="N821" s="2"/>
      <c r="O821" s="3"/>
      <c r="P821" s="4"/>
    </row>
    <row r="822" spans="1:16" ht="12.75" x14ac:dyDescent="0.2">
      <c r="A822" s="2"/>
      <c r="B822" s="2"/>
      <c r="C822" s="2"/>
      <c r="D822" s="2"/>
      <c r="E822" s="2"/>
      <c r="F822" s="2"/>
      <c r="G822" s="2"/>
      <c r="H822" s="2"/>
      <c r="I822" s="2"/>
      <c r="J822" s="2"/>
      <c r="K822" s="2"/>
      <c r="L822" s="2"/>
      <c r="M822" s="2"/>
      <c r="N822" s="2"/>
      <c r="O822" s="3"/>
      <c r="P822" s="4"/>
    </row>
    <row r="823" spans="1:16" ht="12.75" x14ac:dyDescent="0.2">
      <c r="A823" s="2"/>
      <c r="B823" s="2"/>
      <c r="C823" s="2"/>
      <c r="D823" s="2"/>
      <c r="E823" s="2"/>
      <c r="F823" s="2"/>
      <c r="G823" s="2"/>
      <c r="H823" s="2"/>
      <c r="I823" s="2"/>
      <c r="J823" s="2"/>
      <c r="K823" s="2"/>
      <c r="L823" s="2"/>
      <c r="M823" s="2"/>
      <c r="N823" s="2"/>
      <c r="O823" s="3"/>
      <c r="P823" s="4"/>
    </row>
    <row r="824" spans="1:16" ht="12.75" x14ac:dyDescent="0.2">
      <c r="A824" s="2"/>
      <c r="B824" s="2"/>
      <c r="C824" s="2"/>
      <c r="D824" s="2"/>
      <c r="E824" s="2"/>
      <c r="F824" s="2"/>
      <c r="G824" s="2"/>
      <c r="H824" s="2"/>
      <c r="I824" s="2"/>
      <c r="J824" s="2"/>
      <c r="K824" s="2"/>
      <c r="L824" s="2"/>
      <c r="M824" s="2"/>
      <c r="N824" s="2"/>
      <c r="O824" s="3"/>
      <c r="P824" s="4"/>
    </row>
    <row r="825" spans="1:16" ht="12.75" x14ac:dyDescent="0.2">
      <c r="A825" s="2"/>
      <c r="B825" s="2"/>
      <c r="C825" s="2"/>
      <c r="D825" s="2"/>
      <c r="E825" s="2"/>
      <c r="F825" s="2"/>
      <c r="G825" s="2"/>
      <c r="H825" s="2"/>
      <c r="I825" s="2"/>
      <c r="J825" s="2"/>
      <c r="K825" s="2"/>
      <c r="L825" s="2"/>
      <c r="M825" s="2"/>
      <c r="N825" s="2"/>
      <c r="O825" s="3"/>
      <c r="P825" s="4"/>
    </row>
    <row r="826" spans="1:16" ht="12.75" x14ac:dyDescent="0.2">
      <c r="A826" s="2"/>
      <c r="B826" s="2"/>
      <c r="C826" s="2"/>
      <c r="D826" s="2"/>
      <c r="E826" s="2"/>
      <c r="F826" s="2"/>
      <c r="G826" s="2"/>
      <c r="H826" s="2"/>
      <c r="I826" s="2"/>
      <c r="J826" s="2"/>
      <c r="K826" s="2"/>
      <c r="L826" s="2"/>
      <c r="M826" s="2"/>
      <c r="N826" s="2"/>
      <c r="O826" s="3"/>
      <c r="P826" s="4"/>
    </row>
    <row r="827" spans="1:16" ht="12.75" x14ac:dyDescent="0.2">
      <c r="A827" s="2"/>
      <c r="B827" s="2"/>
      <c r="C827" s="2"/>
      <c r="D827" s="2"/>
      <c r="E827" s="2"/>
      <c r="F827" s="2"/>
      <c r="G827" s="2"/>
      <c r="H827" s="2"/>
      <c r="I827" s="2"/>
      <c r="J827" s="2"/>
      <c r="K827" s="2"/>
      <c r="L827" s="2"/>
      <c r="M827" s="2"/>
      <c r="N827" s="2"/>
      <c r="O827" s="3"/>
      <c r="P827" s="4"/>
    </row>
    <row r="828" spans="1:16" ht="12.75" x14ac:dyDescent="0.2">
      <c r="A828" s="2"/>
      <c r="B828" s="2"/>
      <c r="C828" s="2"/>
      <c r="D828" s="2"/>
      <c r="E828" s="2"/>
      <c r="F828" s="2"/>
      <c r="G828" s="2"/>
      <c r="H828" s="2"/>
      <c r="I828" s="2"/>
      <c r="J828" s="2"/>
      <c r="K828" s="2"/>
      <c r="L828" s="2"/>
      <c r="M828" s="2"/>
      <c r="N828" s="2"/>
      <c r="O828" s="3"/>
      <c r="P828" s="4"/>
    </row>
    <row r="829" spans="1:16" ht="12.75" x14ac:dyDescent="0.2">
      <c r="A829" s="2"/>
      <c r="B829" s="2"/>
      <c r="C829" s="2"/>
      <c r="D829" s="2"/>
      <c r="E829" s="2"/>
      <c r="F829" s="2"/>
      <c r="G829" s="2"/>
      <c r="H829" s="2"/>
      <c r="I829" s="2"/>
      <c r="J829" s="2"/>
      <c r="K829" s="2"/>
      <c r="L829" s="2"/>
      <c r="M829" s="2"/>
      <c r="N829" s="2"/>
      <c r="O829" s="3"/>
      <c r="P829" s="4"/>
    </row>
    <row r="830" spans="1:16" ht="12.75" x14ac:dyDescent="0.2">
      <c r="A830" s="2"/>
      <c r="B830" s="2"/>
      <c r="C830" s="2"/>
      <c r="D830" s="2"/>
      <c r="E830" s="2"/>
      <c r="F830" s="2"/>
      <c r="G830" s="2"/>
      <c r="H830" s="2"/>
      <c r="I830" s="2"/>
      <c r="J830" s="2"/>
      <c r="K830" s="2"/>
      <c r="L830" s="2"/>
      <c r="M830" s="2"/>
      <c r="N830" s="2"/>
      <c r="O830" s="3"/>
      <c r="P830" s="4"/>
    </row>
    <row r="831" spans="1:16" ht="12.75" x14ac:dyDescent="0.2">
      <c r="A831" s="2"/>
      <c r="B831" s="2"/>
      <c r="C831" s="2"/>
      <c r="D831" s="2"/>
      <c r="E831" s="2"/>
      <c r="F831" s="2"/>
      <c r="G831" s="2"/>
      <c r="H831" s="2"/>
      <c r="I831" s="2"/>
      <c r="J831" s="2"/>
      <c r="K831" s="2"/>
      <c r="L831" s="2"/>
      <c r="M831" s="2"/>
      <c r="N831" s="2"/>
      <c r="O831" s="3"/>
      <c r="P831" s="4"/>
    </row>
    <row r="832" spans="1:16" ht="12.75" x14ac:dyDescent="0.2">
      <c r="A832" s="2"/>
      <c r="B832" s="2"/>
      <c r="C832" s="2"/>
      <c r="D832" s="2"/>
      <c r="E832" s="2"/>
      <c r="F832" s="2"/>
      <c r="G832" s="2"/>
      <c r="H832" s="2"/>
      <c r="I832" s="2"/>
      <c r="J832" s="2"/>
      <c r="K832" s="2"/>
      <c r="L832" s="2"/>
      <c r="M832" s="2"/>
      <c r="N832" s="2"/>
      <c r="O832" s="3"/>
      <c r="P832" s="4"/>
    </row>
    <row r="833" spans="1:16" ht="12.75" x14ac:dyDescent="0.2">
      <c r="A833" s="2"/>
      <c r="B833" s="2"/>
      <c r="C833" s="2"/>
      <c r="D833" s="2"/>
      <c r="E833" s="2"/>
      <c r="F833" s="2"/>
      <c r="G833" s="2"/>
      <c r="H833" s="2"/>
      <c r="I833" s="2"/>
      <c r="J833" s="2"/>
      <c r="K833" s="2"/>
      <c r="L833" s="2"/>
      <c r="M833" s="2"/>
      <c r="N833" s="2"/>
      <c r="O833" s="3"/>
      <c r="P833" s="4"/>
    </row>
    <row r="834" spans="1:16" ht="12.75" x14ac:dyDescent="0.2">
      <c r="A834" s="2"/>
      <c r="B834" s="2"/>
      <c r="C834" s="2"/>
      <c r="D834" s="2"/>
      <c r="E834" s="2"/>
      <c r="F834" s="2"/>
      <c r="G834" s="2"/>
      <c r="H834" s="2"/>
      <c r="I834" s="2"/>
      <c r="J834" s="2"/>
      <c r="K834" s="2"/>
      <c r="L834" s="2"/>
      <c r="M834" s="2"/>
      <c r="N834" s="2"/>
      <c r="O834" s="3"/>
      <c r="P834" s="4"/>
    </row>
    <row r="835" spans="1:16" ht="12.75" x14ac:dyDescent="0.2">
      <c r="A835" s="2"/>
      <c r="B835" s="2"/>
      <c r="C835" s="2"/>
      <c r="D835" s="2"/>
      <c r="E835" s="2"/>
      <c r="F835" s="2"/>
      <c r="G835" s="2"/>
      <c r="H835" s="2"/>
      <c r="I835" s="2"/>
      <c r="J835" s="2"/>
      <c r="K835" s="2"/>
      <c r="L835" s="2"/>
      <c r="M835" s="2"/>
      <c r="N835" s="2"/>
      <c r="O835" s="3"/>
      <c r="P835" s="4"/>
    </row>
    <row r="836" spans="1:16" ht="12.75" x14ac:dyDescent="0.2">
      <c r="A836" s="2"/>
      <c r="B836" s="2"/>
      <c r="C836" s="2"/>
      <c r="D836" s="2"/>
      <c r="E836" s="2"/>
      <c r="F836" s="2"/>
      <c r="G836" s="2"/>
      <c r="H836" s="2"/>
      <c r="I836" s="2"/>
      <c r="J836" s="2"/>
      <c r="K836" s="2"/>
      <c r="L836" s="2"/>
      <c r="M836" s="2"/>
      <c r="N836" s="2"/>
      <c r="O836" s="3"/>
      <c r="P836" s="4"/>
    </row>
    <row r="837" spans="1:16" ht="12.75" x14ac:dyDescent="0.2">
      <c r="A837" s="2"/>
      <c r="B837" s="2"/>
      <c r="C837" s="2"/>
      <c r="D837" s="2"/>
      <c r="E837" s="2"/>
      <c r="F837" s="2"/>
      <c r="G837" s="2"/>
      <c r="H837" s="2"/>
      <c r="I837" s="2"/>
      <c r="J837" s="2"/>
      <c r="K837" s="2"/>
      <c r="L837" s="2"/>
      <c r="M837" s="2"/>
      <c r="N837" s="2"/>
      <c r="O837" s="3"/>
      <c r="P837" s="4"/>
    </row>
    <row r="838" spans="1:16" ht="12.75" x14ac:dyDescent="0.2">
      <c r="A838" s="2"/>
      <c r="B838" s="2"/>
      <c r="C838" s="2"/>
      <c r="D838" s="2"/>
      <c r="E838" s="2"/>
      <c r="F838" s="2"/>
      <c r="G838" s="2"/>
      <c r="H838" s="2"/>
      <c r="I838" s="2"/>
      <c r="J838" s="2"/>
      <c r="K838" s="2"/>
      <c r="L838" s="2"/>
      <c r="M838" s="2"/>
      <c r="N838" s="2"/>
      <c r="O838" s="3"/>
      <c r="P838" s="4"/>
    </row>
    <row r="839" spans="1:16" ht="12.75" x14ac:dyDescent="0.2">
      <c r="A839" s="2"/>
      <c r="B839" s="2"/>
      <c r="C839" s="2"/>
      <c r="D839" s="2"/>
      <c r="E839" s="2"/>
      <c r="F839" s="2"/>
      <c r="G839" s="2"/>
      <c r="H839" s="2"/>
      <c r="I839" s="2"/>
      <c r="J839" s="2"/>
      <c r="K839" s="2"/>
      <c r="L839" s="2"/>
      <c r="M839" s="2"/>
      <c r="N839" s="2"/>
      <c r="O839" s="3"/>
      <c r="P839" s="4"/>
    </row>
    <row r="840" spans="1:16" ht="12.75" x14ac:dyDescent="0.2">
      <c r="A840" s="2"/>
      <c r="B840" s="2"/>
      <c r="C840" s="2"/>
      <c r="D840" s="2"/>
      <c r="E840" s="2"/>
      <c r="F840" s="2"/>
      <c r="G840" s="2"/>
      <c r="H840" s="2"/>
      <c r="I840" s="2"/>
      <c r="J840" s="2"/>
      <c r="K840" s="2"/>
      <c r="L840" s="2"/>
      <c r="M840" s="2"/>
      <c r="N840" s="2"/>
      <c r="O840" s="3"/>
      <c r="P840" s="4"/>
    </row>
    <row r="841" spans="1:16" ht="12.75" x14ac:dyDescent="0.2">
      <c r="A841" s="2"/>
      <c r="B841" s="2"/>
      <c r="C841" s="2"/>
      <c r="D841" s="2"/>
      <c r="E841" s="2"/>
      <c r="F841" s="2"/>
      <c r="G841" s="2"/>
      <c r="H841" s="2"/>
      <c r="I841" s="2"/>
      <c r="J841" s="2"/>
      <c r="K841" s="2"/>
      <c r="L841" s="2"/>
      <c r="M841" s="2"/>
      <c r="N841" s="2"/>
      <c r="O841" s="3"/>
      <c r="P841" s="4"/>
    </row>
    <row r="842" spans="1:16" ht="12.75" x14ac:dyDescent="0.2">
      <c r="A842" s="2"/>
      <c r="B842" s="2"/>
      <c r="C842" s="2"/>
      <c r="D842" s="2"/>
      <c r="E842" s="2"/>
      <c r="F842" s="2"/>
      <c r="G842" s="2"/>
      <c r="H842" s="2"/>
      <c r="I842" s="2"/>
      <c r="J842" s="2"/>
      <c r="K842" s="2"/>
      <c r="L842" s="2"/>
      <c r="M842" s="2"/>
      <c r="N842" s="2"/>
      <c r="O842" s="3"/>
      <c r="P842" s="4"/>
    </row>
    <row r="843" spans="1:16" ht="12.75" x14ac:dyDescent="0.2">
      <c r="A843" s="2"/>
      <c r="B843" s="2"/>
      <c r="C843" s="2"/>
      <c r="D843" s="2"/>
      <c r="E843" s="2"/>
      <c r="F843" s="2"/>
      <c r="G843" s="2"/>
      <c r="H843" s="2"/>
      <c r="I843" s="2"/>
      <c r="J843" s="2"/>
      <c r="K843" s="2"/>
      <c r="L843" s="2"/>
      <c r="M843" s="2"/>
      <c r="N843" s="2"/>
      <c r="O843" s="3"/>
      <c r="P843" s="4"/>
    </row>
    <row r="844" spans="1:16" ht="12.75" x14ac:dyDescent="0.2">
      <c r="A844" s="2"/>
      <c r="B844" s="2"/>
      <c r="C844" s="2"/>
      <c r="D844" s="2"/>
      <c r="E844" s="2"/>
      <c r="F844" s="2"/>
      <c r="G844" s="2"/>
      <c r="H844" s="2"/>
      <c r="I844" s="2"/>
      <c r="J844" s="2"/>
      <c r="K844" s="2"/>
      <c r="L844" s="2"/>
      <c r="M844" s="2"/>
      <c r="N844" s="2"/>
      <c r="O844" s="3"/>
      <c r="P844" s="4"/>
    </row>
    <row r="845" spans="1:16" ht="12.75" x14ac:dyDescent="0.2">
      <c r="A845" s="2"/>
      <c r="B845" s="2"/>
      <c r="C845" s="2"/>
      <c r="D845" s="2"/>
      <c r="E845" s="2"/>
      <c r="F845" s="2"/>
      <c r="G845" s="2"/>
      <c r="H845" s="2"/>
      <c r="I845" s="2"/>
      <c r="J845" s="2"/>
      <c r="K845" s="2"/>
      <c r="L845" s="2"/>
      <c r="M845" s="2"/>
      <c r="N845" s="2"/>
      <c r="O845" s="3"/>
      <c r="P845" s="4"/>
    </row>
    <row r="846" spans="1:16" ht="12.75" x14ac:dyDescent="0.2">
      <c r="A846" s="2"/>
      <c r="B846" s="2"/>
      <c r="C846" s="2"/>
      <c r="D846" s="2"/>
      <c r="E846" s="2"/>
      <c r="F846" s="2"/>
      <c r="G846" s="2"/>
      <c r="H846" s="2"/>
      <c r="I846" s="2"/>
      <c r="J846" s="2"/>
      <c r="K846" s="2"/>
      <c r="L846" s="2"/>
      <c r="M846" s="2"/>
      <c r="N846" s="2"/>
      <c r="O846" s="3"/>
      <c r="P846" s="4"/>
    </row>
    <row r="847" spans="1:16" ht="12.75" x14ac:dyDescent="0.2">
      <c r="A847" s="2"/>
      <c r="B847" s="2"/>
      <c r="C847" s="2"/>
      <c r="D847" s="2"/>
      <c r="E847" s="2"/>
      <c r="F847" s="2"/>
      <c r="G847" s="2"/>
      <c r="H847" s="2"/>
      <c r="I847" s="2"/>
      <c r="J847" s="2"/>
      <c r="K847" s="2"/>
      <c r="L847" s="2"/>
      <c r="M847" s="2"/>
      <c r="N847" s="2"/>
      <c r="O847" s="3"/>
      <c r="P847" s="4"/>
    </row>
    <row r="848" spans="1:16" ht="12.75" x14ac:dyDescent="0.2">
      <c r="A848" s="2"/>
      <c r="B848" s="2"/>
      <c r="C848" s="2"/>
      <c r="D848" s="2"/>
      <c r="E848" s="2"/>
      <c r="F848" s="2"/>
      <c r="G848" s="2"/>
      <c r="H848" s="2"/>
      <c r="I848" s="2"/>
      <c r="J848" s="2"/>
      <c r="K848" s="2"/>
      <c r="L848" s="2"/>
      <c r="M848" s="2"/>
      <c r="N848" s="2"/>
      <c r="O848" s="3"/>
      <c r="P848" s="4"/>
    </row>
    <row r="849" spans="1:16" ht="12.75" x14ac:dyDescent="0.2">
      <c r="A849" s="2"/>
      <c r="B849" s="2"/>
      <c r="C849" s="2"/>
      <c r="D849" s="2"/>
      <c r="E849" s="2"/>
      <c r="F849" s="2"/>
      <c r="G849" s="2"/>
      <c r="H849" s="2"/>
      <c r="I849" s="2"/>
      <c r="J849" s="2"/>
      <c r="K849" s="2"/>
      <c r="L849" s="2"/>
      <c r="M849" s="2"/>
      <c r="N849" s="2"/>
      <c r="O849" s="3"/>
      <c r="P849" s="4"/>
    </row>
    <row r="850" spans="1:16" ht="12.75" x14ac:dyDescent="0.2">
      <c r="A850" s="2"/>
      <c r="B850" s="2"/>
      <c r="C850" s="2"/>
      <c r="D850" s="2"/>
      <c r="E850" s="2"/>
      <c r="F850" s="2"/>
      <c r="G850" s="2"/>
      <c r="H850" s="2"/>
      <c r="I850" s="2"/>
      <c r="J850" s="2"/>
      <c r="K850" s="2"/>
      <c r="L850" s="2"/>
      <c r="M850" s="2"/>
      <c r="N850" s="2"/>
      <c r="O850" s="3"/>
      <c r="P850" s="4"/>
    </row>
    <row r="851" spans="1:16" ht="12.75" x14ac:dyDescent="0.2">
      <c r="A851" s="2"/>
      <c r="B851" s="2"/>
      <c r="C851" s="2"/>
      <c r="D851" s="2"/>
      <c r="E851" s="2"/>
      <c r="F851" s="2"/>
      <c r="G851" s="2"/>
      <c r="H851" s="2"/>
      <c r="I851" s="2"/>
      <c r="J851" s="2"/>
      <c r="K851" s="2"/>
      <c r="L851" s="2"/>
      <c r="M851" s="2"/>
      <c r="N851" s="2"/>
      <c r="O851" s="3"/>
      <c r="P851" s="4"/>
    </row>
    <row r="852" spans="1:16" ht="12.75" x14ac:dyDescent="0.2">
      <c r="A852" s="2"/>
      <c r="B852" s="2"/>
      <c r="C852" s="2"/>
      <c r="D852" s="2"/>
      <c r="E852" s="2"/>
      <c r="F852" s="2"/>
      <c r="G852" s="2"/>
      <c r="H852" s="2"/>
      <c r="I852" s="2"/>
      <c r="J852" s="2"/>
      <c r="K852" s="2"/>
      <c r="L852" s="2"/>
      <c r="M852" s="2"/>
      <c r="N852" s="2"/>
      <c r="O852" s="3"/>
      <c r="P852" s="4"/>
    </row>
    <row r="853" spans="1:16" ht="12.75" x14ac:dyDescent="0.2">
      <c r="A853" s="2"/>
      <c r="B853" s="2"/>
      <c r="C853" s="2"/>
      <c r="D853" s="2"/>
      <c r="E853" s="2"/>
      <c r="F853" s="2"/>
      <c r="G853" s="2"/>
      <c r="H853" s="2"/>
      <c r="I853" s="2"/>
      <c r="J853" s="2"/>
      <c r="K853" s="2"/>
      <c r="L853" s="2"/>
      <c r="M853" s="2"/>
      <c r="N853" s="2"/>
      <c r="O853" s="3"/>
      <c r="P853" s="4"/>
    </row>
    <row r="854" spans="1:16" ht="12.75" x14ac:dyDescent="0.2">
      <c r="A854" s="2"/>
      <c r="B854" s="2"/>
      <c r="C854" s="2"/>
      <c r="D854" s="2"/>
      <c r="E854" s="2"/>
      <c r="F854" s="2"/>
      <c r="G854" s="2"/>
      <c r="H854" s="2"/>
      <c r="I854" s="2"/>
      <c r="J854" s="2"/>
      <c r="K854" s="2"/>
      <c r="L854" s="2"/>
      <c r="M854" s="2"/>
      <c r="N854" s="2"/>
      <c r="O854" s="3"/>
      <c r="P854" s="4"/>
    </row>
    <row r="855" spans="1:16" ht="12.75" x14ac:dyDescent="0.2">
      <c r="A855" s="2"/>
      <c r="B855" s="2"/>
      <c r="C855" s="2"/>
      <c r="D855" s="2"/>
      <c r="E855" s="2"/>
      <c r="F855" s="2"/>
      <c r="G855" s="2"/>
      <c r="H855" s="2"/>
      <c r="I855" s="2"/>
      <c r="J855" s="2"/>
      <c r="K855" s="2"/>
      <c r="L855" s="2"/>
      <c r="M855" s="2"/>
      <c r="N855" s="2"/>
      <c r="O855" s="3"/>
      <c r="P855" s="4"/>
    </row>
    <row r="856" spans="1:16" ht="12.75" x14ac:dyDescent="0.2">
      <c r="A856" s="2"/>
      <c r="B856" s="2"/>
      <c r="C856" s="2"/>
      <c r="D856" s="2"/>
      <c r="E856" s="2"/>
      <c r="F856" s="2"/>
      <c r="G856" s="2"/>
      <c r="H856" s="2"/>
      <c r="I856" s="2"/>
      <c r="J856" s="2"/>
      <c r="K856" s="2"/>
      <c r="L856" s="2"/>
      <c r="M856" s="2"/>
      <c r="N856" s="2"/>
      <c r="O856" s="3"/>
      <c r="P856" s="4"/>
    </row>
    <row r="857" spans="1:16" ht="12.75" x14ac:dyDescent="0.2">
      <c r="A857" s="2"/>
      <c r="B857" s="2"/>
      <c r="C857" s="2"/>
      <c r="D857" s="2"/>
      <c r="E857" s="2"/>
      <c r="F857" s="2"/>
      <c r="G857" s="2"/>
      <c r="H857" s="2"/>
      <c r="I857" s="2"/>
      <c r="J857" s="2"/>
      <c r="K857" s="2"/>
      <c r="L857" s="2"/>
      <c r="M857" s="2"/>
      <c r="N857" s="2"/>
      <c r="O857" s="3"/>
      <c r="P857" s="4"/>
    </row>
    <row r="858" spans="1:16" ht="12.75" x14ac:dyDescent="0.2">
      <c r="A858" s="2"/>
      <c r="B858" s="2"/>
      <c r="C858" s="2"/>
      <c r="D858" s="2"/>
      <c r="E858" s="2"/>
      <c r="F858" s="2"/>
      <c r="G858" s="2"/>
      <c r="H858" s="2"/>
      <c r="I858" s="2"/>
      <c r="J858" s="2"/>
      <c r="K858" s="2"/>
      <c r="L858" s="2"/>
      <c r="M858" s="2"/>
      <c r="N858" s="2"/>
      <c r="O858" s="3"/>
      <c r="P858" s="4"/>
    </row>
    <row r="859" spans="1:16" ht="12.75" x14ac:dyDescent="0.2">
      <c r="A859" s="2"/>
      <c r="B859" s="2"/>
      <c r="C859" s="2"/>
      <c r="D859" s="2"/>
      <c r="E859" s="2"/>
      <c r="F859" s="2"/>
      <c r="G859" s="2"/>
      <c r="H859" s="2"/>
      <c r="I859" s="2"/>
      <c r="J859" s="2"/>
      <c r="K859" s="2"/>
      <c r="L859" s="2"/>
      <c r="M859" s="2"/>
      <c r="N859" s="2"/>
      <c r="O859" s="3"/>
      <c r="P859" s="4"/>
    </row>
    <row r="860" spans="1:16" ht="12.75" x14ac:dyDescent="0.2">
      <c r="A860" s="2"/>
      <c r="B860" s="2"/>
      <c r="C860" s="2"/>
      <c r="D860" s="2"/>
      <c r="E860" s="2"/>
      <c r="F860" s="2"/>
      <c r="G860" s="2"/>
      <c r="H860" s="2"/>
      <c r="I860" s="2"/>
      <c r="J860" s="2"/>
      <c r="K860" s="2"/>
      <c r="L860" s="2"/>
      <c r="M860" s="2"/>
      <c r="N860" s="2"/>
      <c r="O860" s="3"/>
      <c r="P860" s="4"/>
    </row>
    <row r="861" spans="1:16" ht="12.75" x14ac:dyDescent="0.2">
      <c r="A861" s="2"/>
      <c r="B861" s="2"/>
      <c r="C861" s="2"/>
      <c r="D861" s="2"/>
      <c r="E861" s="2"/>
      <c r="F861" s="2"/>
      <c r="G861" s="2"/>
      <c r="H861" s="2"/>
      <c r="I861" s="2"/>
      <c r="J861" s="2"/>
      <c r="K861" s="2"/>
      <c r="L861" s="2"/>
      <c r="M861" s="2"/>
      <c r="N861" s="2"/>
      <c r="O861" s="3"/>
      <c r="P861" s="4"/>
    </row>
    <row r="862" spans="1:16" ht="12.75" x14ac:dyDescent="0.2">
      <c r="A862" s="2"/>
      <c r="B862" s="2"/>
      <c r="C862" s="2"/>
      <c r="D862" s="2"/>
      <c r="E862" s="2"/>
      <c r="F862" s="2"/>
      <c r="G862" s="2"/>
      <c r="H862" s="2"/>
      <c r="I862" s="2"/>
      <c r="J862" s="2"/>
      <c r="K862" s="2"/>
      <c r="L862" s="2"/>
      <c r="M862" s="2"/>
      <c r="N862" s="2"/>
      <c r="O862" s="3"/>
      <c r="P862" s="4"/>
    </row>
    <row r="863" spans="1:16" ht="12.75" x14ac:dyDescent="0.2">
      <c r="A863" s="2"/>
      <c r="B863" s="2"/>
      <c r="C863" s="2"/>
      <c r="D863" s="2"/>
      <c r="E863" s="2"/>
      <c r="F863" s="2"/>
      <c r="G863" s="2"/>
      <c r="H863" s="2"/>
      <c r="I863" s="2"/>
      <c r="J863" s="2"/>
      <c r="K863" s="2"/>
      <c r="L863" s="2"/>
      <c r="M863" s="2"/>
      <c r="N863" s="2"/>
      <c r="O863" s="3"/>
      <c r="P863" s="4"/>
    </row>
    <row r="864" spans="1:16" ht="12.75" x14ac:dyDescent="0.2">
      <c r="A864" s="2"/>
      <c r="B864" s="2"/>
      <c r="C864" s="2"/>
      <c r="D864" s="2"/>
      <c r="E864" s="2"/>
      <c r="F864" s="2"/>
      <c r="G864" s="2"/>
      <c r="H864" s="2"/>
      <c r="I864" s="2"/>
      <c r="J864" s="2"/>
      <c r="K864" s="2"/>
      <c r="L864" s="2"/>
      <c r="M864" s="2"/>
      <c r="N864" s="2"/>
      <c r="O864" s="3"/>
      <c r="P864" s="4"/>
    </row>
    <row r="865" spans="1:16" ht="12.75" x14ac:dyDescent="0.2">
      <c r="A865" s="2"/>
      <c r="B865" s="2"/>
      <c r="C865" s="2"/>
      <c r="D865" s="2"/>
      <c r="E865" s="2"/>
      <c r="F865" s="2"/>
      <c r="G865" s="2"/>
      <c r="H865" s="2"/>
      <c r="I865" s="2"/>
      <c r="J865" s="2"/>
      <c r="K865" s="2"/>
      <c r="L865" s="2"/>
      <c r="M865" s="2"/>
      <c r="N865" s="2"/>
      <c r="O865" s="3"/>
      <c r="P865" s="4"/>
    </row>
    <row r="866" spans="1:16" ht="12.75" x14ac:dyDescent="0.2">
      <c r="A866" s="2"/>
      <c r="B866" s="2"/>
      <c r="C866" s="2"/>
      <c r="D866" s="2"/>
      <c r="E866" s="2"/>
      <c r="F866" s="2"/>
      <c r="G866" s="2"/>
      <c r="H866" s="2"/>
      <c r="I866" s="2"/>
      <c r="J866" s="2"/>
      <c r="K866" s="2"/>
      <c r="L866" s="2"/>
      <c r="M866" s="2"/>
      <c r="N866" s="2"/>
      <c r="O866" s="3"/>
      <c r="P866" s="4"/>
    </row>
    <row r="867" spans="1:16" ht="12.75" x14ac:dyDescent="0.2">
      <c r="A867" s="2"/>
      <c r="B867" s="2"/>
      <c r="C867" s="2"/>
      <c r="D867" s="2"/>
      <c r="E867" s="2"/>
      <c r="F867" s="2"/>
      <c r="G867" s="2"/>
      <c r="H867" s="2"/>
      <c r="I867" s="2"/>
      <c r="J867" s="2"/>
      <c r="K867" s="2"/>
      <c r="L867" s="2"/>
      <c r="M867" s="2"/>
      <c r="N867" s="2"/>
      <c r="O867" s="3"/>
      <c r="P867" s="4"/>
    </row>
    <row r="868" spans="1:16" ht="12.75" x14ac:dyDescent="0.2">
      <c r="A868" s="2"/>
      <c r="B868" s="2"/>
      <c r="C868" s="2"/>
      <c r="D868" s="2"/>
      <c r="E868" s="2"/>
      <c r="F868" s="2"/>
      <c r="G868" s="2"/>
      <c r="H868" s="2"/>
      <c r="I868" s="2"/>
      <c r="J868" s="2"/>
      <c r="K868" s="2"/>
      <c r="L868" s="2"/>
      <c r="M868" s="2"/>
      <c r="N868" s="2"/>
      <c r="O868" s="3"/>
      <c r="P868" s="4"/>
    </row>
    <row r="869" spans="1:16" ht="12.75" x14ac:dyDescent="0.2">
      <c r="A869" s="2"/>
      <c r="B869" s="2"/>
      <c r="C869" s="2"/>
      <c r="D869" s="2"/>
      <c r="E869" s="2"/>
      <c r="F869" s="2"/>
      <c r="G869" s="2"/>
      <c r="H869" s="2"/>
      <c r="I869" s="2"/>
      <c r="J869" s="2"/>
      <c r="K869" s="2"/>
      <c r="L869" s="2"/>
      <c r="M869" s="2"/>
      <c r="N869" s="2"/>
      <c r="O869" s="3"/>
      <c r="P869" s="4"/>
    </row>
    <row r="870" spans="1:16" ht="12.75" x14ac:dyDescent="0.2">
      <c r="A870" s="2"/>
      <c r="B870" s="2"/>
      <c r="C870" s="2"/>
      <c r="D870" s="2"/>
      <c r="E870" s="2"/>
      <c r="F870" s="2"/>
      <c r="G870" s="2"/>
      <c r="H870" s="2"/>
      <c r="I870" s="2"/>
      <c r="J870" s="2"/>
      <c r="K870" s="2"/>
      <c r="L870" s="2"/>
      <c r="M870" s="2"/>
      <c r="N870" s="2"/>
      <c r="O870" s="3"/>
      <c r="P870" s="4"/>
    </row>
    <row r="871" spans="1:16" ht="12.75" x14ac:dyDescent="0.2">
      <c r="A871" s="2"/>
      <c r="B871" s="2"/>
      <c r="C871" s="2"/>
      <c r="D871" s="2"/>
      <c r="E871" s="2"/>
      <c r="F871" s="2"/>
      <c r="G871" s="2"/>
      <c r="H871" s="2"/>
      <c r="I871" s="2"/>
      <c r="J871" s="2"/>
      <c r="K871" s="2"/>
      <c r="L871" s="2"/>
      <c r="M871" s="2"/>
      <c r="N871" s="2"/>
      <c r="O871" s="3"/>
      <c r="P871" s="4"/>
    </row>
    <row r="872" spans="1:16" ht="12.75" x14ac:dyDescent="0.2">
      <c r="A872" s="2"/>
      <c r="B872" s="2"/>
      <c r="C872" s="2"/>
      <c r="D872" s="2"/>
      <c r="E872" s="2"/>
      <c r="F872" s="2"/>
      <c r="G872" s="2"/>
      <c r="H872" s="2"/>
      <c r="I872" s="2"/>
      <c r="J872" s="2"/>
      <c r="K872" s="2"/>
      <c r="L872" s="2"/>
      <c r="M872" s="2"/>
      <c r="N872" s="2"/>
      <c r="O872" s="3"/>
      <c r="P872" s="4"/>
    </row>
    <row r="873" spans="1:16" ht="12.75" x14ac:dyDescent="0.2">
      <c r="A873" s="2"/>
      <c r="B873" s="2"/>
      <c r="C873" s="2"/>
      <c r="D873" s="2"/>
      <c r="E873" s="2"/>
      <c r="F873" s="2"/>
      <c r="G873" s="2"/>
      <c r="H873" s="2"/>
      <c r="I873" s="2"/>
      <c r="J873" s="2"/>
      <c r="K873" s="2"/>
      <c r="L873" s="2"/>
      <c r="M873" s="2"/>
      <c r="N873" s="2"/>
      <c r="O873" s="3"/>
      <c r="P873" s="4"/>
    </row>
    <row r="874" spans="1:16" ht="12.75" x14ac:dyDescent="0.2">
      <c r="A874" s="2"/>
      <c r="B874" s="2"/>
      <c r="C874" s="2"/>
      <c r="D874" s="2"/>
      <c r="E874" s="2"/>
      <c r="F874" s="2"/>
      <c r="G874" s="2"/>
      <c r="H874" s="2"/>
      <c r="I874" s="2"/>
      <c r="J874" s="2"/>
      <c r="K874" s="2"/>
      <c r="L874" s="2"/>
      <c r="M874" s="2"/>
      <c r="N874" s="2"/>
      <c r="O874" s="3"/>
      <c r="P874" s="4"/>
    </row>
    <row r="875" spans="1:16" ht="12.75" x14ac:dyDescent="0.2">
      <c r="A875" s="2"/>
      <c r="B875" s="2"/>
      <c r="C875" s="2"/>
      <c r="D875" s="2"/>
      <c r="E875" s="2"/>
      <c r="F875" s="2"/>
      <c r="G875" s="2"/>
      <c r="H875" s="2"/>
      <c r="I875" s="2"/>
      <c r="J875" s="2"/>
      <c r="K875" s="2"/>
      <c r="L875" s="2"/>
      <c r="M875" s="2"/>
      <c r="N875" s="2"/>
      <c r="O875" s="3"/>
      <c r="P875" s="4"/>
    </row>
    <row r="876" spans="1:16" ht="12.75" x14ac:dyDescent="0.2">
      <c r="A876" s="2"/>
      <c r="B876" s="2"/>
      <c r="C876" s="2"/>
      <c r="D876" s="2"/>
      <c r="E876" s="2"/>
      <c r="F876" s="2"/>
      <c r="G876" s="2"/>
      <c r="H876" s="2"/>
      <c r="I876" s="2"/>
      <c r="J876" s="2"/>
      <c r="K876" s="2"/>
      <c r="L876" s="2"/>
      <c r="M876" s="2"/>
      <c r="N876" s="2"/>
      <c r="O876" s="3"/>
      <c r="P876" s="4"/>
    </row>
    <row r="877" spans="1:16" ht="12.75" x14ac:dyDescent="0.2">
      <c r="A877" s="2"/>
      <c r="B877" s="2"/>
      <c r="C877" s="2"/>
      <c r="D877" s="2"/>
      <c r="E877" s="2"/>
      <c r="F877" s="2"/>
      <c r="G877" s="2"/>
      <c r="H877" s="2"/>
      <c r="I877" s="2"/>
      <c r="J877" s="2"/>
      <c r="K877" s="2"/>
      <c r="L877" s="2"/>
      <c r="M877" s="2"/>
      <c r="N877" s="2"/>
      <c r="O877" s="3"/>
      <c r="P877" s="4"/>
    </row>
    <row r="878" spans="1:16" ht="12.75" x14ac:dyDescent="0.2">
      <c r="A878" s="2"/>
      <c r="B878" s="2"/>
      <c r="C878" s="2"/>
      <c r="D878" s="2"/>
      <c r="E878" s="2"/>
      <c r="F878" s="2"/>
      <c r="G878" s="2"/>
      <c r="H878" s="2"/>
      <c r="I878" s="2"/>
      <c r="J878" s="2"/>
      <c r="K878" s="2"/>
      <c r="L878" s="2"/>
      <c r="M878" s="2"/>
      <c r="N878" s="2"/>
      <c r="O878" s="3"/>
      <c r="P878" s="4"/>
    </row>
    <row r="879" spans="1:16" ht="12.75" x14ac:dyDescent="0.2">
      <c r="A879" s="2"/>
      <c r="B879" s="2"/>
      <c r="C879" s="2"/>
      <c r="D879" s="2"/>
      <c r="E879" s="2"/>
      <c r="F879" s="2"/>
      <c r="G879" s="2"/>
      <c r="H879" s="2"/>
      <c r="I879" s="2"/>
      <c r="J879" s="2"/>
      <c r="K879" s="2"/>
      <c r="L879" s="2"/>
      <c r="M879" s="2"/>
      <c r="N879" s="2"/>
      <c r="O879" s="3"/>
      <c r="P879" s="4"/>
    </row>
    <row r="880" spans="1:16" ht="12.75" x14ac:dyDescent="0.2">
      <c r="A880" s="2"/>
      <c r="B880" s="2"/>
      <c r="C880" s="2"/>
      <c r="D880" s="2"/>
      <c r="E880" s="2"/>
      <c r="F880" s="2"/>
      <c r="G880" s="2"/>
      <c r="H880" s="2"/>
      <c r="I880" s="2"/>
      <c r="J880" s="2"/>
      <c r="K880" s="2"/>
      <c r="L880" s="2"/>
      <c r="M880" s="2"/>
      <c r="N880" s="2"/>
      <c r="O880" s="3"/>
      <c r="P880" s="4"/>
    </row>
    <row r="881" spans="1:16" ht="12.75" x14ac:dyDescent="0.2">
      <c r="A881" s="2"/>
      <c r="B881" s="2"/>
      <c r="C881" s="2"/>
      <c r="D881" s="2"/>
      <c r="E881" s="2"/>
      <c r="F881" s="2"/>
      <c r="G881" s="2"/>
      <c r="H881" s="2"/>
      <c r="I881" s="2"/>
      <c r="J881" s="2"/>
      <c r="K881" s="2"/>
      <c r="L881" s="2"/>
      <c r="M881" s="2"/>
      <c r="N881" s="2"/>
      <c r="O881" s="3"/>
      <c r="P881" s="4"/>
    </row>
    <row r="882" spans="1:16" ht="12.75" x14ac:dyDescent="0.2">
      <c r="A882" s="2"/>
      <c r="B882" s="2"/>
      <c r="C882" s="2"/>
      <c r="D882" s="2"/>
      <c r="E882" s="2"/>
      <c r="F882" s="2"/>
      <c r="G882" s="2"/>
      <c r="H882" s="2"/>
      <c r="I882" s="2"/>
      <c r="J882" s="2"/>
      <c r="K882" s="2"/>
      <c r="L882" s="2"/>
      <c r="M882" s="2"/>
      <c r="N882" s="2"/>
      <c r="O882" s="3"/>
      <c r="P882" s="4"/>
    </row>
    <row r="883" spans="1:16" ht="12.75" x14ac:dyDescent="0.2">
      <c r="A883" s="2"/>
      <c r="B883" s="2"/>
      <c r="C883" s="2"/>
      <c r="D883" s="2"/>
      <c r="E883" s="2"/>
      <c r="F883" s="2"/>
      <c r="G883" s="2"/>
      <c r="H883" s="2"/>
      <c r="I883" s="2"/>
      <c r="J883" s="2"/>
      <c r="K883" s="2"/>
      <c r="L883" s="2"/>
      <c r="M883" s="2"/>
      <c r="N883" s="2"/>
      <c r="O883" s="3"/>
      <c r="P883" s="4"/>
    </row>
    <row r="884" spans="1:16" ht="12.75" x14ac:dyDescent="0.2">
      <c r="A884" s="2"/>
      <c r="B884" s="2"/>
      <c r="C884" s="2"/>
      <c r="D884" s="2"/>
      <c r="E884" s="2"/>
      <c r="F884" s="2"/>
      <c r="G884" s="2"/>
      <c r="H884" s="2"/>
      <c r="I884" s="2"/>
      <c r="J884" s="2"/>
      <c r="K884" s="2"/>
      <c r="L884" s="2"/>
      <c r="M884" s="2"/>
      <c r="N884" s="2"/>
      <c r="O884" s="3"/>
      <c r="P884" s="4"/>
    </row>
    <row r="885" spans="1:16" ht="12.75" x14ac:dyDescent="0.2">
      <c r="A885" s="2"/>
      <c r="B885" s="2"/>
      <c r="C885" s="2"/>
      <c r="D885" s="2"/>
      <c r="E885" s="2"/>
      <c r="F885" s="2"/>
      <c r="G885" s="2"/>
      <c r="H885" s="2"/>
      <c r="I885" s="2"/>
      <c r="J885" s="2"/>
      <c r="K885" s="2"/>
      <c r="L885" s="2"/>
      <c r="M885" s="2"/>
      <c r="N885" s="2"/>
      <c r="O885" s="3"/>
      <c r="P885" s="4"/>
    </row>
    <row r="886" spans="1:16" ht="12.75" x14ac:dyDescent="0.2">
      <c r="A886" s="2"/>
      <c r="B886" s="2"/>
      <c r="C886" s="2"/>
      <c r="D886" s="2"/>
      <c r="E886" s="2"/>
      <c r="F886" s="2"/>
      <c r="G886" s="2"/>
      <c r="H886" s="2"/>
      <c r="I886" s="2"/>
      <c r="J886" s="2"/>
      <c r="K886" s="2"/>
      <c r="L886" s="2"/>
      <c r="M886" s="2"/>
      <c r="N886" s="2"/>
      <c r="O886" s="3"/>
      <c r="P886" s="4"/>
    </row>
    <row r="887" spans="1:16" ht="12.75" x14ac:dyDescent="0.2">
      <c r="A887" s="2"/>
      <c r="B887" s="2"/>
      <c r="C887" s="2"/>
      <c r="D887" s="2"/>
      <c r="E887" s="2"/>
      <c r="F887" s="2"/>
      <c r="G887" s="2"/>
      <c r="H887" s="2"/>
      <c r="I887" s="2"/>
      <c r="J887" s="2"/>
      <c r="K887" s="2"/>
      <c r="L887" s="2"/>
      <c r="M887" s="2"/>
      <c r="N887" s="2"/>
      <c r="O887" s="3"/>
      <c r="P887" s="4"/>
    </row>
    <row r="888" spans="1:16" ht="12.75" x14ac:dyDescent="0.2">
      <c r="A888" s="2"/>
      <c r="B888" s="2"/>
      <c r="C888" s="2"/>
      <c r="D888" s="2"/>
      <c r="E888" s="2"/>
      <c r="F888" s="2"/>
      <c r="G888" s="2"/>
      <c r="H888" s="2"/>
      <c r="I888" s="2"/>
      <c r="J888" s="2"/>
      <c r="K888" s="2"/>
      <c r="L888" s="2"/>
      <c r="M888" s="2"/>
      <c r="N888" s="2"/>
      <c r="O888" s="3"/>
      <c r="P888" s="4"/>
    </row>
    <row r="889" spans="1:16" ht="12.75" x14ac:dyDescent="0.2">
      <c r="A889" s="2"/>
      <c r="B889" s="2"/>
      <c r="C889" s="2"/>
      <c r="D889" s="2"/>
      <c r="E889" s="2"/>
      <c r="F889" s="2"/>
      <c r="G889" s="2"/>
      <c r="H889" s="2"/>
      <c r="I889" s="2"/>
      <c r="J889" s="2"/>
      <c r="K889" s="2"/>
      <c r="L889" s="2"/>
      <c r="M889" s="2"/>
      <c r="N889" s="2"/>
      <c r="O889" s="3"/>
      <c r="P889" s="4"/>
    </row>
    <row r="890" spans="1:16" ht="12.75" x14ac:dyDescent="0.2">
      <c r="A890" s="2"/>
      <c r="B890" s="2"/>
      <c r="C890" s="2"/>
      <c r="D890" s="2"/>
      <c r="E890" s="2"/>
      <c r="F890" s="2"/>
      <c r="G890" s="2"/>
      <c r="H890" s="2"/>
      <c r="I890" s="2"/>
      <c r="J890" s="2"/>
      <c r="K890" s="2"/>
      <c r="L890" s="2"/>
      <c r="M890" s="2"/>
      <c r="N890" s="2"/>
      <c r="O890" s="3"/>
      <c r="P890" s="4"/>
    </row>
    <row r="891" spans="1:16" ht="12.75" x14ac:dyDescent="0.2">
      <c r="A891" s="2"/>
      <c r="B891" s="2"/>
      <c r="C891" s="2"/>
      <c r="D891" s="2"/>
      <c r="E891" s="2"/>
      <c r="F891" s="2"/>
      <c r="G891" s="2"/>
      <c r="H891" s="2"/>
      <c r="I891" s="2"/>
      <c r="J891" s="2"/>
      <c r="K891" s="2"/>
      <c r="L891" s="2"/>
      <c r="M891" s="2"/>
      <c r="N891" s="2"/>
      <c r="O891" s="3"/>
      <c r="P891" s="4"/>
    </row>
    <row r="892" spans="1:16" ht="12.75" x14ac:dyDescent="0.2">
      <c r="A892" s="2"/>
      <c r="B892" s="2"/>
      <c r="C892" s="2"/>
      <c r="D892" s="2"/>
      <c r="E892" s="2"/>
      <c r="F892" s="2"/>
      <c r="G892" s="2"/>
      <c r="H892" s="2"/>
      <c r="I892" s="2"/>
      <c r="J892" s="2"/>
      <c r="K892" s="2"/>
      <c r="L892" s="2"/>
      <c r="M892" s="2"/>
      <c r="N892" s="2"/>
      <c r="O892" s="3"/>
      <c r="P892" s="4"/>
    </row>
    <row r="893" spans="1:16" ht="12.75" x14ac:dyDescent="0.2">
      <c r="A893" s="2"/>
      <c r="B893" s="2"/>
      <c r="C893" s="2"/>
      <c r="D893" s="2"/>
      <c r="E893" s="2"/>
      <c r="F893" s="2"/>
      <c r="G893" s="2"/>
      <c r="H893" s="2"/>
      <c r="I893" s="2"/>
      <c r="J893" s="2"/>
      <c r="K893" s="2"/>
      <c r="L893" s="2"/>
      <c r="M893" s="2"/>
      <c r="N893" s="2"/>
      <c r="O893" s="3"/>
      <c r="P893" s="4"/>
    </row>
    <row r="894" spans="1:16" ht="12.75" x14ac:dyDescent="0.2">
      <c r="A894" s="2"/>
      <c r="B894" s="2"/>
      <c r="C894" s="2"/>
      <c r="D894" s="2"/>
      <c r="E894" s="2"/>
      <c r="F894" s="2"/>
      <c r="G894" s="2"/>
      <c r="H894" s="2"/>
      <c r="I894" s="2"/>
      <c r="J894" s="2"/>
      <c r="K894" s="2"/>
      <c r="L894" s="2"/>
      <c r="M894" s="2"/>
      <c r="N894" s="2"/>
      <c r="O894" s="3"/>
      <c r="P894" s="4"/>
    </row>
    <row r="895" spans="1:16" ht="12.75" x14ac:dyDescent="0.2">
      <c r="A895" s="2"/>
      <c r="B895" s="2"/>
      <c r="C895" s="2"/>
      <c r="D895" s="2"/>
      <c r="E895" s="2"/>
      <c r="F895" s="2"/>
      <c r="G895" s="2"/>
      <c r="H895" s="2"/>
      <c r="I895" s="2"/>
      <c r="J895" s="2"/>
      <c r="K895" s="2"/>
      <c r="L895" s="2"/>
      <c r="M895" s="2"/>
      <c r="N895" s="2"/>
      <c r="O895" s="3"/>
      <c r="P895" s="4"/>
    </row>
    <row r="896" spans="1:16" ht="12.75" x14ac:dyDescent="0.2">
      <c r="A896" s="2"/>
      <c r="B896" s="2"/>
      <c r="C896" s="2"/>
      <c r="D896" s="2"/>
      <c r="E896" s="2"/>
      <c r="F896" s="2"/>
      <c r="G896" s="2"/>
      <c r="H896" s="2"/>
      <c r="I896" s="2"/>
      <c r="J896" s="2"/>
      <c r="K896" s="2"/>
      <c r="L896" s="2"/>
      <c r="M896" s="2"/>
      <c r="N896" s="2"/>
      <c r="O896" s="3"/>
      <c r="P896" s="4"/>
    </row>
    <row r="897" spans="1:16" ht="12.75" x14ac:dyDescent="0.2">
      <c r="A897" s="2"/>
      <c r="B897" s="2"/>
      <c r="C897" s="2"/>
      <c r="D897" s="2"/>
      <c r="E897" s="2"/>
      <c r="F897" s="2"/>
      <c r="G897" s="2"/>
      <c r="H897" s="2"/>
      <c r="I897" s="2"/>
      <c r="J897" s="2"/>
      <c r="K897" s="2"/>
      <c r="L897" s="2"/>
      <c r="M897" s="2"/>
      <c r="N897" s="2"/>
      <c r="O897" s="3"/>
      <c r="P897" s="4"/>
    </row>
    <row r="898" spans="1:16" ht="12.75" x14ac:dyDescent="0.2">
      <c r="A898" s="2"/>
      <c r="B898" s="2"/>
      <c r="C898" s="2"/>
      <c r="D898" s="2"/>
      <c r="E898" s="2"/>
      <c r="F898" s="2"/>
      <c r="G898" s="2"/>
      <c r="H898" s="2"/>
      <c r="I898" s="2"/>
      <c r="J898" s="2"/>
      <c r="K898" s="2"/>
      <c r="L898" s="2"/>
      <c r="M898" s="2"/>
      <c r="N898" s="2"/>
      <c r="O898" s="3"/>
      <c r="P898" s="4"/>
    </row>
    <row r="899" spans="1:16" ht="12.75" x14ac:dyDescent="0.2">
      <c r="A899" s="2"/>
      <c r="B899" s="2"/>
      <c r="C899" s="2"/>
      <c r="D899" s="2"/>
      <c r="E899" s="2"/>
      <c r="F899" s="2"/>
      <c r="G899" s="2"/>
      <c r="H899" s="2"/>
      <c r="I899" s="2"/>
      <c r="J899" s="2"/>
      <c r="K899" s="2"/>
      <c r="L899" s="2"/>
      <c r="M899" s="2"/>
      <c r="N899" s="2"/>
      <c r="O899" s="3"/>
      <c r="P899" s="4"/>
    </row>
    <row r="900" spans="1:16" ht="12.75" x14ac:dyDescent="0.2">
      <c r="A900" s="2"/>
      <c r="B900" s="2"/>
      <c r="C900" s="2"/>
      <c r="D900" s="2"/>
      <c r="E900" s="2"/>
      <c r="F900" s="2"/>
      <c r="G900" s="2"/>
      <c r="H900" s="2"/>
      <c r="I900" s="2"/>
      <c r="J900" s="2"/>
      <c r="K900" s="2"/>
      <c r="L900" s="2"/>
      <c r="M900" s="2"/>
      <c r="N900" s="2"/>
      <c r="O900" s="3"/>
      <c r="P900" s="4"/>
    </row>
    <row r="901" spans="1:16" ht="12.75" x14ac:dyDescent="0.2">
      <c r="A901" s="2"/>
      <c r="B901" s="2"/>
      <c r="C901" s="2"/>
      <c r="D901" s="2"/>
      <c r="E901" s="2"/>
      <c r="F901" s="2"/>
      <c r="G901" s="2"/>
      <c r="H901" s="2"/>
      <c r="I901" s="2"/>
      <c r="J901" s="2"/>
      <c r="K901" s="2"/>
      <c r="L901" s="2"/>
      <c r="M901" s="2"/>
      <c r="N901" s="2"/>
      <c r="O901" s="3"/>
      <c r="P901" s="4"/>
    </row>
    <row r="902" spans="1:16" ht="12.75" x14ac:dyDescent="0.2">
      <c r="A902" s="2"/>
      <c r="B902" s="2"/>
      <c r="C902" s="2"/>
      <c r="D902" s="2"/>
      <c r="E902" s="2"/>
      <c r="F902" s="2"/>
      <c r="G902" s="2"/>
      <c r="H902" s="2"/>
      <c r="I902" s="2"/>
      <c r="J902" s="2"/>
      <c r="K902" s="2"/>
      <c r="L902" s="2"/>
      <c r="M902" s="2"/>
      <c r="N902" s="2"/>
      <c r="O902" s="3"/>
      <c r="P902" s="4"/>
    </row>
    <row r="903" spans="1:16" ht="12.75" x14ac:dyDescent="0.2">
      <c r="A903" s="2"/>
      <c r="B903" s="2"/>
      <c r="C903" s="2"/>
      <c r="D903" s="2"/>
      <c r="E903" s="2"/>
      <c r="F903" s="2"/>
      <c r="G903" s="2"/>
      <c r="H903" s="2"/>
      <c r="I903" s="2"/>
      <c r="J903" s="2"/>
      <c r="K903" s="2"/>
      <c r="L903" s="2"/>
      <c r="M903" s="2"/>
      <c r="N903" s="2"/>
      <c r="O903" s="3"/>
      <c r="P903" s="4"/>
    </row>
    <row r="904" spans="1:16" ht="12.75" x14ac:dyDescent="0.2">
      <c r="A904" s="2"/>
      <c r="B904" s="2"/>
      <c r="C904" s="2"/>
      <c r="D904" s="2"/>
      <c r="E904" s="2"/>
      <c r="F904" s="2"/>
      <c r="G904" s="2"/>
      <c r="H904" s="2"/>
      <c r="I904" s="2"/>
      <c r="J904" s="2"/>
      <c r="K904" s="2"/>
      <c r="L904" s="2"/>
      <c r="M904" s="2"/>
      <c r="N904" s="2"/>
      <c r="O904" s="3"/>
      <c r="P904" s="4"/>
    </row>
    <row r="905" spans="1:16" ht="12.75" x14ac:dyDescent="0.2">
      <c r="A905" s="2"/>
      <c r="B905" s="2"/>
      <c r="C905" s="2"/>
      <c r="D905" s="2"/>
      <c r="E905" s="2"/>
      <c r="F905" s="2"/>
      <c r="G905" s="2"/>
      <c r="H905" s="2"/>
      <c r="I905" s="2"/>
      <c r="J905" s="2"/>
      <c r="K905" s="2"/>
      <c r="L905" s="2"/>
      <c r="M905" s="2"/>
      <c r="N905" s="2"/>
      <c r="O905" s="3"/>
      <c r="P905" s="4"/>
    </row>
    <row r="906" spans="1:16" ht="12.75" x14ac:dyDescent="0.2">
      <c r="A906" s="2"/>
      <c r="B906" s="2"/>
      <c r="C906" s="2"/>
      <c r="D906" s="2"/>
      <c r="E906" s="2"/>
      <c r="F906" s="2"/>
      <c r="G906" s="2"/>
      <c r="H906" s="2"/>
      <c r="I906" s="2"/>
      <c r="J906" s="2"/>
      <c r="K906" s="2"/>
      <c r="L906" s="2"/>
      <c r="M906" s="2"/>
      <c r="N906" s="2"/>
      <c r="O906" s="3"/>
      <c r="P906" s="4"/>
    </row>
    <row r="907" spans="1:16" ht="12.75" x14ac:dyDescent="0.2">
      <c r="A907" s="2"/>
      <c r="B907" s="2"/>
      <c r="C907" s="2"/>
      <c r="D907" s="2"/>
      <c r="E907" s="2"/>
      <c r="F907" s="2"/>
      <c r="G907" s="2"/>
      <c r="H907" s="2"/>
      <c r="I907" s="2"/>
      <c r="J907" s="2"/>
      <c r="K907" s="2"/>
      <c r="L907" s="2"/>
      <c r="M907" s="2"/>
      <c r="N907" s="2"/>
      <c r="O907" s="3"/>
      <c r="P907" s="4"/>
    </row>
    <row r="908" spans="1:16" ht="12.75" x14ac:dyDescent="0.2">
      <c r="A908" s="2"/>
      <c r="B908" s="2"/>
      <c r="C908" s="2"/>
      <c r="D908" s="2"/>
      <c r="E908" s="2"/>
      <c r="F908" s="2"/>
      <c r="G908" s="2"/>
      <c r="H908" s="2"/>
      <c r="I908" s="2"/>
      <c r="J908" s="2"/>
      <c r="K908" s="2"/>
      <c r="L908" s="2"/>
      <c r="M908" s="2"/>
      <c r="N908" s="2"/>
      <c r="O908" s="3"/>
      <c r="P908" s="4"/>
    </row>
    <row r="909" spans="1:16" ht="12.75" x14ac:dyDescent="0.2">
      <c r="A909" s="2"/>
      <c r="B909" s="2"/>
      <c r="C909" s="2"/>
      <c r="D909" s="2"/>
      <c r="E909" s="2"/>
      <c r="F909" s="2"/>
      <c r="G909" s="2"/>
      <c r="H909" s="2"/>
      <c r="I909" s="2"/>
      <c r="J909" s="2"/>
      <c r="K909" s="2"/>
      <c r="L909" s="2"/>
      <c r="M909" s="2"/>
      <c r="N909" s="2"/>
      <c r="O909" s="3"/>
      <c r="P909" s="4"/>
    </row>
    <row r="910" spans="1:16" ht="12.75" x14ac:dyDescent="0.2">
      <c r="A910" s="2"/>
      <c r="B910" s="2"/>
      <c r="C910" s="2"/>
      <c r="D910" s="2"/>
      <c r="E910" s="2"/>
      <c r="F910" s="2"/>
      <c r="G910" s="2"/>
      <c r="H910" s="2"/>
      <c r="I910" s="2"/>
      <c r="J910" s="2"/>
      <c r="K910" s="2"/>
      <c r="L910" s="2"/>
      <c r="M910" s="2"/>
      <c r="N910" s="2"/>
      <c r="O910" s="3"/>
      <c r="P910" s="4"/>
    </row>
    <row r="911" spans="1:16" ht="12.75" x14ac:dyDescent="0.2">
      <c r="A911" s="2"/>
      <c r="B911" s="2"/>
      <c r="C911" s="2"/>
      <c r="D911" s="2"/>
      <c r="E911" s="2"/>
      <c r="F911" s="2"/>
      <c r="G911" s="2"/>
      <c r="H911" s="2"/>
      <c r="I911" s="2"/>
      <c r="J911" s="2"/>
      <c r="K911" s="2"/>
      <c r="L911" s="2"/>
      <c r="M911" s="2"/>
      <c r="N911" s="2"/>
      <c r="O911" s="3"/>
      <c r="P911" s="4"/>
    </row>
    <row r="912" spans="1:16" ht="12.75" x14ac:dyDescent="0.2">
      <c r="A912" s="2"/>
      <c r="B912" s="2"/>
      <c r="C912" s="2"/>
      <c r="D912" s="2"/>
      <c r="E912" s="2"/>
      <c r="F912" s="2"/>
      <c r="G912" s="2"/>
      <c r="H912" s="2"/>
      <c r="I912" s="2"/>
      <c r="J912" s="2"/>
      <c r="K912" s="2"/>
      <c r="L912" s="2"/>
      <c r="M912" s="2"/>
      <c r="N912" s="2"/>
      <c r="O912" s="3"/>
      <c r="P912" s="4"/>
    </row>
    <row r="913" spans="1:16" ht="12.75" x14ac:dyDescent="0.2">
      <c r="A913" s="2"/>
      <c r="B913" s="2"/>
      <c r="C913" s="2"/>
      <c r="D913" s="2"/>
      <c r="E913" s="2"/>
      <c r="F913" s="2"/>
      <c r="G913" s="2"/>
      <c r="H913" s="2"/>
      <c r="I913" s="2"/>
      <c r="J913" s="2"/>
      <c r="K913" s="2"/>
      <c r="L913" s="2"/>
      <c r="M913" s="2"/>
      <c r="N913" s="2"/>
      <c r="O913" s="3"/>
      <c r="P913" s="4"/>
    </row>
    <row r="914" spans="1:16" ht="12.75" x14ac:dyDescent="0.2">
      <c r="A914" s="2"/>
      <c r="B914" s="2"/>
      <c r="C914" s="2"/>
      <c r="D914" s="2"/>
      <c r="E914" s="2"/>
      <c r="F914" s="2"/>
      <c r="G914" s="2"/>
      <c r="H914" s="2"/>
      <c r="I914" s="2"/>
      <c r="J914" s="2"/>
      <c r="K914" s="2"/>
      <c r="L914" s="2"/>
      <c r="M914" s="2"/>
      <c r="N914" s="2"/>
      <c r="O914" s="3"/>
      <c r="P914" s="4"/>
    </row>
    <row r="915" spans="1:16" ht="12.75" x14ac:dyDescent="0.2">
      <c r="A915" s="2"/>
      <c r="B915" s="2"/>
      <c r="C915" s="2"/>
      <c r="D915" s="2"/>
      <c r="E915" s="2"/>
      <c r="F915" s="2"/>
      <c r="G915" s="2"/>
      <c r="H915" s="2"/>
      <c r="I915" s="2"/>
      <c r="J915" s="2"/>
      <c r="K915" s="2"/>
      <c r="L915" s="2"/>
      <c r="M915" s="2"/>
      <c r="N915" s="2"/>
      <c r="O915" s="3"/>
      <c r="P915" s="4"/>
    </row>
    <row r="916" spans="1:16" ht="12.75" x14ac:dyDescent="0.2">
      <c r="A916" s="2"/>
      <c r="B916" s="2"/>
      <c r="C916" s="2"/>
      <c r="D916" s="2"/>
      <c r="E916" s="2"/>
      <c r="F916" s="2"/>
      <c r="G916" s="2"/>
      <c r="H916" s="2"/>
      <c r="I916" s="2"/>
      <c r="J916" s="2"/>
      <c r="K916" s="2"/>
      <c r="L916" s="2"/>
      <c r="M916" s="2"/>
      <c r="N916" s="2"/>
      <c r="O916" s="3"/>
      <c r="P916" s="4"/>
    </row>
    <row r="917" spans="1:16" ht="12.75" x14ac:dyDescent="0.2">
      <c r="A917" s="2"/>
      <c r="B917" s="2"/>
      <c r="C917" s="2"/>
      <c r="D917" s="2"/>
      <c r="E917" s="2"/>
      <c r="F917" s="2"/>
      <c r="G917" s="2"/>
      <c r="H917" s="2"/>
      <c r="I917" s="2"/>
      <c r="J917" s="2"/>
      <c r="K917" s="2"/>
      <c r="L917" s="2"/>
      <c r="M917" s="2"/>
      <c r="N917" s="2"/>
      <c r="O917" s="3"/>
      <c r="P917" s="4"/>
    </row>
    <row r="918" spans="1:16" ht="12.75" x14ac:dyDescent="0.2">
      <c r="A918" s="2"/>
      <c r="B918" s="2"/>
      <c r="C918" s="2"/>
      <c r="D918" s="2"/>
      <c r="E918" s="2"/>
      <c r="F918" s="2"/>
      <c r="G918" s="2"/>
      <c r="H918" s="2"/>
      <c r="I918" s="2"/>
      <c r="J918" s="2"/>
      <c r="K918" s="2"/>
      <c r="L918" s="2"/>
      <c r="M918" s="2"/>
      <c r="N918" s="2"/>
      <c r="O918" s="3"/>
      <c r="P918" s="4"/>
    </row>
    <row r="919" spans="1:16" ht="12.75" x14ac:dyDescent="0.2">
      <c r="A919" s="2"/>
      <c r="B919" s="2"/>
      <c r="C919" s="2"/>
      <c r="D919" s="2"/>
      <c r="E919" s="2"/>
      <c r="F919" s="2"/>
      <c r="G919" s="2"/>
      <c r="H919" s="2"/>
      <c r="I919" s="2"/>
      <c r="J919" s="2"/>
      <c r="K919" s="2"/>
      <c r="L919" s="2"/>
      <c r="M919" s="2"/>
      <c r="N919" s="2"/>
      <c r="O919" s="3"/>
      <c r="P919" s="4"/>
    </row>
    <row r="920" spans="1:16" ht="12.75" x14ac:dyDescent="0.2">
      <c r="A920" s="2"/>
      <c r="B920" s="2"/>
      <c r="C920" s="2"/>
      <c r="D920" s="2"/>
      <c r="E920" s="2"/>
      <c r="F920" s="2"/>
      <c r="G920" s="2"/>
      <c r="H920" s="2"/>
      <c r="I920" s="2"/>
      <c r="J920" s="2"/>
      <c r="K920" s="2"/>
      <c r="L920" s="2"/>
      <c r="M920" s="2"/>
      <c r="N920" s="2"/>
      <c r="O920" s="3"/>
      <c r="P920" s="4"/>
    </row>
    <row r="921" spans="1:16" ht="12.75" x14ac:dyDescent="0.2">
      <c r="A921" s="2"/>
      <c r="B921" s="2"/>
      <c r="C921" s="2"/>
      <c r="D921" s="2"/>
      <c r="E921" s="2"/>
      <c r="F921" s="2"/>
      <c r="G921" s="2"/>
      <c r="H921" s="2"/>
      <c r="I921" s="2"/>
      <c r="J921" s="2"/>
      <c r="K921" s="2"/>
      <c r="L921" s="2"/>
      <c r="M921" s="2"/>
      <c r="N921" s="2"/>
      <c r="O921" s="3"/>
      <c r="P921" s="4"/>
    </row>
    <row r="922" spans="1:16" ht="12.75" x14ac:dyDescent="0.2">
      <c r="A922" s="2"/>
      <c r="B922" s="2"/>
      <c r="C922" s="2"/>
      <c r="D922" s="2"/>
      <c r="E922" s="2"/>
      <c r="F922" s="2"/>
      <c r="G922" s="2"/>
      <c r="H922" s="2"/>
      <c r="I922" s="2"/>
      <c r="J922" s="2"/>
      <c r="K922" s="2"/>
      <c r="L922" s="2"/>
      <c r="M922" s="2"/>
      <c r="N922" s="2"/>
      <c r="O922" s="3"/>
      <c r="P922" s="4"/>
    </row>
    <row r="923" spans="1:16" ht="12.75" x14ac:dyDescent="0.2">
      <c r="A923" s="2"/>
      <c r="B923" s="2"/>
      <c r="C923" s="2"/>
      <c r="D923" s="2"/>
      <c r="E923" s="2"/>
      <c r="F923" s="2"/>
      <c r="G923" s="2"/>
      <c r="H923" s="2"/>
      <c r="I923" s="2"/>
      <c r="J923" s="2"/>
      <c r="K923" s="2"/>
      <c r="L923" s="2"/>
      <c r="M923" s="2"/>
      <c r="N923" s="2"/>
      <c r="O923" s="3"/>
      <c r="P923" s="4"/>
    </row>
    <row r="924" spans="1:16" ht="12.75" x14ac:dyDescent="0.2">
      <c r="A924" s="2"/>
      <c r="B924" s="2"/>
      <c r="C924" s="2"/>
      <c r="D924" s="2"/>
      <c r="E924" s="2"/>
      <c r="F924" s="2"/>
      <c r="G924" s="2"/>
      <c r="H924" s="2"/>
      <c r="I924" s="2"/>
      <c r="J924" s="2"/>
      <c r="K924" s="2"/>
      <c r="L924" s="2"/>
      <c r="M924" s="2"/>
      <c r="N924" s="2"/>
      <c r="O924" s="3"/>
      <c r="P924" s="4"/>
    </row>
    <row r="925" spans="1:16" ht="12.75" x14ac:dyDescent="0.2">
      <c r="A925" s="2"/>
      <c r="B925" s="2"/>
      <c r="C925" s="2"/>
      <c r="D925" s="2"/>
      <c r="E925" s="2"/>
      <c r="F925" s="2"/>
      <c r="G925" s="2"/>
      <c r="H925" s="2"/>
      <c r="I925" s="2"/>
      <c r="J925" s="2"/>
      <c r="K925" s="2"/>
      <c r="L925" s="2"/>
      <c r="M925" s="2"/>
      <c r="N925" s="2"/>
      <c r="O925" s="3"/>
      <c r="P925" s="4"/>
    </row>
    <row r="926" spans="1:16" ht="12.75" x14ac:dyDescent="0.2">
      <c r="A926" s="2"/>
      <c r="B926" s="2"/>
      <c r="C926" s="2"/>
      <c r="D926" s="2"/>
      <c r="E926" s="2"/>
      <c r="F926" s="2"/>
      <c r="G926" s="2"/>
      <c r="H926" s="2"/>
      <c r="I926" s="2"/>
      <c r="J926" s="2"/>
      <c r="K926" s="2"/>
      <c r="L926" s="2"/>
      <c r="M926" s="2"/>
      <c r="N926" s="2"/>
      <c r="O926" s="3"/>
      <c r="P926" s="4"/>
    </row>
    <row r="927" spans="1:16" ht="12.75" x14ac:dyDescent="0.2">
      <c r="A927" s="2"/>
      <c r="B927" s="2"/>
      <c r="C927" s="2"/>
      <c r="D927" s="2"/>
      <c r="E927" s="2"/>
      <c r="F927" s="2"/>
      <c r="G927" s="2"/>
      <c r="H927" s="2"/>
      <c r="I927" s="2"/>
      <c r="J927" s="2"/>
      <c r="K927" s="2"/>
      <c r="L927" s="2"/>
      <c r="M927" s="2"/>
      <c r="N927" s="2"/>
      <c r="O927" s="3"/>
      <c r="P927" s="4"/>
    </row>
    <row r="928" spans="1:16" ht="12.75" x14ac:dyDescent="0.2">
      <c r="A928" s="2"/>
      <c r="B928" s="2"/>
      <c r="C928" s="2"/>
      <c r="D928" s="2"/>
      <c r="E928" s="2"/>
      <c r="F928" s="2"/>
      <c r="G928" s="2"/>
      <c r="H928" s="2"/>
      <c r="I928" s="2"/>
      <c r="J928" s="2"/>
      <c r="K928" s="2"/>
      <c r="L928" s="2"/>
      <c r="M928" s="2"/>
      <c r="N928" s="2"/>
      <c r="O928" s="3"/>
      <c r="P928" s="4"/>
    </row>
    <row r="929" spans="1:16" ht="12.75" x14ac:dyDescent="0.2">
      <c r="A929" s="2"/>
      <c r="B929" s="2"/>
      <c r="C929" s="2"/>
      <c r="D929" s="2"/>
      <c r="E929" s="2"/>
      <c r="F929" s="2"/>
      <c r="G929" s="2"/>
      <c r="H929" s="2"/>
      <c r="I929" s="2"/>
      <c r="J929" s="2"/>
      <c r="K929" s="2"/>
      <c r="L929" s="2"/>
      <c r="M929" s="2"/>
      <c r="N929" s="2"/>
      <c r="O929" s="3"/>
      <c r="P929" s="4"/>
    </row>
    <row r="930" spans="1:16" ht="12.75" x14ac:dyDescent="0.2">
      <c r="A930" s="2"/>
      <c r="B930" s="2"/>
      <c r="C930" s="2"/>
      <c r="D930" s="2"/>
      <c r="E930" s="2"/>
      <c r="F930" s="2"/>
      <c r="G930" s="2"/>
      <c r="H930" s="2"/>
      <c r="I930" s="2"/>
      <c r="J930" s="2"/>
      <c r="K930" s="2"/>
      <c r="L930" s="2"/>
      <c r="M930" s="2"/>
      <c r="N930" s="2"/>
      <c r="O930" s="3"/>
      <c r="P930" s="4"/>
    </row>
    <row r="931" spans="1:16" ht="12.75" x14ac:dyDescent="0.2">
      <c r="A931" s="2"/>
      <c r="B931" s="2"/>
      <c r="C931" s="2"/>
      <c r="D931" s="2"/>
      <c r="E931" s="2"/>
      <c r="F931" s="2"/>
      <c r="G931" s="2"/>
      <c r="H931" s="2"/>
      <c r="I931" s="2"/>
      <c r="J931" s="2"/>
      <c r="K931" s="2"/>
      <c r="L931" s="2"/>
      <c r="M931" s="2"/>
      <c r="N931" s="2"/>
      <c r="O931" s="3"/>
      <c r="P931" s="4"/>
    </row>
    <row r="932" spans="1:16" ht="12.75" x14ac:dyDescent="0.2">
      <c r="A932" s="2"/>
      <c r="B932" s="2"/>
      <c r="C932" s="2"/>
      <c r="D932" s="2"/>
      <c r="E932" s="2"/>
      <c r="F932" s="2"/>
      <c r="G932" s="2"/>
      <c r="H932" s="2"/>
      <c r="I932" s="2"/>
      <c r="J932" s="2"/>
      <c r="K932" s="2"/>
      <c r="L932" s="2"/>
      <c r="M932" s="2"/>
      <c r="N932" s="2"/>
      <c r="O932" s="3"/>
      <c r="P932" s="4"/>
    </row>
    <row r="933" spans="1:16" ht="12.75" x14ac:dyDescent="0.2">
      <c r="A933" s="2"/>
      <c r="B933" s="2"/>
      <c r="C933" s="2"/>
      <c r="D933" s="2"/>
      <c r="E933" s="2"/>
      <c r="F933" s="2"/>
      <c r="G933" s="2"/>
      <c r="H933" s="2"/>
      <c r="I933" s="2"/>
      <c r="J933" s="2"/>
      <c r="K933" s="2"/>
      <c r="L933" s="2"/>
      <c r="M933" s="2"/>
      <c r="N933" s="2"/>
      <c r="O933" s="3"/>
      <c r="P933" s="4"/>
    </row>
    <row r="934" spans="1:16" ht="12.75" x14ac:dyDescent="0.2">
      <c r="A934" s="2"/>
      <c r="B934" s="2"/>
      <c r="C934" s="2"/>
      <c r="D934" s="2"/>
      <c r="E934" s="2"/>
      <c r="F934" s="2"/>
      <c r="G934" s="2"/>
      <c r="H934" s="2"/>
      <c r="I934" s="2"/>
      <c r="J934" s="2"/>
      <c r="K934" s="2"/>
      <c r="L934" s="2"/>
      <c r="M934" s="2"/>
      <c r="N934" s="2"/>
      <c r="O934" s="3"/>
      <c r="P934" s="4"/>
    </row>
    <row r="935" spans="1:16" ht="12.75" x14ac:dyDescent="0.2">
      <c r="A935" s="2"/>
      <c r="B935" s="2"/>
      <c r="C935" s="2"/>
      <c r="D935" s="2"/>
      <c r="E935" s="2"/>
      <c r="F935" s="2"/>
      <c r="G935" s="2"/>
      <c r="H935" s="2"/>
      <c r="I935" s="2"/>
      <c r="J935" s="2"/>
      <c r="K935" s="2"/>
      <c r="L935" s="2"/>
      <c r="M935" s="2"/>
      <c r="N935" s="2"/>
      <c r="O935" s="3"/>
      <c r="P935" s="4"/>
    </row>
    <row r="936" spans="1:16" ht="12.75" x14ac:dyDescent="0.2">
      <c r="A936" s="2"/>
      <c r="B936" s="2"/>
      <c r="C936" s="2"/>
      <c r="D936" s="2"/>
      <c r="E936" s="2"/>
      <c r="F936" s="2"/>
      <c r="G936" s="2"/>
      <c r="H936" s="2"/>
      <c r="I936" s="2"/>
      <c r="J936" s="2"/>
      <c r="K936" s="2"/>
      <c r="L936" s="2"/>
      <c r="M936" s="2"/>
      <c r="N936" s="2"/>
      <c r="O936" s="3"/>
      <c r="P936" s="4"/>
    </row>
    <row r="937" spans="1:16" ht="12.75" x14ac:dyDescent="0.2">
      <c r="A937" s="2"/>
      <c r="B937" s="2"/>
      <c r="C937" s="2"/>
      <c r="D937" s="2"/>
      <c r="E937" s="2"/>
      <c r="F937" s="2"/>
      <c r="G937" s="2"/>
      <c r="H937" s="2"/>
      <c r="I937" s="2"/>
      <c r="J937" s="2"/>
      <c r="K937" s="2"/>
      <c r="L937" s="2"/>
      <c r="M937" s="2"/>
      <c r="N937" s="2"/>
      <c r="O937" s="3"/>
      <c r="P937" s="4"/>
    </row>
    <row r="938" spans="1:16" ht="12.75" x14ac:dyDescent="0.2">
      <c r="A938" s="2"/>
      <c r="B938" s="2"/>
      <c r="C938" s="2"/>
      <c r="D938" s="2"/>
      <c r="E938" s="2"/>
      <c r="F938" s="2"/>
      <c r="G938" s="2"/>
      <c r="H938" s="2"/>
      <c r="I938" s="2"/>
      <c r="J938" s="2"/>
      <c r="K938" s="2"/>
      <c r="L938" s="2"/>
      <c r="M938" s="2"/>
      <c r="N938" s="2"/>
      <c r="O938" s="3"/>
      <c r="P938" s="4"/>
    </row>
    <row r="939" spans="1:16" ht="12.75" x14ac:dyDescent="0.2">
      <c r="A939" s="2"/>
      <c r="B939" s="2"/>
      <c r="C939" s="2"/>
      <c r="D939" s="2"/>
      <c r="E939" s="2"/>
      <c r="F939" s="2"/>
      <c r="G939" s="2"/>
      <c r="H939" s="2"/>
      <c r="I939" s="2"/>
      <c r="J939" s="2"/>
      <c r="K939" s="2"/>
      <c r="L939" s="2"/>
      <c r="M939" s="2"/>
      <c r="N939" s="2"/>
      <c r="O939" s="3"/>
      <c r="P939" s="4"/>
    </row>
    <row r="940" spans="1:16" ht="12.75" x14ac:dyDescent="0.2">
      <c r="A940" s="2"/>
      <c r="B940" s="2"/>
      <c r="C940" s="2"/>
      <c r="D940" s="2"/>
      <c r="E940" s="2"/>
      <c r="F940" s="2"/>
      <c r="G940" s="2"/>
      <c r="H940" s="2"/>
      <c r="I940" s="2"/>
      <c r="J940" s="2"/>
      <c r="K940" s="2"/>
      <c r="L940" s="2"/>
      <c r="M940" s="2"/>
      <c r="N940" s="2"/>
      <c r="O940" s="3"/>
      <c r="P940" s="4"/>
    </row>
    <row r="941" spans="1:16" ht="12.75" x14ac:dyDescent="0.2">
      <c r="A941" s="2"/>
      <c r="B941" s="2"/>
      <c r="C941" s="2"/>
      <c r="D941" s="2"/>
      <c r="E941" s="2"/>
      <c r="F941" s="2"/>
      <c r="G941" s="2"/>
      <c r="H941" s="2"/>
      <c r="I941" s="2"/>
      <c r="J941" s="2"/>
      <c r="K941" s="2"/>
      <c r="L941" s="2"/>
      <c r="M941" s="2"/>
      <c r="N941" s="2"/>
      <c r="O941" s="3"/>
      <c r="P941" s="4"/>
    </row>
    <row r="942" spans="1:16" ht="12.75" x14ac:dyDescent="0.2">
      <c r="A942" s="2"/>
      <c r="B942" s="2"/>
      <c r="C942" s="2"/>
      <c r="D942" s="2"/>
      <c r="E942" s="2"/>
      <c r="F942" s="2"/>
      <c r="G942" s="2"/>
      <c r="H942" s="2"/>
      <c r="I942" s="2"/>
      <c r="J942" s="2"/>
      <c r="K942" s="2"/>
      <c r="L942" s="2"/>
      <c r="M942" s="2"/>
      <c r="N942" s="2"/>
      <c r="O942" s="3"/>
      <c r="P942" s="4"/>
    </row>
    <row r="943" spans="1:16" ht="12.75" x14ac:dyDescent="0.2">
      <c r="A943" s="2"/>
      <c r="B943" s="2"/>
      <c r="C943" s="2"/>
      <c r="D943" s="2"/>
      <c r="E943" s="2"/>
      <c r="F943" s="2"/>
      <c r="G943" s="2"/>
      <c r="H943" s="2"/>
      <c r="I943" s="2"/>
      <c r="J943" s="2"/>
      <c r="K943" s="2"/>
      <c r="L943" s="2"/>
      <c r="M943" s="2"/>
      <c r="N943" s="2"/>
      <c r="O943" s="3"/>
      <c r="P943" s="4"/>
    </row>
    <row r="944" spans="1:16" ht="12.75" x14ac:dyDescent="0.2">
      <c r="A944" s="2"/>
      <c r="B944" s="2"/>
      <c r="C944" s="2"/>
      <c r="D944" s="2"/>
      <c r="E944" s="2"/>
      <c r="F944" s="2"/>
      <c r="G944" s="2"/>
      <c r="H944" s="2"/>
      <c r="I944" s="2"/>
      <c r="J944" s="2"/>
      <c r="K944" s="2"/>
      <c r="L944" s="2"/>
      <c r="M944" s="2"/>
      <c r="N944" s="2"/>
      <c r="O944" s="3"/>
      <c r="P944" s="4"/>
    </row>
    <row r="945" spans="1:16" ht="12.75" x14ac:dyDescent="0.2">
      <c r="A945" s="2"/>
      <c r="B945" s="2"/>
      <c r="C945" s="2"/>
      <c r="D945" s="2"/>
      <c r="E945" s="2"/>
      <c r="F945" s="2"/>
      <c r="G945" s="2"/>
      <c r="H945" s="2"/>
      <c r="I945" s="2"/>
      <c r="J945" s="2"/>
      <c r="K945" s="2"/>
      <c r="L945" s="2"/>
      <c r="M945" s="2"/>
      <c r="N945" s="2"/>
      <c r="O945" s="3"/>
      <c r="P945" s="4"/>
    </row>
    <row r="946" spans="1:16" ht="12.75" x14ac:dyDescent="0.2">
      <c r="A946" s="2"/>
      <c r="B946" s="2"/>
      <c r="C946" s="2"/>
      <c r="D946" s="2"/>
      <c r="E946" s="2"/>
      <c r="F946" s="2"/>
      <c r="G946" s="2"/>
      <c r="H946" s="2"/>
      <c r="I946" s="2"/>
      <c r="J946" s="2"/>
      <c r="K946" s="2"/>
      <c r="L946" s="2"/>
      <c r="M946" s="2"/>
      <c r="N946" s="2"/>
      <c r="O946" s="3"/>
      <c r="P946" s="4"/>
    </row>
    <row r="947" spans="1:16" ht="12.75" x14ac:dyDescent="0.2">
      <c r="A947" s="2"/>
      <c r="B947" s="2"/>
      <c r="C947" s="2"/>
      <c r="D947" s="2"/>
      <c r="E947" s="2"/>
      <c r="F947" s="2"/>
      <c r="G947" s="2"/>
      <c r="H947" s="2"/>
      <c r="I947" s="2"/>
      <c r="J947" s="2"/>
      <c r="K947" s="2"/>
      <c r="L947" s="2"/>
      <c r="M947" s="2"/>
      <c r="N947" s="2"/>
      <c r="O947" s="3"/>
      <c r="P947" s="4"/>
    </row>
    <row r="948" spans="1:16" ht="12.75" x14ac:dyDescent="0.2">
      <c r="A948" s="2"/>
      <c r="B948" s="2"/>
      <c r="C948" s="2"/>
      <c r="D948" s="2"/>
      <c r="E948" s="2"/>
      <c r="F948" s="2"/>
      <c r="G948" s="2"/>
      <c r="H948" s="2"/>
      <c r="I948" s="2"/>
      <c r="J948" s="2"/>
      <c r="K948" s="2"/>
      <c r="L948" s="2"/>
      <c r="M948" s="2"/>
      <c r="N948" s="2"/>
      <c r="O948" s="3"/>
      <c r="P948" s="4"/>
    </row>
    <row r="949" spans="1:16" ht="12.75" x14ac:dyDescent="0.2">
      <c r="A949" s="2"/>
      <c r="B949" s="2"/>
      <c r="C949" s="2"/>
      <c r="D949" s="2"/>
      <c r="E949" s="2"/>
      <c r="F949" s="2"/>
      <c r="G949" s="2"/>
      <c r="H949" s="2"/>
      <c r="I949" s="2"/>
      <c r="J949" s="2"/>
      <c r="K949" s="2"/>
      <c r="L949" s="2"/>
      <c r="M949" s="2"/>
      <c r="N949" s="2"/>
      <c r="O949" s="3"/>
      <c r="P949" s="4"/>
    </row>
    <row r="950" spans="1:16" ht="12.75" x14ac:dyDescent="0.2">
      <c r="A950" s="2"/>
      <c r="B950" s="2"/>
      <c r="C950" s="2"/>
      <c r="D950" s="2"/>
      <c r="E950" s="2"/>
      <c r="F950" s="2"/>
      <c r="G950" s="2"/>
      <c r="H950" s="2"/>
      <c r="I950" s="2"/>
      <c r="J950" s="2"/>
      <c r="K950" s="2"/>
      <c r="L950" s="2"/>
      <c r="M950" s="2"/>
      <c r="N950" s="2"/>
      <c r="O950" s="3"/>
      <c r="P950" s="4"/>
    </row>
    <row r="951" spans="1:16" ht="12.75" x14ac:dyDescent="0.2">
      <c r="A951" s="2"/>
      <c r="B951" s="2"/>
      <c r="C951" s="2"/>
      <c r="D951" s="2"/>
      <c r="E951" s="2"/>
      <c r="F951" s="2"/>
      <c r="G951" s="2"/>
      <c r="H951" s="2"/>
      <c r="I951" s="2"/>
      <c r="J951" s="2"/>
      <c r="K951" s="2"/>
      <c r="L951" s="2"/>
      <c r="M951" s="2"/>
      <c r="N951" s="2"/>
      <c r="O951" s="3"/>
      <c r="P951" s="4"/>
    </row>
    <row r="952" spans="1:16" ht="12.75" x14ac:dyDescent="0.2">
      <c r="A952" s="2"/>
      <c r="B952" s="2"/>
      <c r="C952" s="2"/>
      <c r="D952" s="2"/>
      <c r="E952" s="2"/>
      <c r="F952" s="2"/>
      <c r="G952" s="2"/>
      <c r="H952" s="2"/>
      <c r="I952" s="2"/>
      <c r="J952" s="2"/>
      <c r="K952" s="2"/>
      <c r="L952" s="2"/>
      <c r="M952" s="2"/>
      <c r="N952" s="2"/>
      <c r="O952" s="3"/>
      <c r="P952" s="4"/>
    </row>
    <row r="953" spans="1:16" ht="12.75" x14ac:dyDescent="0.2">
      <c r="A953" s="2"/>
      <c r="B953" s="2"/>
      <c r="C953" s="2"/>
      <c r="D953" s="2"/>
      <c r="E953" s="2"/>
      <c r="F953" s="2"/>
      <c r="G953" s="2"/>
      <c r="H953" s="2"/>
      <c r="I953" s="2"/>
      <c r="J953" s="2"/>
      <c r="K953" s="2"/>
      <c r="L953" s="2"/>
      <c r="M953" s="2"/>
      <c r="N953" s="2"/>
      <c r="O953" s="3"/>
      <c r="P953" s="4"/>
    </row>
    <row r="954" spans="1:16" ht="12.75" x14ac:dyDescent="0.2">
      <c r="A954" s="2"/>
      <c r="B954" s="2"/>
      <c r="C954" s="2"/>
      <c r="D954" s="2"/>
      <c r="E954" s="2"/>
      <c r="F954" s="2"/>
      <c r="G954" s="2"/>
      <c r="H954" s="2"/>
      <c r="I954" s="2"/>
      <c r="J954" s="2"/>
      <c r="K954" s="2"/>
      <c r="L954" s="2"/>
      <c r="M954" s="2"/>
      <c r="N954" s="2"/>
      <c r="O954" s="3"/>
      <c r="P954" s="4"/>
    </row>
    <row r="955" spans="1:16" ht="12.75" x14ac:dyDescent="0.2">
      <c r="A955" s="2"/>
      <c r="B955" s="2"/>
      <c r="C955" s="2"/>
      <c r="D955" s="2"/>
      <c r="E955" s="2"/>
      <c r="F955" s="2"/>
      <c r="G955" s="2"/>
      <c r="H955" s="2"/>
      <c r="I955" s="2"/>
      <c r="J955" s="2"/>
      <c r="K955" s="2"/>
      <c r="L955" s="2"/>
      <c r="M955" s="2"/>
      <c r="N955" s="2"/>
      <c r="O955" s="3"/>
      <c r="P955" s="4"/>
    </row>
    <row r="956" spans="1:16" ht="12.75" x14ac:dyDescent="0.2">
      <c r="A956" s="2"/>
      <c r="B956" s="2"/>
      <c r="C956" s="2"/>
      <c r="D956" s="2"/>
      <c r="E956" s="2"/>
      <c r="F956" s="2"/>
      <c r="G956" s="2"/>
      <c r="H956" s="2"/>
      <c r="I956" s="2"/>
      <c r="J956" s="2"/>
      <c r="K956" s="2"/>
      <c r="L956" s="2"/>
      <c r="M956" s="2"/>
      <c r="N956" s="2"/>
      <c r="O956" s="3"/>
      <c r="P956" s="4"/>
    </row>
    <row r="957" spans="1:16" ht="12.75" x14ac:dyDescent="0.2">
      <c r="A957" s="2"/>
      <c r="B957" s="2"/>
      <c r="C957" s="2"/>
      <c r="D957" s="2"/>
      <c r="E957" s="2"/>
      <c r="F957" s="2"/>
      <c r="G957" s="2"/>
      <c r="H957" s="2"/>
      <c r="I957" s="2"/>
      <c r="J957" s="2"/>
      <c r="K957" s="2"/>
      <c r="L957" s="2"/>
      <c r="M957" s="2"/>
      <c r="N957" s="2"/>
      <c r="O957" s="3"/>
      <c r="P957" s="4"/>
    </row>
    <row r="958" spans="1:16" ht="12.75" x14ac:dyDescent="0.2">
      <c r="A958" s="2"/>
      <c r="B958" s="2"/>
      <c r="C958" s="2"/>
      <c r="D958" s="2"/>
      <c r="E958" s="2"/>
      <c r="F958" s="2"/>
      <c r="G958" s="2"/>
      <c r="H958" s="2"/>
      <c r="I958" s="2"/>
      <c r="J958" s="2"/>
      <c r="K958" s="2"/>
      <c r="L958" s="2"/>
      <c r="M958" s="2"/>
      <c r="N958" s="2"/>
      <c r="O958" s="3"/>
      <c r="P958" s="4"/>
    </row>
    <row r="959" spans="1:16" ht="12.75" x14ac:dyDescent="0.2">
      <c r="A959" s="2"/>
      <c r="B959" s="2"/>
      <c r="C959" s="2"/>
      <c r="D959" s="2"/>
      <c r="E959" s="2"/>
      <c r="F959" s="2"/>
      <c r="G959" s="2"/>
      <c r="H959" s="2"/>
      <c r="I959" s="2"/>
      <c r="J959" s="2"/>
      <c r="K959" s="2"/>
      <c r="L959" s="2"/>
      <c r="M959" s="2"/>
      <c r="N959" s="2"/>
      <c r="O959" s="3"/>
      <c r="P959" s="4"/>
    </row>
    <row r="960" spans="1:16" ht="12.75" x14ac:dyDescent="0.2">
      <c r="A960" s="2"/>
      <c r="B960" s="2"/>
      <c r="C960" s="2"/>
      <c r="D960" s="2"/>
      <c r="E960" s="2"/>
      <c r="F960" s="2"/>
      <c r="G960" s="2"/>
      <c r="H960" s="2"/>
      <c r="I960" s="2"/>
      <c r="J960" s="2"/>
      <c r="K960" s="2"/>
      <c r="L960" s="2"/>
      <c r="M960" s="2"/>
      <c r="N960" s="2"/>
      <c r="O960" s="3"/>
      <c r="P960" s="4"/>
    </row>
    <row r="961" spans="1:16" ht="12.75" x14ac:dyDescent="0.2">
      <c r="A961" s="2"/>
      <c r="B961" s="2"/>
      <c r="C961" s="2"/>
      <c r="D961" s="2"/>
      <c r="E961" s="2"/>
      <c r="F961" s="2"/>
      <c r="G961" s="2"/>
      <c r="H961" s="2"/>
      <c r="I961" s="2"/>
      <c r="J961" s="2"/>
      <c r="K961" s="2"/>
      <c r="L961" s="2"/>
      <c r="M961" s="2"/>
      <c r="N961" s="2"/>
      <c r="O961" s="3"/>
      <c r="P961" s="4"/>
    </row>
    <row r="962" spans="1:16" ht="12.75" x14ac:dyDescent="0.2">
      <c r="A962" s="2"/>
      <c r="B962" s="2"/>
      <c r="C962" s="2"/>
      <c r="D962" s="2"/>
      <c r="E962" s="2"/>
      <c r="F962" s="2"/>
      <c r="G962" s="2"/>
      <c r="H962" s="2"/>
      <c r="I962" s="2"/>
      <c r="J962" s="2"/>
      <c r="K962" s="2"/>
      <c r="L962" s="2"/>
      <c r="M962" s="2"/>
      <c r="N962" s="2"/>
      <c r="O962" s="3"/>
      <c r="P962" s="4"/>
    </row>
    <row r="963" spans="1:16" ht="12.75" x14ac:dyDescent="0.2">
      <c r="A963" s="2"/>
      <c r="B963" s="2"/>
      <c r="C963" s="2"/>
      <c r="D963" s="2"/>
      <c r="E963" s="2"/>
      <c r="F963" s="2"/>
      <c r="G963" s="2"/>
      <c r="H963" s="2"/>
      <c r="I963" s="2"/>
      <c r="J963" s="2"/>
      <c r="K963" s="2"/>
      <c r="L963" s="2"/>
      <c r="M963" s="2"/>
      <c r="N963" s="2"/>
      <c r="O963" s="3"/>
      <c r="P963" s="4"/>
    </row>
    <row r="964" spans="1:16" ht="12.75" x14ac:dyDescent="0.2">
      <c r="A964" s="2"/>
      <c r="B964" s="2"/>
      <c r="C964" s="2"/>
      <c r="D964" s="2"/>
      <c r="E964" s="2"/>
      <c r="F964" s="2"/>
      <c r="G964" s="2"/>
      <c r="H964" s="2"/>
      <c r="I964" s="2"/>
      <c r="J964" s="2"/>
      <c r="K964" s="2"/>
      <c r="L964" s="2"/>
      <c r="M964" s="2"/>
      <c r="N964" s="2"/>
      <c r="O964" s="3"/>
      <c r="P964" s="4"/>
    </row>
    <row r="965" spans="1:16" ht="12.75" x14ac:dyDescent="0.2">
      <c r="A965" s="2"/>
      <c r="B965" s="2"/>
      <c r="C965" s="2"/>
      <c r="D965" s="2"/>
      <c r="E965" s="2"/>
      <c r="F965" s="2"/>
      <c r="G965" s="2"/>
      <c r="H965" s="2"/>
      <c r="I965" s="2"/>
      <c r="J965" s="2"/>
      <c r="K965" s="2"/>
      <c r="L965" s="2"/>
      <c r="M965" s="2"/>
      <c r="N965" s="2"/>
      <c r="O965" s="3"/>
      <c r="P965" s="4"/>
    </row>
    <row r="966" spans="1:16" ht="12.75" x14ac:dyDescent="0.2">
      <c r="A966" s="2"/>
      <c r="B966" s="2"/>
      <c r="C966" s="2"/>
      <c r="D966" s="2"/>
      <c r="E966" s="2"/>
      <c r="F966" s="2"/>
      <c r="G966" s="2"/>
      <c r="H966" s="2"/>
      <c r="I966" s="2"/>
      <c r="J966" s="2"/>
      <c r="K966" s="2"/>
      <c r="L966" s="2"/>
      <c r="M966" s="2"/>
      <c r="N966" s="2"/>
      <c r="O966" s="3"/>
      <c r="P966" s="4"/>
    </row>
    <row r="967" spans="1:16" ht="12.75" x14ac:dyDescent="0.2">
      <c r="A967" s="2"/>
      <c r="B967" s="2"/>
      <c r="C967" s="2"/>
      <c r="D967" s="2"/>
      <c r="E967" s="2"/>
      <c r="F967" s="2"/>
      <c r="G967" s="2"/>
      <c r="H967" s="2"/>
      <c r="I967" s="2"/>
      <c r="J967" s="2"/>
      <c r="K967" s="2"/>
      <c r="L967" s="2"/>
      <c r="M967" s="2"/>
      <c r="N967" s="2"/>
      <c r="O967" s="3"/>
      <c r="P967" s="4"/>
    </row>
    <row r="968" spans="1:16" ht="12.75" x14ac:dyDescent="0.2">
      <c r="A968" s="2"/>
      <c r="B968" s="2"/>
      <c r="C968" s="2"/>
      <c r="D968" s="2"/>
      <c r="E968" s="2"/>
      <c r="F968" s="2"/>
      <c r="G968" s="2"/>
      <c r="H968" s="2"/>
      <c r="I968" s="2"/>
      <c r="J968" s="2"/>
      <c r="K968" s="2"/>
      <c r="L968" s="2"/>
      <c r="M968" s="2"/>
      <c r="N968" s="2"/>
      <c r="O968" s="3"/>
      <c r="P968" s="4"/>
    </row>
    <row r="969" spans="1:16" ht="12.75" x14ac:dyDescent="0.2">
      <c r="A969" s="2"/>
      <c r="B969" s="2"/>
      <c r="C969" s="2"/>
      <c r="D969" s="2"/>
      <c r="E969" s="2"/>
      <c r="F969" s="2"/>
      <c r="G969" s="2"/>
      <c r="H969" s="2"/>
      <c r="I969" s="2"/>
      <c r="J969" s="2"/>
      <c r="K969" s="2"/>
      <c r="L969" s="2"/>
      <c r="M969" s="2"/>
      <c r="N969" s="2"/>
      <c r="O969" s="3"/>
      <c r="P969" s="4"/>
    </row>
    <row r="970" spans="1:16" ht="12.75" x14ac:dyDescent="0.2">
      <c r="A970" s="2"/>
      <c r="B970" s="2"/>
      <c r="C970" s="2"/>
      <c r="D970" s="2"/>
      <c r="E970" s="2"/>
      <c r="F970" s="2"/>
      <c r="G970" s="2"/>
      <c r="H970" s="2"/>
      <c r="I970" s="2"/>
      <c r="J970" s="2"/>
      <c r="K970" s="2"/>
      <c r="L970" s="2"/>
      <c r="M970" s="2"/>
      <c r="N970" s="2"/>
      <c r="O970" s="3"/>
      <c r="P970" s="4"/>
    </row>
    <row r="971" spans="1:16" ht="12.75" x14ac:dyDescent="0.2">
      <c r="A971" s="2"/>
      <c r="B971" s="2"/>
      <c r="C971" s="2"/>
      <c r="D971" s="2"/>
      <c r="E971" s="2"/>
      <c r="F971" s="2"/>
      <c r="G971" s="2"/>
      <c r="H971" s="2"/>
      <c r="I971" s="2"/>
      <c r="J971" s="2"/>
      <c r="K971" s="2"/>
      <c r="L971" s="2"/>
      <c r="M971" s="2"/>
      <c r="N971" s="2"/>
      <c r="O971" s="3"/>
      <c r="P971" s="4"/>
    </row>
    <row r="972" spans="1:16" ht="12.75" x14ac:dyDescent="0.2">
      <c r="A972" s="2"/>
      <c r="B972" s="2"/>
      <c r="C972" s="2"/>
      <c r="D972" s="2"/>
      <c r="E972" s="2"/>
      <c r="F972" s="2"/>
      <c r="G972" s="2"/>
      <c r="H972" s="2"/>
      <c r="I972" s="2"/>
      <c r="J972" s="2"/>
      <c r="K972" s="2"/>
      <c r="L972" s="2"/>
      <c r="M972" s="2"/>
      <c r="N972" s="2"/>
      <c r="O972" s="3"/>
      <c r="P972" s="4"/>
    </row>
    <row r="973" spans="1:16" ht="12.75" x14ac:dyDescent="0.2">
      <c r="A973" s="2"/>
      <c r="B973" s="2"/>
      <c r="C973" s="2"/>
      <c r="D973" s="2"/>
      <c r="E973" s="2"/>
      <c r="F973" s="2"/>
      <c r="G973" s="2"/>
      <c r="H973" s="2"/>
      <c r="I973" s="2"/>
      <c r="J973" s="2"/>
      <c r="K973" s="2"/>
      <c r="L973" s="2"/>
      <c r="M973" s="2"/>
      <c r="N973" s="2"/>
      <c r="O973" s="3"/>
      <c r="P973" s="4"/>
    </row>
    <row r="974" spans="1:16" ht="12.75" x14ac:dyDescent="0.2">
      <c r="A974" s="2"/>
      <c r="B974" s="2"/>
      <c r="C974" s="2"/>
      <c r="D974" s="2"/>
      <c r="E974" s="2"/>
      <c r="F974" s="2"/>
      <c r="G974" s="2"/>
      <c r="H974" s="2"/>
      <c r="I974" s="2"/>
      <c r="J974" s="2"/>
      <c r="K974" s="2"/>
      <c r="L974" s="2"/>
      <c r="M974" s="2"/>
      <c r="N974" s="2"/>
      <c r="O974" s="3"/>
      <c r="P974" s="4"/>
    </row>
    <row r="975" spans="1:16" ht="12.75" x14ac:dyDescent="0.2">
      <c r="A975" s="2"/>
      <c r="B975" s="2"/>
      <c r="C975" s="2"/>
      <c r="D975" s="2"/>
      <c r="E975" s="2"/>
      <c r="F975" s="2"/>
      <c r="G975" s="2"/>
      <c r="H975" s="2"/>
      <c r="I975" s="2"/>
      <c r="J975" s="2"/>
      <c r="K975" s="2"/>
      <c r="L975" s="2"/>
      <c r="M975" s="2"/>
      <c r="N975" s="2"/>
      <c r="O975" s="3"/>
      <c r="P975" s="4"/>
    </row>
    <row r="976" spans="1:16" ht="12.75" x14ac:dyDescent="0.2">
      <c r="A976" s="2"/>
      <c r="B976" s="2"/>
      <c r="C976" s="2"/>
      <c r="D976" s="2"/>
      <c r="E976" s="2"/>
      <c r="F976" s="2"/>
      <c r="G976" s="2"/>
      <c r="H976" s="2"/>
      <c r="I976" s="2"/>
      <c r="J976" s="2"/>
      <c r="K976" s="2"/>
      <c r="L976" s="2"/>
      <c r="M976" s="2"/>
      <c r="N976" s="2"/>
      <c r="O976" s="3"/>
      <c r="P976" s="4"/>
    </row>
    <row r="977" spans="1:16" ht="12.75" x14ac:dyDescent="0.2">
      <c r="A977" s="2"/>
      <c r="B977" s="2"/>
      <c r="C977" s="2"/>
      <c r="D977" s="2"/>
      <c r="E977" s="2"/>
      <c r="F977" s="2"/>
      <c r="G977" s="2"/>
      <c r="H977" s="2"/>
      <c r="I977" s="2"/>
      <c r="J977" s="2"/>
      <c r="K977" s="2"/>
      <c r="L977" s="2"/>
      <c r="M977" s="2"/>
      <c r="N977" s="2"/>
      <c r="O977" s="3"/>
      <c r="P977" s="4"/>
    </row>
    <row r="978" spans="1:16" ht="12.75" x14ac:dyDescent="0.2">
      <c r="A978" s="2"/>
      <c r="B978" s="2"/>
      <c r="C978" s="2"/>
      <c r="D978" s="2"/>
      <c r="E978" s="2"/>
      <c r="F978" s="2"/>
      <c r="G978" s="2"/>
      <c r="H978" s="2"/>
      <c r="I978" s="2"/>
      <c r="J978" s="2"/>
      <c r="K978" s="2"/>
      <c r="L978" s="2"/>
      <c r="M978" s="2"/>
      <c r="N978" s="2"/>
      <c r="O978" s="3"/>
      <c r="P978" s="4"/>
    </row>
    <row r="979" spans="1:16" ht="12.75" x14ac:dyDescent="0.2">
      <c r="A979" s="2"/>
      <c r="B979" s="2"/>
      <c r="C979" s="2"/>
      <c r="D979" s="2"/>
      <c r="E979" s="2"/>
      <c r="F979" s="2"/>
      <c r="G979" s="2"/>
      <c r="H979" s="2"/>
      <c r="I979" s="2"/>
      <c r="J979" s="2"/>
      <c r="K979" s="2"/>
      <c r="L979" s="2"/>
      <c r="M979" s="2"/>
      <c r="N979" s="2"/>
      <c r="O979" s="3"/>
      <c r="P979" s="4"/>
    </row>
    <row r="980" spans="1:16" ht="12.75" x14ac:dyDescent="0.2">
      <c r="A980" s="2"/>
      <c r="B980" s="2"/>
      <c r="C980" s="2"/>
      <c r="D980" s="2"/>
      <c r="E980" s="2"/>
      <c r="F980" s="2"/>
      <c r="G980" s="2"/>
      <c r="H980" s="2"/>
      <c r="I980" s="2"/>
      <c r="J980" s="2"/>
      <c r="K980" s="2"/>
      <c r="L980" s="2"/>
      <c r="M980" s="2"/>
      <c r="N980" s="2"/>
      <c r="O980" s="3"/>
      <c r="P980" s="4"/>
    </row>
    <row r="981" spans="1:16" ht="12.75" x14ac:dyDescent="0.2">
      <c r="A981" s="2"/>
      <c r="B981" s="2"/>
      <c r="C981" s="2"/>
      <c r="D981" s="2"/>
      <c r="E981" s="2"/>
      <c r="F981" s="2"/>
      <c r="G981" s="2"/>
      <c r="H981" s="2"/>
      <c r="I981" s="2"/>
      <c r="J981" s="2"/>
      <c r="K981" s="2"/>
      <c r="L981" s="2"/>
      <c r="M981" s="2"/>
      <c r="N981" s="2"/>
      <c r="O981" s="3"/>
      <c r="P981" s="4"/>
    </row>
    <row r="982" spans="1:16" ht="12.75" x14ac:dyDescent="0.2">
      <c r="A982" s="2"/>
      <c r="B982" s="2"/>
      <c r="C982" s="2"/>
      <c r="D982" s="2"/>
      <c r="E982" s="2"/>
      <c r="F982" s="2"/>
      <c r="G982" s="2"/>
      <c r="H982" s="2"/>
      <c r="I982" s="2"/>
      <c r="J982" s="2"/>
      <c r="K982" s="2"/>
      <c r="L982" s="2"/>
      <c r="M982" s="2"/>
      <c r="N982" s="2"/>
      <c r="O982" s="3"/>
      <c r="P982" s="4"/>
    </row>
    <row r="983" spans="1:16" ht="12.75" x14ac:dyDescent="0.2">
      <c r="A983" s="2"/>
      <c r="B983" s="2"/>
      <c r="C983" s="2"/>
      <c r="D983" s="2"/>
      <c r="E983" s="2"/>
      <c r="F983" s="2"/>
      <c r="G983" s="2"/>
      <c r="H983" s="2"/>
      <c r="I983" s="2"/>
      <c r="J983" s="2"/>
      <c r="K983" s="2"/>
      <c r="L983" s="2"/>
      <c r="M983" s="2"/>
      <c r="N983" s="2"/>
      <c r="O983" s="3"/>
      <c r="P983" s="4"/>
    </row>
    <row r="984" spans="1:16" ht="12.75" x14ac:dyDescent="0.2">
      <c r="A984" s="2"/>
      <c r="B984" s="2"/>
      <c r="C984" s="2"/>
      <c r="D984" s="2"/>
      <c r="E984" s="2"/>
      <c r="F984" s="2"/>
      <c r="G984" s="2"/>
      <c r="H984" s="2"/>
      <c r="I984" s="2"/>
      <c r="J984" s="2"/>
      <c r="K984" s="2"/>
      <c r="L984" s="2"/>
      <c r="M984" s="2"/>
      <c r="N984" s="2"/>
      <c r="O984" s="3"/>
      <c r="P984" s="4"/>
    </row>
    <row r="985" spans="1:16" ht="12.75" x14ac:dyDescent="0.2">
      <c r="A985" s="2"/>
      <c r="B985" s="2"/>
      <c r="C985" s="2"/>
      <c r="D985" s="2"/>
      <c r="E985" s="2"/>
      <c r="F985" s="2"/>
      <c r="G985" s="2"/>
      <c r="H985" s="2"/>
      <c r="I985" s="2"/>
      <c r="J985" s="2"/>
      <c r="K985" s="2"/>
      <c r="L985" s="2"/>
      <c r="M985" s="2"/>
      <c r="N985" s="2"/>
      <c r="O985" s="3"/>
      <c r="P985" s="4"/>
    </row>
    <row r="986" spans="1:16" ht="12.75" x14ac:dyDescent="0.2">
      <c r="A986" s="2"/>
      <c r="B986" s="2"/>
      <c r="C986" s="2"/>
      <c r="D986" s="2"/>
      <c r="E986" s="2"/>
      <c r="F986" s="2"/>
      <c r="G986" s="2"/>
      <c r="H986" s="2"/>
      <c r="I986" s="2"/>
      <c r="J986" s="2"/>
      <c r="K986" s="2"/>
      <c r="L986" s="2"/>
      <c r="M986" s="2"/>
      <c r="N986" s="2"/>
      <c r="O986" s="3"/>
      <c r="P986" s="4"/>
    </row>
    <row r="987" spans="1:16" ht="12.75" x14ac:dyDescent="0.2">
      <c r="A987" s="2"/>
      <c r="B987" s="2"/>
      <c r="C987" s="2"/>
      <c r="D987" s="2"/>
      <c r="E987" s="2"/>
      <c r="F987" s="2"/>
      <c r="G987" s="2"/>
      <c r="H987" s="2"/>
      <c r="I987" s="2"/>
      <c r="J987" s="2"/>
      <c r="K987" s="2"/>
      <c r="L987" s="2"/>
      <c r="M987" s="2"/>
      <c r="N987" s="2"/>
      <c r="O987" s="3"/>
      <c r="P987" s="4"/>
    </row>
    <row r="988" spans="1:16" ht="12.75" x14ac:dyDescent="0.2">
      <c r="A988" s="2"/>
      <c r="B988" s="2"/>
      <c r="C988" s="2"/>
      <c r="D988" s="2"/>
      <c r="E988" s="2"/>
      <c r="F988" s="2"/>
      <c r="G988" s="2"/>
      <c r="H988" s="2"/>
      <c r="I988" s="2"/>
      <c r="J988" s="2"/>
      <c r="K988" s="2"/>
      <c r="L988" s="2"/>
      <c r="M988" s="2"/>
      <c r="N988" s="2"/>
      <c r="O988" s="3"/>
      <c r="P988" s="4"/>
    </row>
    <row r="989" spans="1:16" ht="12.75" x14ac:dyDescent="0.2">
      <c r="A989" s="2"/>
      <c r="B989" s="2"/>
      <c r="C989" s="2"/>
      <c r="D989" s="2"/>
      <c r="E989" s="2"/>
      <c r="F989" s="2"/>
      <c r="G989" s="2"/>
      <c r="H989" s="2"/>
      <c r="I989" s="2"/>
      <c r="J989" s="2"/>
      <c r="K989" s="2"/>
      <c r="L989" s="2"/>
      <c r="M989" s="2"/>
      <c r="N989" s="2"/>
      <c r="O989" s="3"/>
      <c r="P989" s="4"/>
    </row>
    <row r="990" spans="1:16" ht="12.75" x14ac:dyDescent="0.2">
      <c r="A990" s="2"/>
      <c r="B990" s="2"/>
      <c r="C990" s="2"/>
      <c r="D990" s="2"/>
      <c r="E990" s="2"/>
      <c r="F990" s="2"/>
      <c r="G990" s="2"/>
      <c r="H990" s="2"/>
      <c r="I990" s="2"/>
      <c r="J990" s="2"/>
      <c r="K990" s="2"/>
      <c r="L990" s="2"/>
      <c r="M990" s="2"/>
      <c r="N990" s="2"/>
      <c r="O990" s="3"/>
      <c r="P990" s="4"/>
    </row>
    <row r="991" spans="1:16" ht="12.75" x14ac:dyDescent="0.2">
      <c r="A991" s="2"/>
      <c r="B991" s="2"/>
      <c r="C991" s="2"/>
      <c r="D991" s="2"/>
      <c r="E991" s="2"/>
      <c r="F991" s="2"/>
      <c r="G991" s="2"/>
      <c r="H991" s="2"/>
      <c r="I991" s="2"/>
      <c r="J991" s="2"/>
      <c r="K991" s="2"/>
      <c r="L991" s="2"/>
      <c r="M991" s="2"/>
      <c r="N991" s="2"/>
      <c r="O991" s="3"/>
      <c r="P991" s="4"/>
    </row>
    <row r="992" spans="1:16" ht="12.75" x14ac:dyDescent="0.2">
      <c r="A992" s="2"/>
      <c r="B992" s="2"/>
      <c r="C992" s="2"/>
      <c r="D992" s="2"/>
      <c r="E992" s="2"/>
      <c r="F992" s="2"/>
      <c r="G992" s="2"/>
      <c r="H992" s="2"/>
      <c r="I992" s="2"/>
      <c r="J992" s="2"/>
      <c r="K992" s="2"/>
      <c r="L992" s="2"/>
      <c r="M992" s="2"/>
      <c r="N992" s="2"/>
      <c r="O992" s="3"/>
      <c r="P992" s="4"/>
    </row>
    <row r="993" spans="1:16" ht="12.75" x14ac:dyDescent="0.2">
      <c r="A993" s="2"/>
      <c r="B993" s="2"/>
      <c r="C993" s="2"/>
      <c r="D993" s="2"/>
      <c r="E993" s="2"/>
      <c r="F993" s="2"/>
      <c r="G993" s="2"/>
      <c r="H993" s="2"/>
      <c r="I993" s="2"/>
      <c r="J993" s="2"/>
      <c r="K993" s="2"/>
      <c r="L993" s="2"/>
      <c r="M993" s="2"/>
      <c r="N993" s="2"/>
      <c r="O993" s="3"/>
      <c r="P993" s="4"/>
    </row>
    <row r="994" spans="1:16" ht="12.75" x14ac:dyDescent="0.2">
      <c r="A994" s="2"/>
      <c r="B994" s="2"/>
      <c r="C994" s="2"/>
      <c r="D994" s="2"/>
      <c r="E994" s="2"/>
      <c r="F994" s="2"/>
      <c r="G994" s="2"/>
      <c r="H994" s="2"/>
      <c r="I994" s="2"/>
      <c r="J994" s="2"/>
      <c r="K994" s="2"/>
      <c r="L994" s="2"/>
      <c r="M994" s="2"/>
      <c r="N994" s="2"/>
      <c r="O994" s="3"/>
      <c r="P994" s="4"/>
    </row>
    <row r="995" spans="1:16" ht="12.75" x14ac:dyDescent="0.2">
      <c r="A995" s="2"/>
      <c r="B995" s="2"/>
      <c r="C995" s="2"/>
      <c r="D995" s="2"/>
      <c r="E995" s="2"/>
      <c r="F995" s="2"/>
      <c r="G995" s="2"/>
      <c r="H995" s="2"/>
      <c r="I995" s="2"/>
      <c r="J995" s="2"/>
      <c r="K995" s="2"/>
      <c r="L995" s="2"/>
      <c r="M995" s="2"/>
      <c r="N995" s="2"/>
      <c r="O995" s="3"/>
      <c r="P995" s="4"/>
    </row>
    <row r="996" spans="1:16" ht="12.75" x14ac:dyDescent="0.2">
      <c r="A996" s="2"/>
      <c r="B996" s="2"/>
      <c r="C996" s="2"/>
      <c r="D996" s="2"/>
      <c r="E996" s="2"/>
      <c r="F996" s="2"/>
      <c r="G996" s="2"/>
      <c r="H996" s="2"/>
      <c r="I996" s="2"/>
      <c r="J996" s="2"/>
      <c r="K996" s="2"/>
      <c r="L996" s="2"/>
      <c r="M996" s="2"/>
      <c r="N996" s="2"/>
      <c r="O996" s="3"/>
      <c r="P996" s="4"/>
    </row>
    <row r="997" spans="1:16" ht="12.75" x14ac:dyDescent="0.2">
      <c r="A997" s="2"/>
      <c r="B997" s="2"/>
      <c r="C997" s="2"/>
      <c r="D997" s="2"/>
      <c r="E997" s="2"/>
      <c r="F997" s="2"/>
      <c r="G997" s="2"/>
      <c r="H997" s="2"/>
      <c r="I997" s="2"/>
      <c r="J997" s="2"/>
      <c r="K997" s="2"/>
      <c r="L997" s="2"/>
      <c r="M997" s="2"/>
      <c r="N997" s="2"/>
      <c r="O997" s="3"/>
      <c r="P997" s="4"/>
    </row>
    <row r="998" spans="1:16" ht="12.75" x14ac:dyDescent="0.2">
      <c r="A998" s="2"/>
      <c r="B998" s="2"/>
      <c r="C998" s="2"/>
      <c r="D998" s="2"/>
      <c r="E998" s="2"/>
      <c r="F998" s="2"/>
      <c r="G998" s="2"/>
      <c r="H998" s="2"/>
      <c r="I998" s="2"/>
      <c r="J998" s="2"/>
      <c r="K998" s="2"/>
      <c r="L998" s="2"/>
      <c r="M998" s="2"/>
      <c r="N998" s="2"/>
      <c r="O998" s="3"/>
      <c r="P998" s="4"/>
    </row>
    <row r="999" spans="1:16" ht="12.75" x14ac:dyDescent="0.2">
      <c r="A999" s="2"/>
      <c r="B999" s="2"/>
      <c r="C999" s="2"/>
      <c r="D999" s="2"/>
      <c r="E999" s="2"/>
      <c r="F999" s="2"/>
      <c r="G999" s="2"/>
      <c r="H999" s="2"/>
      <c r="I999" s="2"/>
      <c r="J999" s="2"/>
      <c r="K999" s="2"/>
      <c r="L999" s="2"/>
      <c r="M999" s="2"/>
      <c r="N999" s="2"/>
      <c r="O999" s="3"/>
      <c r="P999" s="4"/>
    </row>
    <row r="1000" spans="1:16" ht="12.75" x14ac:dyDescent="0.2">
      <c r="A1000" s="2"/>
      <c r="B1000" s="2"/>
      <c r="C1000" s="2"/>
      <c r="D1000" s="2"/>
      <c r="E1000" s="2"/>
      <c r="F1000" s="2"/>
      <c r="G1000" s="2"/>
      <c r="H1000" s="2"/>
      <c r="I1000" s="2"/>
      <c r="J1000" s="2"/>
      <c r="K1000" s="2"/>
      <c r="L1000" s="2"/>
      <c r="M1000" s="2"/>
      <c r="N1000" s="2"/>
      <c r="O1000" s="3"/>
      <c r="P1000" s="4"/>
    </row>
    <row r="1001" spans="1:16" ht="12.75" x14ac:dyDescent="0.2">
      <c r="A1001" s="2"/>
      <c r="B1001" s="2"/>
      <c r="C1001" s="2"/>
      <c r="D1001" s="2"/>
      <c r="E1001" s="2"/>
      <c r="F1001" s="2"/>
      <c r="G1001" s="2"/>
      <c r="H1001" s="2"/>
      <c r="I1001" s="2"/>
      <c r="J1001" s="2"/>
      <c r="K1001" s="2"/>
      <c r="L1001" s="2"/>
      <c r="M1001" s="2"/>
      <c r="N1001" s="2"/>
      <c r="O1001" s="3"/>
      <c r="P1001" s="4"/>
    </row>
    <row r="1002" spans="1:16" ht="12.75" x14ac:dyDescent="0.2">
      <c r="A1002" s="2"/>
      <c r="B1002" s="2"/>
      <c r="C1002" s="2"/>
      <c r="D1002" s="2"/>
      <c r="E1002" s="2"/>
      <c r="F1002" s="2"/>
      <c r="G1002" s="2"/>
      <c r="H1002" s="2"/>
      <c r="I1002" s="2"/>
      <c r="J1002" s="2"/>
      <c r="K1002" s="2"/>
      <c r="L1002" s="2"/>
      <c r="M1002" s="2"/>
      <c r="N1002" s="2"/>
      <c r="O1002" s="3"/>
      <c r="P1002" s="4"/>
    </row>
    <row r="1003" spans="1:16" ht="12.75" x14ac:dyDescent="0.2">
      <c r="A1003" s="2"/>
      <c r="B1003" s="2"/>
      <c r="C1003" s="2"/>
      <c r="D1003" s="2"/>
      <c r="E1003" s="2"/>
      <c r="F1003" s="2"/>
      <c r="G1003" s="2"/>
      <c r="H1003" s="2"/>
      <c r="I1003" s="2"/>
      <c r="J1003" s="2"/>
      <c r="K1003" s="2"/>
      <c r="L1003" s="2"/>
      <c r="M1003" s="2"/>
      <c r="N1003" s="2"/>
      <c r="O1003" s="3"/>
      <c r="P1003" s="4"/>
    </row>
    <row r="1004" spans="1:16" ht="12.75" x14ac:dyDescent="0.2">
      <c r="A1004" s="2"/>
      <c r="B1004" s="2"/>
      <c r="C1004" s="2"/>
      <c r="D1004" s="2"/>
      <c r="E1004" s="2"/>
      <c r="F1004" s="2"/>
      <c r="G1004" s="2"/>
      <c r="H1004" s="2"/>
      <c r="I1004" s="2"/>
      <c r="J1004" s="2"/>
      <c r="K1004" s="2"/>
      <c r="L1004" s="2"/>
      <c r="M1004" s="2"/>
      <c r="N1004" s="2"/>
      <c r="O1004" s="3"/>
      <c r="P1004" s="4"/>
    </row>
    <row r="1005" spans="1:16" ht="12.75" x14ac:dyDescent="0.2">
      <c r="A1005" s="2"/>
      <c r="B1005" s="2"/>
      <c r="C1005" s="2"/>
      <c r="D1005" s="2"/>
      <c r="E1005" s="2"/>
      <c r="F1005" s="2"/>
      <c r="G1005" s="2"/>
      <c r="H1005" s="2"/>
      <c r="I1005" s="2"/>
      <c r="J1005" s="2"/>
      <c r="K1005" s="2"/>
      <c r="L1005" s="2"/>
      <c r="M1005" s="2"/>
      <c r="N1005" s="2"/>
      <c r="O1005" s="3"/>
      <c r="P1005" s="4"/>
    </row>
    <row r="1006" spans="1:16" ht="12.75" x14ac:dyDescent="0.2">
      <c r="A1006" s="2"/>
      <c r="B1006" s="2"/>
      <c r="C1006" s="2"/>
      <c r="D1006" s="2"/>
      <c r="E1006" s="2"/>
      <c r="F1006" s="2"/>
      <c r="G1006" s="2"/>
      <c r="H1006" s="2"/>
      <c r="I1006" s="2"/>
      <c r="J1006" s="2"/>
      <c r="K1006" s="2"/>
      <c r="L1006" s="2"/>
      <c r="M1006" s="2"/>
      <c r="N1006" s="2"/>
      <c r="O1006" s="3"/>
      <c r="P1006" s="4"/>
    </row>
    <row r="1007" spans="1:16" ht="12.75" x14ac:dyDescent="0.2">
      <c r="A1007" s="2"/>
      <c r="B1007" s="2"/>
      <c r="C1007" s="2"/>
      <c r="D1007" s="2"/>
      <c r="E1007" s="2"/>
      <c r="F1007" s="2"/>
      <c r="G1007" s="2"/>
      <c r="H1007" s="2"/>
      <c r="I1007" s="2"/>
      <c r="J1007" s="2"/>
      <c r="K1007" s="2"/>
      <c r="L1007" s="2"/>
      <c r="M1007" s="2"/>
      <c r="N1007" s="2"/>
      <c r="O1007" s="3"/>
      <c r="P1007" s="4"/>
    </row>
    <row r="1008" spans="1:16" ht="12.75" x14ac:dyDescent="0.2">
      <c r="A1008" s="2"/>
      <c r="B1008" s="2"/>
      <c r="C1008" s="2"/>
      <c r="D1008" s="2"/>
      <c r="E1008" s="2"/>
      <c r="F1008" s="2"/>
      <c r="G1008" s="2"/>
      <c r="H1008" s="2"/>
      <c r="I1008" s="2"/>
      <c r="J1008" s="2"/>
      <c r="K1008" s="2"/>
      <c r="L1008" s="2"/>
      <c r="M1008" s="2"/>
      <c r="N1008" s="2"/>
      <c r="O1008" s="3"/>
      <c r="P1008" s="4"/>
    </row>
    <row r="1009" spans="1:16" ht="12.75" x14ac:dyDescent="0.2">
      <c r="A1009" s="2"/>
      <c r="B1009" s="2"/>
      <c r="C1009" s="2"/>
      <c r="D1009" s="2"/>
      <c r="E1009" s="2"/>
      <c r="F1009" s="2"/>
      <c r="G1009" s="2"/>
      <c r="H1009" s="2"/>
      <c r="I1009" s="2"/>
      <c r="J1009" s="2"/>
      <c r="K1009" s="2"/>
      <c r="L1009" s="2"/>
      <c r="M1009" s="2"/>
      <c r="N1009" s="2"/>
      <c r="O1009" s="3"/>
      <c r="P1009" s="4"/>
    </row>
    <row r="1010" spans="1:16" ht="12.75" x14ac:dyDescent="0.2">
      <c r="A1010" s="2"/>
      <c r="B1010" s="2"/>
      <c r="C1010" s="2"/>
      <c r="D1010" s="2"/>
      <c r="E1010" s="2"/>
      <c r="F1010" s="2"/>
      <c r="G1010" s="2"/>
      <c r="H1010" s="2"/>
      <c r="I1010" s="2"/>
      <c r="J1010" s="2"/>
      <c r="K1010" s="2"/>
      <c r="L1010" s="2"/>
      <c r="M1010" s="2"/>
      <c r="N1010" s="2"/>
      <c r="O1010" s="3"/>
      <c r="P1010" s="4"/>
    </row>
    <row r="1011" spans="1:16" ht="12.75" x14ac:dyDescent="0.2">
      <c r="A1011" s="2"/>
      <c r="B1011" s="2"/>
      <c r="C1011" s="2"/>
      <c r="D1011" s="2"/>
      <c r="E1011" s="2"/>
      <c r="F1011" s="2"/>
      <c r="G1011" s="2"/>
      <c r="H1011" s="2"/>
      <c r="I1011" s="2"/>
      <c r="J1011" s="2"/>
      <c r="K1011" s="2"/>
      <c r="L1011" s="2"/>
      <c r="M1011" s="2"/>
      <c r="N1011" s="2"/>
      <c r="O1011" s="3"/>
      <c r="P1011" s="4"/>
    </row>
    <row r="1012" spans="1:16" ht="12.75" x14ac:dyDescent="0.2">
      <c r="A1012" s="2"/>
      <c r="B1012" s="2"/>
      <c r="C1012" s="2"/>
      <c r="D1012" s="2"/>
      <c r="E1012" s="2"/>
      <c r="F1012" s="2"/>
      <c r="G1012" s="2"/>
      <c r="H1012" s="2"/>
      <c r="I1012" s="2"/>
      <c r="J1012" s="2"/>
      <c r="K1012" s="2"/>
      <c r="L1012" s="2"/>
      <c r="M1012" s="2"/>
      <c r="N1012" s="2"/>
      <c r="O1012" s="3"/>
      <c r="P1012" s="4"/>
    </row>
    <row r="1013" spans="1:16" ht="12.75" x14ac:dyDescent="0.2">
      <c r="A1013" s="2"/>
      <c r="B1013" s="2"/>
      <c r="C1013" s="2"/>
      <c r="D1013" s="2"/>
      <c r="E1013" s="2"/>
      <c r="F1013" s="2"/>
      <c r="G1013" s="2"/>
      <c r="H1013" s="2"/>
      <c r="I1013" s="2"/>
      <c r="J1013" s="2"/>
      <c r="K1013" s="2"/>
      <c r="L1013" s="2"/>
      <c r="M1013" s="2"/>
      <c r="N1013" s="2"/>
      <c r="O1013" s="3"/>
      <c r="P1013" s="4"/>
    </row>
    <row r="1014" spans="1:16" ht="12.75" x14ac:dyDescent="0.2">
      <c r="A1014" s="2"/>
      <c r="B1014" s="2"/>
      <c r="C1014" s="2"/>
      <c r="D1014" s="2"/>
      <c r="E1014" s="2"/>
      <c r="F1014" s="2"/>
      <c r="G1014" s="2"/>
      <c r="H1014" s="2"/>
      <c r="I1014" s="2"/>
      <c r="J1014" s="2"/>
      <c r="K1014" s="2"/>
      <c r="L1014" s="2"/>
      <c r="M1014" s="2"/>
      <c r="N1014" s="2"/>
      <c r="O1014" s="3"/>
      <c r="P1014" s="4"/>
    </row>
    <row r="1015" spans="1:16" ht="12.75" x14ac:dyDescent="0.2">
      <c r="A1015" s="2"/>
      <c r="B1015" s="2"/>
      <c r="C1015" s="2"/>
      <c r="D1015" s="2"/>
      <c r="E1015" s="2"/>
      <c r="F1015" s="2"/>
      <c r="G1015" s="2"/>
      <c r="H1015" s="2"/>
      <c r="I1015" s="2"/>
      <c r="J1015" s="2"/>
      <c r="K1015" s="2"/>
      <c r="L1015" s="2"/>
      <c r="M1015" s="2"/>
      <c r="N1015" s="2"/>
      <c r="O1015" s="3"/>
      <c r="P1015" s="4"/>
    </row>
    <row r="1016" spans="1:16" ht="12.75" x14ac:dyDescent="0.2">
      <c r="A1016" s="2"/>
      <c r="B1016" s="2"/>
      <c r="C1016" s="2"/>
      <c r="D1016" s="2"/>
      <c r="E1016" s="2"/>
      <c r="F1016" s="2"/>
      <c r="G1016" s="2"/>
      <c r="H1016" s="2"/>
      <c r="I1016" s="2"/>
      <c r="J1016" s="2"/>
      <c r="K1016" s="2"/>
      <c r="L1016" s="2"/>
      <c r="M1016" s="2"/>
      <c r="N1016" s="2"/>
      <c r="O1016" s="3"/>
      <c r="P1016" s="4"/>
    </row>
    <row r="1017" spans="1:16" ht="12.75" x14ac:dyDescent="0.2">
      <c r="A1017" s="2"/>
      <c r="B1017" s="2"/>
      <c r="C1017" s="2"/>
      <c r="D1017" s="2"/>
      <c r="E1017" s="2"/>
      <c r="F1017" s="2"/>
      <c r="G1017" s="2"/>
      <c r="H1017" s="2"/>
      <c r="I1017" s="2"/>
      <c r="J1017" s="2"/>
      <c r="K1017" s="2"/>
      <c r="L1017" s="2"/>
      <c r="M1017" s="2"/>
      <c r="N1017" s="2"/>
      <c r="O1017" s="3"/>
      <c r="P1017" s="4"/>
    </row>
    <row r="1018" spans="1:16" ht="12.75" x14ac:dyDescent="0.2">
      <c r="A1018" s="2"/>
      <c r="B1018" s="2"/>
      <c r="C1018" s="2"/>
      <c r="D1018" s="2"/>
      <c r="E1018" s="2"/>
      <c r="F1018" s="2"/>
      <c r="G1018" s="2"/>
      <c r="H1018" s="2"/>
      <c r="I1018" s="2"/>
      <c r="J1018" s="2"/>
      <c r="K1018" s="2"/>
      <c r="L1018" s="2"/>
      <c r="M1018" s="2"/>
      <c r="N1018" s="2"/>
      <c r="O1018" s="3"/>
      <c r="P1018" s="4"/>
    </row>
    <row r="1019" spans="1:16" ht="12.75" x14ac:dyDescent="0.2">
      <c r="A1019" s="2"/>
      <c r="B1019" s="2"/>
      <c r="C1019" s="2"/>
      <c r="D1019" s="2"/>
      <c r="E1019" s="2"/>
      <c r="F1019" s="2"/>
      <c r="G1019" s="2"/>
      <c r="H1019" s="2"/>
      <c r="I1019" s="2"/>
      <c r="J1019" s="2"/>
      <c r="K1019" s="2"/>
      <c r="L1019" s="2"/>
      <c r="M1019" s="2"/>
      <c r="N1019" s="2"/>
      <c r="O1019" s="3"/>
      <c r="P1019" s="4"/>
    </row>
    <row r="1020" spans="1:16" ht="12.75" x14ac:dyDescent="0.2">
      <c r="A1020" s="2"/>
      <c r="B1020" s="2"/>
      <c r="C1020" s="2"/>
      <c r="D1020" s="2"/>
      <c r="E1020" s="2"/>
      <c r="F1020" s="2"/>
      <c r="G1020" s="2"/>
      <c r="H1020" s="2"/>
      <c r="I1020" s="2"/>
      <c r="J1020" s="2"/>
      <c r="K1020" s="2"/>
      <c r="L1020" s="2"/>
      <c r="M1020" s="2"/>
      <c r="N1020" s="2"/>
      <c r="O1020" s="3"/>
      <c r="P1020" s="4"/>
    </row>
    <row r="1021" spans="1:16" ht="12.75" x14ac:dyDescent="0.2">
      <c r="A1021" s="2"/>
      <c r="B1021" s="2"/>
      <c r="C1021" s="2"/>
      <c r="D1021" s="2"/>
      <c r="E1021" s="2"/>
      <c r="F1021" s="2"/>
      <c r="G1021" s="2"/>
      <c r="H1021" s="2"/>
      <c r="I1021" s="2"/>
      <c r="J1021" s="2"/>
      <c r="K1021" s="2"/>
      <c r="L1021" s="2"/>
      <c r="M1021" s="2"/>
      <c r="N1021" s="2"/>
      <c r="O1021" s="3"/>
      <c r="P1021" s="4"/>
    </row>
    <row r="1022" spans="1:16" ht="12.75" x14ac:dyDescent="0.2">
      <c r="A1022" s="2"/>
      <c r="B1022" s="2"/>
      <c r="C1022" s="2"/>
      <c r="D1022" s="2"/>
      <c r="E1022" s="2"/>
      <c r="F1022" s="2"/>
      <c r="G1022" s="2"/>
      <c r="H1022" s="2"/>
      <c r="I1022" s="2"/>
      <c r="J1022" s="2"/>
      <c r="K1022" s="2"/>
      <c r="L1022" s="2"/>
      <c r="M1022" s="2"/>
      <c r="N1022" s="2"/>
      <c r="O1022" s="3"/>
      <c r="P1022" s="4"/>
    </row>
    <row r="1023" spans="1:16" ht="12.75" x14ac:dyDescent="0.2">
      <c r="A1023" s="2"/>
      <c r="B1023" s="2"/>
      <c r="C1023" s="2"/>
      <c r="D1023" s="2"/>
      <c r="E1023" s="2"/>
      <c r="F1023" s="2"/>
      <c r="G1023" s="2"/>
      <c r="H1023" s="2"/>
      <c r="I1023" s="2"/>
      <c r="J1023" s="2"/>
      <c r="K1023" s="2"/>
      <c r="L1023" s="2"/>
      <c r="M1023" s="2"/>
      <c r="N1023" s="2"/>
      <c r="O1023" s="3"/>
      <c r="P1023" s="4"/>
    </row>
    <row r="1024" spans="1:16" ht="12.75" x14ac:dyDescent="0.2">
      <c r="A1024" s="2"/>
      <c r="B1024" s="2"/>
      <c r="C1024" s="2"/>
      <c r="D1024" s="2"/>
      <c r="E1024" s="2"/>
      <c r="F1024" s="2"/>
      <c r="G1024" s="2"/>
      <c r="H1024" s="2"/>
      <c r="I1024" s="2"/>
      <c r="J1024" s="2"/>
      <c r="K1024" s="2"/>
      <c r="L1024" s="2"/>
      <c r="M1024" s="2"/>
      <c r="N1024" s="2"/>
      <c r="O1024" s="3"/>
      <c r="P1024" s="4"/>
    </row>
    <row r="1025" spans="1:16" ht="12.75" x14ac:dyDescent="0.2">
      <c r="A1025" s="2"/>
      <c r="B1025" s="2"/>
      <c r="C1025" s="2"/>
      <c r="D1025" s="2"/>
      <c r="E1025" s="2"/>
      <c r="F1025" s="2"/>
      <c r="G1025" s="2"/>
      <c r="H1025" s="2"/>
      <c r="I1025" s="2"/>
      <c r="J1025" s="2"/>
      <c r="K1025" s="2"/>
      <c r="L1025" s="2"/>
      <c r="M1025" s="2"/>
      <c r="N1025" s="2"/>
      <c r="O1025" s="3"/>
      <c r="P1025" s="4"/>
    </row>
    <row r="1026" spans="1:16" ht="12.75" x14ac:dyDescent="0.2">
      <c r="A1026" s="2"/>
      <c r="B1026" s="2"/>
      <c r="C1026" s="2"/>
      <c r="D1026" s="2"/>
      <c r="E1026" s="2"/>
      <c r="F1026" s="2"/>
      <c r="G1026" s="2"/>
      <c r="H1026" s="2"/>
      <c r="I1026" s="2"/>
      <c r="J1026" s="2"/>
      <c r="K1026" s="2"/>
      <c r="L1026" s="2"/>
      <c r="M1026" s="2"/>
      <c r="N1026" s="2"/>
      <c r="O1026" s="3"/>
      <c r="P1026" s="4"/>
    </row>
    <row r="1027" spans="1:16" ht="12.75" x14ac:dyDescent="0.2">
      <c r="A1027" s="2"/>
      <c r="B1027" s="2"/>
      <c r="C1027" s="2"/>
      <c r="D1027" s="2"/>
      <c r="E1027" s="2"/>
      <c r="F1027" s="2"/>
      <c r="G1027" s="2"/>
      <c r="H1027" s="2"/>
      <c r="I1027" s="2"/>
      <c r="J1027" s="2"/>
      <c r="K1027" s="2"/>
      <c r="L1027" s="2"/>
      <c r="M1027" s="2"/>
      <c r="N1027" s="2"/>
      <c r="O1027" s="3"/>
      <c r="P1027" s="4"/>
    </row>
    <row r="1028" spans="1:16" ht="12.75" x14ac:dyDescent="0.2">
      <c r="A1028" s="2"/>
      <c r="B1028" s="2"/>
      <c r="C1028" s="2"/>
      <c r="D1028" s="2"/>
      <c r="E1028" s="2"/>
      <c r="F1028" s="2"/>
      <c r="G1028" s="2"/>
      <c r="H1028" s="2"/>
      <c r="I1028" s="2"/>
      <c r="J1028" s="2"/>
      <c r="K1028" s="2"/>
      <c r="L1028" s="2"/>
      <c r="M1028" s="2"/>
      <c r="N1028" s="2"/>
      <c r="O1028" s="3"/>
      <c r="P1028" s="4"/>
    </row>
    <row r="1029" spans="1:16" ht="12.75" x14ac:dyDescent="0.2">
      <c r="A1029" s="2"/>
      <c r="B1029" s="2"/>
      <c r="C1029" s="2"/>
      <c r="D1029" s="2"/>
      <c r="E1029" s="2"/>
      <c r="F1029" s="2"/>
      <c r="G1029" s="2"/>
      <c r="H1029" s="2"/>
      <c r="I1029" s="2"/>
      <c r="J1029" s="2"/>
      <c r="K1029" s="2"/>
      <c r="L1029" s="2"/>
      <c r="M1029" s="2"/>
      <c r="N1029" s="2"/>
      <c r="O1029" s="3"/>
      <c r="P1029" s="4"/>
    </row>
    <row r="1030" spans="1:16" ht="12.75" x14ac:dyDescent="0.2">
      <c r="A1030" s="2"/>
      <c r="B1030" s="2"/>
      <c r="C1030" s="2"/>
      <c r="D1030" s="2"/>
      <c r="E1030" s="2"/>
      <c r="F1030" s="2"/>
      <c r="G1030" s="2"/>
      <c r="H1030" s="2"/>
      <c r="I1030" s="2"/>
      <c r="J1030" s="2"/>
      <c r="K1030" s="2"/>
      <c r="L1030" s="2"/>
      <c r="M1030" s="2"/>
      <c r="N1030" s="2"/>
      <c r="O1030" s="3"/>
      <c r="P1030" s="4"/>
    </row>
    <row r="1031" spans="1:16" ht="12.75" x14ac:dyDescent="0.2">
      <c r="A1031" s="2"/>
      <c r="B1031" s="2"/>
      <c r="C1031" s="2"/>
      <c r="D1031" s="2"/>
      <c r="E1031" s="2"/>
      <c r="F1031" s="2"/>
      <c r="G1031" s="2"/>
      <c r="H1031" s="2"/>
      <c r="I1031" s="2"/>
      <c r="J1031" s="2"/>
      <c r="K1031" s="2"/>
      <c r="L1031" s="2"/>
      <c r="M1031" s="2"/>
      <c r="N1031" s="2"/>
      <c r="O1031" s="3"/>
      <c r="P1031" s="4"/>
    </row>
    <row r="1032" spans="1:16" ht="12.75" x14ac:dyDescent="0.2">
      <c r="A1032" s="2"/>
      <c r="B1032" s="2"/>
      <c r="C1032" s="2"/>
      <c r="D1032" s="2"/>
      <c r="E1032" s="2"/>
      <c r="F1032" s="2"/>
      <c r="G1032" s="2"/>
      <c r="H1032" s="2"/>
      <c r="I1032" s="2"/>
      <c r="J1032" s="2"/>
      <c r="K1032" s="2"/>
      <c r="L1032" s="2"/>
      <c r="M1032" s="2"/>
      <c r="N1032" s="2"/>
      <c r="O1032" s="3"/>
      <c r="P1032" s="4"/>
    </row>
    <row r="1033" spans="1:16" ht="12.75" x14ac:dyDescent="0.2">
      <c r="A1033" s="2"/>
      <c r="B1033" s="2"/>
      <c r="C1033" s="2"/>
      <c r="D1033" s="2"/>
      <c r="E1033" s="2"/>
      <c r="F1033" s="2"/>
      <c r="G1033" s="2"/>
      <c r="H1033" s="2"/>
      <c r="I1033" s="2"/>
      <c r="J1033" s="2"/>
      <c r="K1033" s="2"/>
      <c r="L1033" s="2"/>
      <c r="M1033" s="2"/>
      <c r="N1033" s="2"/>
      <c r="O1033" s="3"/>
      <c r="P1033" s="4"/>
    </row>
    <row r="1034" spans="1:16" ht="12.75" x14ac:dyDescent="0.2">
      <c r="A1034" s="2"/>
      <c r="B1034" s="2"/>
      <c r="C1034" s="2"/>
      <c r="D1034" s="2"/>
      <c r="E1034" s="2"/>
      <c r="F1034" s="2"/>
      <c r="G1034" s="2"/>
      <c r="H1034" s="2"/>
      <c r="I1034" s="2"/>
      <c r="J1034" s="2"/>
      <c r="K1034" s="2"/>
      <c r="L1034" s="2"/>
      <c r="M1034" s="2"/>
      <c r="N1034" s="2"/>
      <c r="O1034" s="3"/>
      <c r="P1034" s="4"/>
    </row>
    <row r="1035" spans="1:16" ht="12.75" x14ac:dyDescent="0.2">
      <c r="A1035" s="2"/>
      <c r="B1035" s="2"/>
      <c r="C1035" s="2"/>
      <c r="D1035" s="2"/>
      <c r="E1035" s="2"/>
      <c r="F1035" s="2"/>
      <c r="G1035" s="2"/>
      <c r="H1035" s="2"/>
      <c r="I1035" s="2"/>
      <c r="J1035" s="2"/>
      <c r="K1035" s="2"/>
      <c r="L1035" s="2"/>
      <c r="M1035" s="2"/>
      <c r="N1035" s="2"/>
      <c r="O1035" s="3"/>
      <c r="P1035" s="4"/>
    </row>
    <row r="1036" spans="1:16" ht="12.75" x14ac:dyDescent="0.2">
      <c r="A1036" s="2"/>
      <c r="B1036" s="2"/>
      <c r="C1036" s="2"/>
      <c r="D1036" s="2"/>
      <c r="E1036" s="2"/>
      <c r="F1036" s="2"/>
      <c r="G1036" s="2"/>
      <c r="H1036" s="2"/>
      <c r="I1036" s="2"/>
      <c r="J1036" s="2"/>
      <c r="K1036" s="2"/>
      <c r="L1036" s="2"/>
      <c r="M1036" s="2"/>
      <c r="N1036" s="2"/>
      <c r="O1036" s="3"/>
      <c r="P1036" s="4"/>
    </row>
    <row r="1037" spans="1:16" ht="12.75" x14ac:dyDescent="0.2">
      <c r="A1037" s="2"/>
      <c r="B1037" s="2"/>
      <c r="C1037" s="2"/>
      <c r="D1037" s="2"/>
      <c r="E1037" s="2"/>
      <c r="F1037" s="2"/>
      <c r="G1037" s="2"/>
      <c r="H1037" s="2"/>
      <c r="I1037" s="2"/>
      <c r="J1037" s="2"/>
      <c r="K1037" s="2"/>
      <c r="L1037" s="2"/>
      <c r="M1037" s="2"/>
      <c r="N1037" s="2"/>
      <c r="O1037" s="3"/>
      <c r="P1037" s="4"/>
    </row>
    <row r="1038" spans="1:16" ht="12.75" x14ac:dyDescent="0.2">
      <c r="A1038" s="2"/>
      <c r="B1038" s="2"/>
      <c r="C1038" s="2"/>
      <c r="D1038" s="2"/>
      <c r="E1038" s="2"/>
      <c r="F1038" s="2"/>
      <c r="G1038" s="2"/>
      <c r="H1038" s="2"/>
      <c r="I1038" s="2"/>
      <c r="J1038" s="2"/>
      <c r="K1038" s="2"/>
      <c r="L1038" s="2"/>
      <c r="M1038" s="2"/>
      <c r="N1038" s="2"/>
      <c r="O1038" s="3"/>
      <c r="P1038" s="4"/>
    </row>
    <row r="1039" spans="1:16" ht="12.75" x14ac:dyDescent="0.2">
      <c r="A1039" s="2"/>
      <c r="B1039" s="2"/>
      <c r="C1039" s="2"/>
      <c r="D1039" s="2"/>
      <c r="E1039" s="2"/>
      <c r="F1039" s="2"/>
      <c r="G1039" s="2"/>
      <c r="H1039" s="2"/>
      <c r="I1039" s="2"/>
      <c r="J1039" s="2"/>
      <c r="K1039" s="2"/>
      <c r="L1039" s="2"/>
      <c r="M1039" s="2"/>
      <c r="N1039" s="2"/>
      <c r="O1039" s="3"/>
      <c r="P1039" s="4"/>
    </row>
    <row r="1040" spans="1:16" ht="12.75" x14ac:dyDescent="0.2">
      <c r="A1040" s="2"/>
      <c r="B1040" s="2"/>
      <c r="C1040" s="2"/>
      <c r="D1040" s="2"/>
      <c r="E1040" s="2"/>
      <c r="F1040" s="2"/>
      <c r="G1040" s="2"/>
      <c r="H1040" s="2"/>
      <c r="I1040" s="2"/>
      <c r="J1040" s="2"/>
      <c r="K1040" s="2"/>
      <c r="L1040" s="2"/>
      <c r="M1040" s="2"/>
      <c r="N1040" s="2"/>
      <c r="O1040" s="3"/>
      <c r="P1040" s="4"/>
    </row>
    <row r="1041" spans="1:16" ht="12.75" x14ac:dyDescent="0.2">
      <c r="A1041" s="2"/>
      <c r="B1041" s="2"/>
      <c r="C1041" s="2"/>
      <c r="D1041" s="2"/>
      <c r="E1041" s="2"/>
      <c r="F1041" s="2"/>
      <c r="G1041" s="2"/>
      <c r="H1041" s="2"/>
      <c r="I1041" s="2"/>
      <c r="J1041" s="2"/>
      <c r="K1041" s="2"/>
      <c r="L1041" s="2"/>
      <c r="M1041" s="2"/>
      <c r="N1041" s="2"/>
      <c r="O1041" s="3"/>
      <c r="P1041" s="4"/>
    </row>
    <row r="1042" spans="1:16" ht="12.75" x14ac:dyDescent="0.2">
      <c r="A1042" s="2"/>
      <c r="B1042" s="2"/>
      <c r="C1042" s="2"/>
      <c r="D1042" s="2"/>
      <c r="E1042" s="2"/>
      <c r="F1042" s="2"/>
      <c r="G1042" s="2"/>
      <c r="H1042" s="2"/>
      <c r="I1042" s="2"/>
      <c r="J1042" s="2"/>
      <c r="K1042" s="2"/>
      <c r="L1042" s="2"/>
      <c r="M1042" s="2"/>
      <c r="N1042" s="2"/>
      <c r="O1042" s="3"/>
      <c r="P1042" s="4"/>
    </row>
    <row r="1043" spans="1:16" ht="12.75" x14ac:dyDescent="0.2">
      <c r="A1043" s="2"/>
      <c r="B1043" s="2"/>
      <c r="C1043" s="2"/>
      <c r="D1043" s="2"/>
      <c r="E1043" s="2"/>
      <c r="F1043" s="2"/>
      <c r="G1043" s="2"/>
      <c r="H1043" s="2"/>
      <c r="I1043" s="2"/>
      <c r="J1043" s="2"/>
      <c r="K1043" s="2"/>
      <c r="L1043" s="2"/>
      <c r="M1043" s="2"/>
      <c r="N1043" s="2"/>
      <c r="O1043" s="3"/>
      <c r="P1043" s="4"/>
    </row>
    <row r="1044" spans="1:16" ht="12.75" x14ac:dyDescent="0.2">
      <c r="A1044" s="2"/>
      <c r="B1044" s="2"/>
      <c r="C1044" s="2"/>
      <c r="D1044" s="2"/>
      <c r="E1044" s="2"/>
      <c r="F1044" s="2"/>
      <c r="G1044" s="2"/>
      <c r="H1044" s="2"/>
      <c r="I1044" s="2"/>
      <c r="J1044" s="2"/>
      <c r="K1044" s="2"/>
      <c r="L1044" s="2"/>
      <c r="M1044" s="2"/>
      <c r="N1044" s="2"/>
      <c r="O1044" s="3"/>
      <c r="P1044" s="4"/>
    </row>
    <row r="1045" spans="1:16" ht="12.75" x14ac:dyDescent="0.2">
      <c r="A1045" s="2"/>
      <c r="B1045" s="2"/>
      <c r="C1045" s="2"/>
      <c r="D1045" s="2"/>
      <c r="E1045" s="2"/>
      <c r="F1045" s="2"/>
      <c r="G1045" s="2"/>
      <c r="H1045" s="2"/>
      <c r="I1045" s="2"/>
      <c r="J1045" s="2"/>
      <c r="K1045" s="2"/>
      <c r="L1045" s="2"/>
      <c r="M1045" s="2"/>
      <c r="N1045" s="2"/>
      <c r="O1045" s="3"/>
      <c r="P1045" s="4"/>
    </row>
    <row r="1046" spans="1:16" ht="12.75" x14ac:dyDescent="0.2">
      <c r="A1046" s="2"/>
      <c r="B1046" s="2"/>
      <c r="C1046" s="2"/>
      <c r="D1046" s="2"/>
      <c r="E1046" s="2"/>
      <c r="F1046" s="2"/>
      <c r="G1046" s="2"/>
      <c r="H1046" s="2"/>
      <c r="I1046" s="2"/>
      <c r="J1046" s="2"/>
      <c r="K1046" s="2"/>
      <c r="L1046" s="2"/>
      <c r="M1046" s="2"/>
      <c r="N1046" s="2"/>
      <c r="O1046" s="3"/>
      <c r="P1046" s="4"/>
    </row>
    <row r="1047" spans="1:16" ht="12.75" x14ac:dyDescent="0.2">
      <c r="A1047" s="2"/>
      <c r="B1047" s="2"/>
      <c r="C1047" s="2"/>
      <c r="D1047" s="2"/>
      <c r="E1047" s="2"/>
      <c r="F1047" s="2"/>
      <c r="G1047" s="2"/>
      <c r="H1047" s="2"/>
      <c r="I1047" s="2"/>
      <c r="J1047" s="2"/>
      <c r="K1047" s="2"/>
      <c r="L1047" s="2"/>
      <c r="M1047" s="2"/>
      <c r="N1047" s="2"/>
      <c r="O1047" s="3"/>
      <c r="P1047" s="4"/>
    </row>
    <row r="1048" spans="1:16" ht="12.75" x14ac:dyDescent="0.2">
      <c r="A1048" s="2"/>
      <c r="B1048" s="2"/>
      <c r="C1048" s="2"/>
      <c r="D1048" s="2"/>
      <c r="E1048" s="2"/>
      <c r="F1048" s="2"/>
      <c r="G1048" s="2"/>
      <c r="H1048" s="2"/>
      <c r="I1048" s="2"/>
      <c r="J1048" s="2"/>
      <c r="K1048" s="2"/>
      <c r="L1048" s="2"/>
      <c r="M1048" s="2"/>
      <c r="N1048" s="2"/>
      <c r="O1048" s="3"/>
      <c r="P1048" s="4"/>
    </row>
    <row r="1049" spans="1:16" ht="12.75" x14ac:dyDescent="0.2">
      <c r="A1049" s="2"/>
      <c r="B1049" s="2"/>
      <c r="C1049" s="2"/>
      <c r="D1049" s="2"/>
      <c r="E1049" s="2"/>
      <c r="F1049" s="2"/>
      <c r="G1049" s="2"/>
      <c r="H1049" s="2"/>
      <c r="I1049" s="2"/>
      <c r="J1049" s="2"/>
      <c r="K1049" s="2"/>
      <c r="L1049" s="2"/>
      <c r="M1049" s="2"/>
      <c r="N1049" s="2"/>
      <c r="O1049" s="3"/>
      <c r="P1049" s="4"/>
    </row>
    <row r="1050" spans="1:16" ht="12.75" x14ac:dyDescent="0.2">
      <c r="A1050" s="2"/>
      <c r="B1050" s="2"/>
      <c r="C1050" s="2"/>
      <c r="D1050" s="2"/>
      <c r="E1050" s="2"/>
      <c r="F1050" s="2"/>
      <c r="G1050" s="2"/>
      <c r="H1050" s="2"/>
      <c r="I1050" s="2"/>
      <c r="J1050" s="2"/>
      <c r="K1050" s="2"/>
      <c r="L1050" s="2"/>
      <c r="M1050" s="2"/>
      <c r="N1050" s="2"/>
      <c r="O1050" s="3"/>
      <c r="P1050" s="4"/>
    </row>
    <row r="1051" spans="1:16" ht="12.75" x14ac:dyDescent="0.2">
      <c r="A1051" s="2"/>
      <c r="B1051" s="2"/>
      <c r="C1051" s="2"/>
      <c r="D1051" s="2"/>
      <c r="E1051" s="2"/>
      <c r="F1051" s="2"/>
      <c r="G1051" s="2"/>
      <c r="H1051" s="2"/>
      <c r="I1051" s="2"/>
      <c r="J1051" s="2"/>
      <c r="K1051" s="2"/>
      <c r="L1051" s="2"/>
      <c r="M1051" s="2"/>
      <c r="N1051" s="2"/>
      <c r="O1051" s="3"/>
      <c r="P1051" s="4"/>
    </row>
    <row r="1052" spans="1:16" ht="12.75" x14ac:dyDescent="0.2">
      <c r="A1052" s="2"/>
      <c r="B1052" s="2"/>
      <c r="C1052" s="2"/>
      <c r="D1052" s="2"/>
      <c r="E1052" s="2"/>
      <c r="F1052" s="2"/>
      <c r="G1052" s="2"/>
      <c r="H1052" s="2"/>
      <c r="I1052" s="2"/>
      <c r="J1052" s="2"/>
      <c r="K1052" s="2"/>
      <c r="L1052" s="2"/>
      <c r="M1052" s="2"/>
      <c r="N1052" s="2"/>
      <c r="O1052" s="3"/>
      <c r="P1052" s="4"/>
    </row>
    <row r="1053" spans="1:16" ht="12.75" x14ac:dyDescent="0.2">
      <c r="A1053" s="2"/>
      <c r="B1053" s="2"/>
      <c r="C1053" s="2"/>
      <c r="D1053" s="2"/>
      <c r="E1053" s="2"/>
      <c r="F1053" s="2"/>
      <c r="G1053" s="2"/>
      <c r="H1053" s="2"/>
      <c r="I1053" s="2"/>
      <c r="J1053" s="2"/>
      <c r="K1053" s="2"/>
      <c r="L1053" s="2"/>
      <c r="M1053" s="2"/>
      <c r="N1053" s="2"/>
      <c r="O1053" s="3"/>
      <c r="P1053" s="4"/>
    </row>
    <row r="1054" spans="1:16" ht="12.75" x14ac:dyDescent="0.2">
      <c r="A1054" s="2"/>
      <c r="B1054" s="2"/>
      <c r="C1054" s="2"/>
      <c r="D1054" s="2"/>
      <c r="E1054" s="2"/>
      <c r="F1054" s="2"/>
      <c r="G1054" s="2"/>
      <c r="H1054" s="2"/>
      <c r="I1054" s="2"/>
      <c r="J1054" s="2"/>
      <c r="K1054" s="2"/>
      <c r="L1054" s="2"/>
      <c r="M1054" s="2"/>
      <c r="N1054" s="2"/>
      <c r="O1054" s="3"/>
      <c r="P1054" s="4"/>
    </row>
    <row r="1055" spans="1:16" ht="12.75" x14ac:dyDescent="0.2">
      <c r="A1055" s="2"/>
      <c r="B1055" s="2"/>
      <c r="C1055" s="2"/>
      <c r="D1055" s="2"/>
      <c r="E1055" s="2"/>
      <c r="F1055" s="2"/>
      <c r="G1055" s="2"/>
      <c r="H1055" s="2"/>
      <c r="I1055" s="2"/>
      <c r="J1055" s="2"/>
      <c r="K1055" s="2"/>
      <c r="L1055" s="2"/>
      <c r="M1055" s="2"/>
      <c r="N1055" s="2"/>
      <c r="O1055" s="3"/>
      <c r="P1055" s="4"/>
    </row>
    <row r="1056" spans="1:16" ht="12.75" x14ac:dyDescent="0.2">
      <c r="A1056" s="2"/>
      <c r="B1056" s="2"/>
      <c r="C1056" s="2"/>
      <c r="D1056" s="2"/>
      <c r="E1056" s="2"/>
      <c r="F1056" s="2"/>
      <c r="G1056" s="2"/>
      <c r="H1056" s="2"/>
      <c r="I1056" s="2"/>
      <c r="J1056" s="2"/>
      <c r="K1056" s="2"/>
      <c r="L1056" s="2"/>
      <c r="M1056" s="2"/>
      <c r="N1056" s="2"/>
      <c r="O1056" s="3"/>
      <c r="P1056" s="4"/>
    </row>
    <row r="1057" spans="1:16" ht="12.75" x14ac:dyDescent="0.2">
      <c r="A1057" s="2"/>
      <c r="B1057" s="2"/>
      <c r="C1057" s="2"/>
      <c r="D1057" s="2"/>
      <c r="E1057" s="2"/>
      <c r="F1057" s="2"/>
      <c r="G1057" s="2"/>
      <c r="H1057" s="2"/>
      <c r="I1057" s="2"/>
      <c r="J1057" s="2"/>
      <c r="K1057" s="2"/>
      <c r="L1057" s="2"/>
      <c r="M1057" s="2"/>
      <c r="N1057" s="2"/>
      <c r="O1057" s="3"/>
      <c r="P1057" s="4"/>
    </row>
    <row r="1058" spans="1:16" ht="12.75" x14ac:dyDescent="0.2">
      <c r="A1058" s="2"/>
      <c r="B1058" s="2"/>
      <c r="C1058" s="2"/>
      <c r="D1058" s="2"/>
      <c r="E1058" s="2"/>
      <c r="F1058" s="2"/>
      <c r="G1058" s="2"/>
      <c r="H1058" s="2"/>
      <c r="I1058" s="2"/>
      <c r="J1058" s="2"/>
      <c r="K1058" s="2"/>
      <c r="L1058" s="2"/>
      <c r="M1058" s="2"/>
      <c r="N1058" s="2"/>
      <c r="O1058" s="3"/>
      <c r="P1058" s="4"/>
    </row>
    <row r="1059" spans="1:16" ht="12.75" x14ac:dyDescent="0.2">
      <c r="A1059" s="2"/>
      <c r="B1059" s="2"/>
      <c r="C1059" s="2"/>
      <c r="D1059" s="2"/>
      <c r="E1059" s="2"/>
      <c r="F1059" s="2"/>
      <c r="G1059" s="2"/>
      <c r="H1059" s="2"/>
      <c r="I1059" s="2"/>
      <c r="J1059" s="2"/>
      <c r="K1059" s="2"/>
      <c r="L1059" s="2"/>
      <c r="M1059" s="2"/>
      <c r="N1059" s="2"/>
      <c r="O1059" s="3"/>
      <c r="P1059" s="4"/>
    </row>
    <row r="1060" spans="1:16" ht="12.75" x14ac:dyDescent="0.2">
      <c r="A1060" s="2"/>
      <c r="B1060" s="2"/>
      <c r="C1060" s="2"/>
      <c r="D1060" s="2"/>
      <c r="E1060" s="2"/>
      <c r="F1060" s="2"/>
      <c r="G1060" s="2"/>
      <c r="H1060" s="2"/>
      <c r="I1060" s="2"/>
      <c r="J1060" s="2"/>
      <c r="K1060" s="2"/>
      <c r="L1060" s="2"/>
      <c r="M1060" s="2"/>
      <c r="N1060" s="2"/>
      <c r="O1060" s="3"/>
      <c r="P1060" s="4"/>
    </row>
    <row r="1061" spans="1:16" ht="12.75" x14ac:dyDescent="0.2">
      <c r="A1061" s="2"/>
      <c r="B1061" s="2"/>
      <c r="C1061" s="2"/>
      <c r="D1061" s="2"/>
      <c r="E1061" s="2"/>
      <c r="F1061" s="2"/>
      <c r="G1061" s="2"/>
      <c r="H1061" s="2"/>
      <c r="I1061" s="2"/>
      <c r="J1061" s="2"/>
      <c r="K1061" s="2"/>
      <c r="L1061" s="2"/>
      <c r="M1061" s="2"/>
      <c r="N1061" s="2"/>
      <c r="O1061" s="3"/>
      <c r="P1061" s="4"/>
    </row>
    <row r="1062" spans="1:16" ht="12.75" x14ac:dyDescent="0.2">
      <c r="A1062" s="2"/>
      <c r="B1062" s="2"/>
      <c r="C1062" s="2"/>
      <c r="D1062" s="2"/>
      <c r="E1062" s="2"/>
      <c r="F1062" s="2"/>
      <c r="G1062" s="2"/>
      <c r="H1062" s="2"/>
      <c r="I1062" s="2"/>
      <c r="J1062" s="2"/>
      <c r="K1062" s="2"/>
      <c r="L1062" s="2"/>
      <c r="M1062" s="2"/>
      <c r="N1062" s="2"/>
      <c r="O1062" s="3"/>
      <c r="P1062" s="4"/>
    </row>
    <row r="1063" spans="1:16" ht="12.75" x14ac:dyDescent="0.2">
      <c r="A1063" s="2"/>
      <c r="B1063" s="2"/>
      <c r="C1063" s="2"/>
      <c r="D1063" s="2"/>
      <c r="E1063" s="2"/>
      <c r="F1063" s="2"/>
      <c r="G1063" s="2"/>
      <c r="H1063" s="2"/>
      <c r="I1063" s="2"/>
      <c r="J1063" s="2"/>
      <c r="K1063" s="2"/>
      <c r="L1063" s="2"/>
      <c r="M1063" s="2"/>
      <c r="N1063" s="2"/>
      <c r="O1063" s="3"/>
      <c r="P1063" s="4"/>
    </row>
    <row r="1064" spans="1:16" ht="12.75" x14ac:dyDescent="0.2">
      <c r="A1064" s="2"/>
      <c r="B1064" s="2"/>
      <c r="C1064" s="2"/>
      <c r="D1064" s="2"/>
      <c r="E1064" s="2"/>
      <c r="F1064" s="2"/>
      <c r="G1064" s="2"/>
      <c r="H1064" s="2"/>
      <c r="I1064" s="2"/>
      <c r="J1064" s="2"/>
      <c r="K1064" s="2"/>
      <c r="L1064" s="2"/>
      <c r="M1064" s="2"/>
      <c r="N1064" s="2"/>
      <c r="O1064" s="3"/>
      <c r="P1064" s="4"/>
    </row>
    <row r="1065" spans="1:16" ht="12.75" x14ac:dyDescent="0.2">
      <c r="A1065" s="2"/>
      <c r="B1065" s="2"/>
      <c r="C1065" s="2"/>
      <c r="D1065" s="2"/>
      <c r="E1065" s="2"/>
      <c r="F1065" s="2"/>
      <c r="G1065" s="2"/>
      <c r="H1065" s="2"/>
      <c r="I1065" s="2"/>
      <c r="J1065" s="2"/>
      <c r="K1065" s="2"/>
      <c r="L1065" s="2"/>
      <c r="M1065" s="2"/>
      <c r="N1065" s="2"/>
      <c r="O1065" s="3"/>
      <c r="P1065" s="4"/>
    </row>
    <row r="1066" spans="1:16" ht="12.75" x14ac:dyDescent="0.2">
      <c r="A1066" s="2"/>
      <c r="B1066" s="2"/>
      <c r="C1066" s="2"/>
      <c r="D1066" s="2"/>
      <c r="E1066" s="2"/>
      <c r="F1066" s="2"/>
      <c r="G1066" s="2"/>
      <c r="H1066" s="2"/>
      <c r="I1066" s="2"/>
      <c r="J1066" s="2"/>
      <c r="K1066" s="2"/>
      <c r="L1066" s="2"/>
      <c r="M1066" s="2"/>
      <c r="N1066" s="2"/>
      <c r="O1066" s="3"/>
      <c r="P1066" s="4"/>
    </row>
    <row r="1067" spans="1:16" ht="12.75" x14ac:dyDescent="0.2">
      <c r="A1067" s="2"/>
      <c r="B1067" s="2"/>
      <c r="C1067" s="2"/>
      <c r="D1067" s="2"/>
      <c r="E1067" s="2"/>
      <c r="F1067" s="2"/>
      <c r="G1067" s="2"/>
      <c r="H1067" s="2"/>
      <c r="I1067" s="2"/>
      <c r="J1067" s="2"/>
      <c r="K1067" s="2"/>
      <c r="L1067" s="2"/>
      <c r="M1067" s="2"/>
      <c r="N1067" s="2"/>
      <c r="O1067" s="3"/>
      <c r="P1067" s="4"/>
    </row>
    <row r="1068" spans="1:16" ht="12.75" x14ac:dyDescent="0.2">
      <c r="A1068" s="2"/>
      <c r="B1068" s="2"/>
      <c r="C1068" s="2"/>
      <c r="D1068" s="2"/>
      <c r="E1068" s="2"/>
      <c r="F1068" s="2"/>
      <c r="G1068" s="2"/>
      <c r="H1068" s="2"/>
      <c r="I1068" s="2"/>
      <c r="J1068" s="2"/>
      <c r="K1068" s="2"/>
      <c r="L1068" s="2"/>
      <c r="M1068" s="2"/>
      <c r="N1068" s="2"/>
      <c r="O1068" s="3"/>
      <c r="P1068" s="4"/>
    </row>
    <row r="1069" spans="1:16" ht="12.75" x14ac:dyDescent="0.2">
      <c r="A1069" s="2"/>
      <c r="B1069" s="2"/>
      <c r="C1069" s="2"/>
      <c r="D1069" s="2"/>
      <c r="E1069" s="2"/>
      <c r="F1069" s="2"/>
      <c r="G1069" s="2"/>
      <c r="H1069" s="2"/>
      <c r="I1069" s="2"/>
      <c r="J1069" s="2"/>
      <c r="K1069" s="2"/>
      <c r="L1069" s="2"/>
      <c r="M1069" s="2"/>
      <c r="N1069" s="2"/>
      <c r="O1069" s="3"/>
      <c r="P1069" s="4"/>
    </row>
    <row r="1070" spans="1:16" ht="12.75" x14ac:dyDescent="0.2">
      <c r="A1070" s="2"/>
      <c r="B1070" s="2"/>
      <c r="C1070" s="2"/>
      <c r="D1070" s="2"/>
      <c r="E1070" s="2"/>
      <c r="F1070" s="2"/>
      <c r="G1070" s="2"/>
      <c r="H1070" s="2"/>
      <c r="I1070" s="2"/>
      <c r="J1070" s="2"/>
      <c r="K1070" s="2"/>
      <c r="L1070" s="2"/>
      <c r="M1070" s="2"/>
      <c r="N1070" s="2"/>
      <c r="O1070" s="3"/>
      <c r="P1070" s="4"/>
    </row>
    <row r="1071" spans="1:16" ht="12.75" x14ac:dyDescent="0.2">
      <c r="A1071" s="2"/>
      <c r="B1071" s="2"/>
      <c r="C1071" s="2"/>
      <c r="D1071" s="2"/>
      <c r="E1071" s="2"/>
      <c r="F1071" s="2"/>
      <c r="G1071" s="2"/>
      <c r="H1071" s="2"/>
      <c r="I1071" s="2"/>
      <c r="J1071" s="2"/>
      <c r="K1071" s="2"/>
      <c r="L1071" s="2"/>
      <c r="M1071" s="2"/>
      <c r="N1071" s="2"/>
      <c r="O1071" s="3"/>
      <c r="P1071" s="4"/>
    </row>
    <row r="1072" spans="1:16" ht="12.75" x14ac:dyDescent="0.2">
      <c r="A1072" s="2"/>
      <c r="B1072" s="2"/>
      <c r="C1072" s="2"/>
      <c r="D1072" s="2"/>
      <c r="E1072" s="2"/>
      <c r="F1072" s="2"/>
      <c r="G1072" s="2"/>
      <c r="H1072" s="2"/>
      <c r="I1072" s="2"/>
      <c r="J1072" s="2"/>
      <c r="K1072" s="2"/>
      <c r="L1072" s="2"/>
      <c r="M1072" s="2"/>
      <c r="N1072" s="2"/>
      <c r="O1072" s="3"/>
      <c r="P1072" s="4"/>
    </row>
    <row r="1073" spans="1:16" ht="12.75" x14ac:dyDescent="0.2">
      <c r="A1073" s="2"/>
      <c r="B1073" s="2"/>
      <c r="C1073" s="2"/>
      <c r="D1073" s="2"/>
      <c r="E1073" s="2"/>
      <c r="F1073" s="2"/>
      <c r="G1073" s="2"/>
      <c r="H1073" s="2"/>
      <c r="I1073" s="2"/>
      <c r="J1073" s="2"/>
      <c r="K1073" s="2"/>
      <c r="L1073" s="2"/>
      <c r="M1073" s="2"/>
      <c r="N1073" s="2"/>
      <c r="O1073" s="3"/>
      <c r="P1073" s="4"/>
    </row>
    <row r="1074" spans="1:16" ht="12.75" x14ac:dyDescent="0.2">
      <c r="A1074" s="2"/>
      <c r="B1074" s="2"/>
      <c r="C1074" s="2"/>
      <c r="D1074" s="2"/>
      <c r="E1074" s="2"/>
      <c r="F1074" s="2"/>
      <c r="G1074" s="2"/>
      <c r="H1074" s="2"/>
      <c r="I1074" s="2"/>
      <c r="J1074" s="2"/>
      <c r="K1074" s="2"/>
      <c r="L1074" s="2"/>
      <c r="M1074" s="2"/>
      <c r="N1074" s="2"/>
      <c r="O1074" s="3"/>
      <c r="P1074" s="4"/>
    </row>
    <row r="1075" spans="1:16" ht="12.75" x14ac:dyDescent="0.2">
      <c r="A1075" s="2"/>
      <c r="B1075" s="2"/>
      <c r="C1075" s="2"/>
      <c r="D1075" s="2"/>
      <c r="E1075" s="2"/>
      <c r="F1075" s="2"/>
      <c r="G1075" s="2"/>
      <c r="H1075" s="2"/>
      <c r="I1075" s="2"/>
      <c r="J1075" s="2"/>
      <c r="K1075" s="2"/>
      <c r="L1075" s="2"/>
      <c r="M1075" s="2"/>
      <c r="N1075" s="2"/>
      <c r="O1075" s="3"/>
      <c r="P1075" s="4"/>
    </row>
    <row r="1076" spans="1:16" ht="12.75" x14ac:dyDescent="0.2">
      <c r="A1076" s="2"/>
      <c r="B1076" s="2"/>
      <c r="C1076" s="2"/>
      <c r="D1076" s="2"/>
      <c r="E1076" s="2"/>
      <c r="F1076" s="2"/>
      <c r="G1076" s="2"/>
      <c r="H1076" s="2"/>
      <c r="I1076" s="2"/>
      <c r="J1076" s="2"/>
      <c r="K1076" s="2"/>
      <c r="L1076" s="2"/>
      <c r="M1076" s="2"/>
      <c r="N1076" s="2"/>
      <c r="O1076" s="3"/>
      <c r="P1076" s="4"/>
    </row>
    <row r="1077" spans="1:16" ht="12.75" x14ac:dyDescent="0.2">
      <c r="A1077" s="2"/>
      <c r="B1077" s="2"/>
      <c r="C1077" s="2"/>
      <c r="D1077" s="2"/>
      <c r="E1077" s="2"/>
      <c r="F1077" s="2"/>
      <c r="G1077" s="2"/>
      <c r="H1077" s="2"/>
      <c r="I1077" s="2"/>
      <c r="J1077" s="2"/>
      <c r="K1077" s="2"/>
      <c r="L1077" s="2"/>
      <c r="M1077" s="2"/>
      <c r="N1077" s="2"/>
      <c r="O1077" s="3"/>
      <c r="P1077" s="4"/>
    </row>
    <row r="1078" spans="1:16" ht="12.75" x14ac:dyDescent="0.2">
      <c r="A1078" s="2"/>
      <c r="B1078" s="2"/>
      <c r="C1078" s="2"/>
      <c r="D1078" s="2"/>
      <c r="E1078" s="2"/>
      <c r="F1078" s="2"/>
      <c r="G1078" s="2"/>
      <c r="H1078" s="2"/>
      <c r="I1078" s="2"/>
      <c r="J1078" s="2"/>
      <c r="K1078" s="2"/>
      <c r="L1078" s="2"/>
      <c r="M1078" s="2"/>
      <c r="N1078" s="2"/>
      <c r="O1078" s="3"/>
      <c r="P1078" s="4"/>
    </row>
    <row r="1079" spans="1:16" ht="12.75" x14ac:dyDescent="0.2">
      <c r="A1079" s="2"/>
      <c r="B1079" s="2"/>
      <c r="C1079" s="2"/>
      <c r="D1079" s="2"/>
      <c r="E1079" s="2"/>
      <c r="F1079" s="2"/>
      <c r="G1079" s="2"/>
      <c r="H1079" s="2"/>
      <c r="I1079" s="2"/>
      <c r="J1079" s="2"/>
      <c r="K1079" s="2"/>
      <c r="L1079" s="2"/>
      <c r="M1079" s="2"/>
      <c r="N1079" s="2"/>
      <c r="O1079" s="3"/>
      <c r="P1079" s="4"/>
    </row>
    <row r="1080" spans="1:16" ht="12.75" x14ac:dyDescent="0.2">
      <c r="A1080" s="2"/>
      <c r="B1080" s="2"/>
      <c r="C1080" s="2"/>
      <c r="D1080" s="2"/>
      <c r="E1080" s="2"/>
      <c r="F1080" s="2"/>
      <c r="G1080" s="2"/>
      <c r="H1080" s="2"/>
      <c r="I1080" s="2"/>
      <c r="J1080" s="2"/>
      <c r="K1080" s="2"/>
      <c r="L1080" s="2"/>
      <c r="M1080" s="2"/>
      <c r="N1080" s="2"/>
      <c r="O1080" s="3"/>
      <c r="P1080" s="4"/>
    </row>
    <row r="1081" spans="1:16" ht="12.75" x14ac:dyDescent="0.2">
      <c r="A1081" s="2"/>
      <c r="B1081" s="2"/>
      <c r="C1081" s="2"/>
      <c r="D1081" s="2"/>
      <c r="E1081" s="2"/>
      <c r="F1081" s="2"/>
      <c r="G1081" s="2"/>
      <c r="H1081" s="2"/>
      <c r="I1081" s="2"/>
      <c r="J1081" s="2"/>
      <c r="K1081" s="2"/>
      <c r="L1081" s="2"/>
      <c r="M1081" s="2"/>
      <c r="N1081" s="2"/>
      <c r="O1081" s="3"/>
      <c r="P1081" s="4"/>
    </row>
    <row r="1082" spans="1:16" ht="12.75" x14ac:dyDescent="0.2">
      <c r="A1082" s="2"/>
      <c r="B1082" s="2"/>
      <c r="C1082" s="2"/>
      <c r="D1082" s="2"/>
      <c r="E1082" s="2"/>
      <c r="F1082" s="2"/>
      <c r="G1082" s="2"/>
      <c r="H1082" s="2"/>
      <c r="I1082" s="2"/>
      <c r="J1082" s="2"/>
      <c r="K1082" s="2"/>
      <c r="L1082" s="2"/>
      <c r="M1082" s="2"/>
      <c r="N1082" s="2"/>
      <c r="O1082" s="3"/>
      <c r="P1082" s="4"/>
    </row>
    <row r="1083" spans="1:16" ht="12.75" x14ac:dyDescent="0.2">
      <c r="A1083" s="2"/>
      <c r="B1083" s="2"/>
      <c r="C1083" s="2"/>
      <c r="D1083" s="2"/>
      <c r="E1083" s="2"/>
      <c r="F1083" s="2"/>
      <c r="G1083" s="2"/>
      <c r="H1083" s="2"/>
      <c r="I1083" s="2"/>
      <c r="J1083" s="2"/>
      <c r="K1083" s="2"/>
      <c r="L1083" s="2"/>
      <c r="M1083" s="2"/>
      <c r="N1083" s="2"/>
      <c r="O1083" s="3"/>
      <c r="P1083" s="4"/>
    </row>
    <row r="1084" spans="1:16" ht="12.75" x14ac:dyDescent="0.2">
      <c r="A1084" s="2"/>
      <c r="B1084" s="2"/>
      <c r="C1084" s="2"/>
      <c r="D1084" s="2"/>
      <c r="E1084" s="2"/>
      <c r="F1084" s="2"/>
      <c r="G1084" s="2"/>
      <c r="H1084" s="2"/>
      <c r="I1084" s="2"/>
      <c r="J1084" s="2"/>
      <c r="K1084" s="2"/>
      <c r="L1084" s="2"/>
      <c r="M1084" s="2"/>
      <c r="N1084" s="2"/>
      <c r="O1084" s="3"/>
      <c r="P1084" s="4"/>
    </row>
    <row r="1085" spans="1:16" ht="12.75" x14ac:dyDescent="0.2">
      <c r="A1085" s="2"/>
      <c r="B1085" s="2"/>
      <c r="C1085" s="2"/>
      <c r="D1085" s="2"/>
      <c r="E1085" s="2"/>
      <c r="F1085" s="2"/>
      <c r="G1085" s="2"/>
      <c r="H1085" s="2"/>
      <c r="I1085" s="2"/>
      <c r="J1085" s="2"/>
      <c r="K1085" s="2"/>
      <c r="L1085" s="2"/>
      <c r="M1085" s="2"/>
      <c r="N1085" s="2"/>
      <c r="O1085" s="3"/>
      <c r="P1085" s="4"/>
    </row>
    <row r="1086" spans="1:16" ht="12.75" x14ac:dyDescent="0.2">
      <c r="A1086" s="2"/>
      <c r="B1086" s="2"/>
      <c r="C1086" s="2"/>
      <c r="D1086" s="2"/>
      <c r="E1086" s="2"/>
      <c r="F1086" s="2"/>
      <c r="G1086" s="2"/>
      <c r="H1086" s="2"/>
      <c r="I1086" s="2"/>
      <c r="J1086" s="2"/>
      <c r="K1086" s="2"/>
      <c r="L1086" s="2"/>
      <c r="M1086" s="2"/>
      <c r="N1086" s="2"/>
      <c r="O1086" s="3"/>
      <c r="P1086" s="4"/>
    </row>
    <row r="1087" spans="1:16" ht="12.75" x14ac:dyDescent="0.2">
      <c r="A1087" s="2"/>
      <c r="B1087" s="2"/>
      <c r="C1087" s="2"/>
      <c r="D1087" s="2"/>
      <c r="E1087" s="2"/>
      <c r="F1087" s="2"/>
      <c r="G1087" s="2"/>
      <c r="H1087" s="2"/>
      <c r="I1087" s="2"/>
      <c r="J1087" s="2"/>
      <c r="K1087" s="2"/>
      <c r="L1087" s="2"/>
      <c r="M1087" s="2"/>
      <c r="N1087" s="2"/>
      <c r="O1087" s="3"/>
      <c r="P1087" s="4"/>
    </row>
    <row r="1088" spans="1:16" ht="12.75" x14ac:dyDescent="0.2">
      <c r="A1088" s="2"/>
      <c r="B1088" s="2"/>
      <c r="C1088" s="2"/>
      <c r="D1088" s="2"/>
      <c r="E1088" s="2"/>
      <c r="F1088" s="2"/>
      <c r="G1088" s="2"/>
      <c r="H1088" s="2"/>
      <c r="I1088" s="2"/>
      <c r="J1088" s="2"/>
      <c r="K1088" s="2"/>
      <c r="L1088" s="2"/>
      <c r="M1088" s="2"/>
      <c r="N1088" s="2"/>
      <c r="O1088" s="3"/>
      <c r="P1088" s="4"/>
    </row>
    <row r="1089" spans="1:16" ht="12.75" x14ac:dyDescent="0.2">
      <c r="A1089" s="2"/>
      <c r="B1089" s="2"/>
      <c r="C1089" s="2"/>
      <c r="D1089" s="2"/>
      <c r="E1089" s="2"/>
      <c r="F1089" s="2"/>
      <c r="G1089" s="2"/>
      <c r="H1089" s="2"/>
      <c r="I1089" s="2"/>
      <c r="J1089" s="2"/>
      <c r="K1089" s="2"/>
      <c r="L1089" s="2"/>
      <c r="M1089" s="2"/>
      <c r="N1089" s="2"/>
      <c r="O1089" s="3"/>
      <c r="P1089" s="4"/>
    </row>
    <row r="1090" spans="1:16" ht="12.75" x14ac:dyDescent="0.2">
      <c r="A1090" s="2"/>
      <c r="B1090" s="2"/>
      <c r="C1090" s="2"/>
      <c r="D1090" s="2"/>
      <c r="E1090" s="2"/>
      <c r="F1090" s="2"/>
      <c r="G1090" s="2"/>
      <c r="H1090" s="2"/>
      <c r="I1090" s="2"/>
      <c r="J1090" s="2"/>
      <c r="K1090" s="2"/>
      <c r="L1090" s="2"/>
      <c r="M1090" s="2"/>
      <c r="N1090" s="2"/>
      <c r="O1090" s="3"/>
      <c r="P1090" s="4"/>
    </row>
    <row r="1091" spans="1:16" ht="12.75" x14ac:dyDescent="0.2">
      <c r="A1091" s="2"/>
      <c r="B1091" s="2"/>
      <c r="C1091" s="2"/>
      <c r="D1091" s="2"/>
      <c r="E1091" s="2"/>
      <c r="F1091" s="2"/>
      <c r="G1091" s="2"/>
      <c r="H1091" s="2"/>
      <c r="I1091" s="2"/>
      <c r="J1091" s="2"/>
      <c r="K1091" s="2"/>
      <c r="L1091" s="2"/>
      <c r="M1091" s="2"/>
      <c r="N1091" s="2"/>
      <c r="O1091" s="3"/>
      <c r="P1091" s="4"/>
    </row>
    <row r="1092" spans="1:16" ht="12.75" x14ac:dyDescent="0.2">
      <c r="A1092" s="2"/>
      <c r="B1092" s="2"/>
      <c r="C1092" s="2"/>
      <c r="D1092" s="2"/>
      <c r="E1092" s="2"/>
      <c r="F1092" s="2"/>
      <c r="G1092" s="2"/>
      <c r="H1092" s="2"/>
      <c r="I1092" s="2"/>
      <c r="J1092" s="2"/>
      <c r="K1092" s="2"/>
      <c r="L1092" s="2"/>
      <c r="M1092" s="2"/>
      <c r="N1092" s="2"/>
      <c r="O1092" s="3"/>
      <c r="P1092" s="4"/>
    </row>
    <row r="1093" spans="1:16" ht="12.75" x14ac:dyDescent="0.2">
      <c r="A1093" s="2"/>
      <c r="B1093" s="2"/>
      <c r="C1093" s="2"/>
      <c r="D1093" s="2"/>
      <c r="E1093" s="2"/>
      <c r="F1093" s="2"/>
      <c r="G1093" s="2"/>
      <c r="H1093" s="2"/>
      <c r="I1093" s="2"/>
      <c r="J1093" s="2"/>
      <c r="K1093" s="2"/>
      <c r="L1093" s="2"/>
      <c r="M1093" s="2"/>
      <c r="N1093" s="2"/>
      <c r="O1093" s="3"/>
      <c r="P1093" s="4"/>
    </row>
    <row r="1094" spans="1:16" ht="12.75" x14ac:dyDescent="0.2">
      <c r="A1094" s="2"/>
      <c r="B1094" s="2"/>
      <c r="C1094" s="2"/>
      <c r="D1094" s="2"/>
      <c r="E1094" s="2"/>
      <c r="F1094" s="2"/>
      <c r="G1094" s="2"/>
      <c r="H1094" s="2"/>
      <c r="I1094" s="2"/>
      <c r="J1094" s="2"/>
      <c r="K1094" s="2"/>
      <c r="L1094" s="2"/>
      <c r="M1094" s="2"/>
      <c r="N1094" s="2"/>
      <c r="O1094" s="3"/>
      <c r="P1094" s="4"/>
    </row>
    <row r="1095" spans="1:16" ht="12.75" x14ac:dyDescent="0.2">
      <c r="A1095" s="2"/>
      <c r="B1095" s="2"/>
      <c r="C1095" s="2"/>
      <c r="D1095" s="2"/>
      <c r="E1095" s="2"/>
      <c r="F1095" s="2"/>
      <c r="G1095" s="2"/>
      <c r="H1095" s="2"/>
      <c r="I1095" s="2"/>
      <c r="J1095" s="2"/>
      <c r="K1095" s="2"/>
      <c r="L1095" s="2"/>
      <c r="M1095" s="2"/>
      <c r="N1095" s="2"/>
      <c r="O1095" s="3"/>
      <c r="P1095" s="4"/>
    </row>
    <row r="1096" spans="1:16" ht="12.75" x14ac:dyDescent="0.2">
      <c r="A1096" s="2"/>
      <c r="B1096" s="2"/>
      <c r="C1096" s="2"/>
      <c r="D1096" s="2"/>
      <c r="E1096" s="2"/>
      <c r="F1096" s="2"/>
      <c r="G1096" s="2"/>
      <c r="H1096" s="2"/>
      <c r="I1096" s="2"/>
      <c r="J1096" s="2"/>
      <c r="K1096" s="2"/>
      <c r="L1096" s="2"/>
      <c r="M1096" s="2"/>
      <c r="N1096" s="2"/>
      <c r="O1096" s="3"/>
      <c r="P1096" s="4"/>
    </row>
    <row r="1097" spans="1:16" ht="12.75" x14ac:dyDescent="0.2">
      <c r="A1097" s="2"/>
      <c r="B1097" s="2"/>
      <c r="C1097" s="2"/>
      <c r="D1097" s="2"/>
      <c r="E1097" s="2"/>
      <c r="F1097" s="2"/>
      <c r="G1097" s="2"/>
      <c r="H1097" s="2"/>
      <c r="I1097" s="2"/>
      <c r="J1097" s="2"/>
      <c r="K1097" s="2"/>
      <c r="L1097" s="2"/>
      <c r="M1097" s="2"/>
      <c r="N1097" s="2"/>
      <c r="O1097" s="3"/>
      <c r="P1097" s="4"/>
    </row>
    <row r="1098" spans="1:16" ht="12.75" x14ac:dyDescent="0.2">
      <c r="A1098" s="2"/>
      <c r="B1098" s="2"/>
      <c r="C1098" s="2"/>
      <c r="D1098" s="2"/>
      <c r="E1098" s="2"/>
      <c r="F1098" s="2"/>
      <c r="G1098" s="2"/>
      <c r="H1098" s="2"/>
      <c r="I1098" s="2"/>
      <c r="J1098" s="2"/>
      <c r="K1098" s="2"/>
      <c r="L1098" s="2"/>
      <c r="M1098" s="2"/>
      <c r="N1098" s="2"/>
      <c r="O1098" s="3"/>
      <c r="P1098" s="4"/>
    </row>
    <row r="1099" spans="1:16" ht="12.75" x14ac:dyDescent="0.2">
      <c r="A1099" s="2"/>
      <c r="B1099" s="2"/>
      <c r="C1099" s="2"/>
      <c r="D1099" s="2"/>
      <c r="E1099" s="2"/>
      <c r="F1099" s="2"/>
      <c r="G1099" s="2"/>
      <c r="H1099" s="2"/>
      <c r="I1099" s="2"/>
      <c r="J1099" s="2"/>
      <c r="K1099" s="2"/>
      <c r="L1099" s="2"/>
      <c r="M1099" s="2"/>
      <c r="N1099" s="2"/>
      <c r="O1099" s="3"/>
      <c r="P1099" s="4"/>
    </row>
    <row r="1100" spans="1:16" ht="12.75" x14ac:dyDescent="0.2">
      <c r="A1100" s="2"/>
      <c r="B1100" s="2"/>
      <c r="C1100" s="2"/>
      <c r="D1100" s="2"/>
      <c r="E1100" s="2"/>
      <c r="F1100" s="2"/>
      <c r="G1100" s="2"/>
      <c r="H1100" s="2"/>
      <c r="I1100" s="2"/>
      <c r="J1100" s="2"/>
      <c r="K1100" s="2"/>
      <c r="L1100" s="2"/>
      <c r="M1100" s="2"/>
      <c r="N1100" s="2"/>
      <c r="O1100" s="3"/>
      <c r="P1100" s="4"/>
    </row>
    <row r="1101" spans="1:16" ht="12.75" x14ac:dyDescent="0.2">
      <c r="A1101" s="2"/>
      <c r="B1101" s="2"/>
      <c r="C1101" s="2"/>
      <c r="D1101" s="2"/>
      <c r="E1101" s="2"/>
      <c r="F1101" s="2"/>
      <c r="G1101" s="2"/>
      <c r="H1101" s="2"/>
      <c r="I1101" s="2"/>
      <c r="J1101" s="2"/>
      <c r="K1101" s="2"/>
      <c r="L1101" s="2"/>
      <c r="M1101" s="2"/>
      <c r="N1101" s="2"/>
      <c r="O1101" s="3"/>
      <c r="P1101" s="4"/>
    </row>
    <row r="1102" spans="1:16" ht="12.75" x14ac:dyDescent="0.2">
      <c r="A1102" s="2"/>
      <c r="B1102" s="2"/>
      <c r="C1102" s="2"/>
      <c r="D1102" s="2"/>
      <c r="E1102" s="2"/>
      <c r="F1102" s="2"/>
      <c r="G1102" s="2"/>
      <c r="H1102" s="2"/>
      <c r="I1102" s="2"/>
      <c r="J1102" s="2"/>
      <c r="K1102" s="2"/>
      <c r="L1102" s="2"/>
      <c r="M1102" s="2"/>
      <c r="N1102" s="2"/>
      <c r="O1102" s="3"/>
      <c r="P1102" s="4"/>
    </row>
    <row r="1103" spans="1:16" ht="12.75" x14ac:dyDescent="0.2">
      <c r="A1103" s="2"/>
      <c r="B1103" s="2"/>
      <c r="C1103" s="2"/>
      <c r="D1103" s="2"/>
      <c r="E1103" s="2"/>
      <c r="F1103" s="2"/>
      <c r="G1103" s="2"/>
      <c r="H1103" s="2"/>
      <c r="I1103" s="2"/>
      <c r="J1103" s="2"/>
      <c r="K1103" s="2"/>
      <c r="L1103" s="2"/>
      <c r="M1103" s="2"/>
      <c r="N1103" s="2"/>
      <c r="O1103" s="3"/>
      <c r="P1103" s="4"/>
    </row>
    <row r="1104" spans="1:16" ht="12.75" x14ac:dyDescent="0.2">
      <c r="A1104" s="2"/>
      <c r="B1104" s="2"/>
      <c r="C1104" s="2"/>
      <c r="D1104" s="2"/>
      <c r="E1104" s="2"/>
      <c r="F1104" s="2"/>
      <c r="G1104" s="2"/>
      <c r="H1104" s="2"/>
      <c r="I1104" s="2"/>
      <c r="J1104" s="2"/>
      <c r="K1104" s="2"/>
      <c r="L1104" s="2"/>
      <c r="M1104" s="2"/>
      <c r="N1104" s="2"/>
      <c r="O1104" s="3"/>
      <c r="P1104" s="4"/>
    </row>
    <row r="1105" spans="1:16" ht="12.75" x14ac:dyDescent="0.2">
      <c r="A1105" s="2"/>
      <c r="B1105" s="2"/>
      <c r="C1105" s="2"/>
      <c r="D1105" s="2"/>
      <c r="E1105" s="2"/>
      <c r="F1105" s="2"/>
      <c r="G1105" s="2"/>
      <c r="H1105" s="2"/>
      <c r="I1105" s="2"/>
      <c r="J1105" s="2"/>
      <c r="K1105" s="2"/>
      <c r="L1105" s="2"/>
      <c r="M1105" s="2"/>
      <c r="N1105" s="2"/>
      <c r="O1105" s="3"/>
      <c r="P1105" s="4"/>
    </row>
    <row r="1106" spans="1:16" ht="12.75" x14ac:dyDescent="0.2">
      <c r="A1106" s="2"/>
      <c r="B1106" s="2"/>
      <c r="C1106" s="2"/>
      <c r="D1106" s="2"/>
      <c r="E1106" s="2"/>
      <c r="F1106" s="2"/>
      <c r="G1106" s="2"/>
      <c r="H1106" s="2"/>
      <c r="I1106" s="2"/>
      <c r="J1106" s="2"/>
      <c r="K1106" s="2"/>
      <c r="L1106" s="2"/>
      <c r="M1106" s="2"/>
      <c r="N1106" s="2"/>
      <c r="O1106" s="3"/>
      <c r="P1106" s="4"/>
    </row>
    <row r="1107" spans="1:16" ht="12.75" x14ac:dyDescent="0.2">
      <c r="A1107" s="2"/>
      <c r="B1107" s="2"/>
      <c r="C1107" s="2"/>
      <c r="D1107" s="2"/>
      <c r="E1107" s="2"/>
      <c r="F1107" s="2"/>
      <c r="G1107" s="2"/>
      <c r="H1107" s="2"/>
      <c r="I1107" s="2"/>
      <c r="J1107" s="2"/>
      <c r="K1107" s="2"/>
      <c r="L1107" s="2"/>
      <c r="M1107" s="2"/>
      <c r="N1107" s="2"/>
      <c r="O1107" s="3"/>
      <c r="P1107" s="4"/>
    </row>
    <row r="1108" spans="1:16" ht="12.75" x14ac:dyDescent="0.2">
      <c r="A1108" s="2"/>
      <c r="B1108" s="2"/>
      <c r="C1108" s="2"/>
      <c r="D1108" s="2"/>
      <c r="E1108" s="2"/>
      <c r="F1108" s="2"/>
      <c r="G1108" s="2"/>
      <c r="H1108" s="2"/>
      <c r="I1108" s="2"/>
      <c r="J1108" s="2"/>
      <c r="K1108" s="2"/>
      <c r="L1108" s="2"/>
      <c r="M1108" s="2"/>
      <c r="N1108" s="2"/>
      <c r="O1108" s="3"/>
      <c r="P1108" s="4"/>
    </row>
    <row r="1109" spans="1:16" ht="12.75" x14ac:dyDescent="0.2">
      <c r="A1109" s="2"/>
      <c r="B1109" s="2"/>
      <c r="C1109" s="2"/>
      <c r="D1109" s="2"/>
      <c r="E1109" s="2"/>
      <c r="F1109" s="2"/>
      <c r="G1109" s="2"/>
      <c r="H1109" s="2"/>
      <c r="I1109" s="2"/>
      <c r="J1109" s="2"/>
      <c r="K1109" s="2"/>
      <c r="L1109" s="2"/>
      <c r="M1109" s="2"/>
      <c r="N1109" s="2"/>
      <c r="O1109" s="3"/>
      <c r="P1109" s="4"/>
    </row>
    <row r="1110" spans="1:16" ht="12.75" x14ac:dyDescent="0.2">
      <c r="A1110" s="2"/>
      <c r="B1110" s="2"/>
      <c r="C1110" s="2"/>
      <c r="D1110" s="2"/>
      <c r="E1110" s="2"/>
      <c r="F1110" s="2"/>
      <c r="G1110" s="2"/>
      <c r="H1110" s="2"/>
      <c r="I1110" s="2"/>
      <c r="J1110" s="2"/>
      <c r="K1110" s="2"/>
      <c r="L1110" s="2"/>
      <c r="M1110" s="2"/>
      <c r="N1110" s="2"/>
      <c r="O1110" s="3"/>
      <c r="P1110" s="4"/>
    </row>
    <row r="1111" spans="1:16" ht="12.75" x14ac:dyDescent="0.2">
      <c r="A1111" s="2"/>
      <c r="B1111" s="2"/>
      <c r="C1111" s="2"/>
      <c r="D1111" s="2"/>
      <c r="E1111" s="2"/>
      <c r="F1111" s="2"/>
      <c r="G1111" s="2"/>
      <c r="H1111" s="2"/>
      <c r="I1111" s="2"/>
      <c r="J1111" s="2"/>
      <c r="K1111" s="2"/>
      <c r="L1111" s="2"/>
      <c r="M1111" s="2"/>
      <c r="N1111" s="2"/>
      <c r="O1111" s="3"/>
      <c r="P1111" s="4"/>
    </row>
    <row r="1112" spans="1:16" ht="12.75" x14ac:dyDescent="0.2">
      <c r="A1112" s="2"/>
      <c r="B1112" s="2"/>
      <c r="C1112" s="2"/>
      <c r="D1112" s="2"/>
      <c r="E1112" s="2"/>
      <c r="F1112" s="2"/>
      <c r="G1112" s="2"/>
      <c r="H1112" s="2"/>
      <c r="I1112" s="2"/>
      <c r="J1112" s="2"/>
      <c r="K1112" s="2"/>
      <c r="L1112" s="2"/>
      <c r="M1112" s="2"/>
      <c r="N1112" s="2"/>
      <c r="O1112" s="3"/>
      <c r="P1112" s="4"/>
    </row>
    <row r="1113" spans="1:16" ht="12.75" x14ac:dyDescent="0.2">
      <c r="A1113" s="2"/>
      <c r="B1113" s="2"/>
      <c r="C1113" s="2"/>
      <c r="D1113" s="2"/>
      <c r="E1113" s="2"/>
      <c r="F1113" s="2"/>
      <c r="G1113" s="2"/>
      <c r="H1113" s="2"/>
      <c r="I1113" s="2"/>
      <c r="J1113" s="2"/>
      <c r="K1113" s="2"/>
      <c r="L1113" s="2"/>
      <c r="M1113" s="2"/>
      <c r="N1113" s="2"/>
      <c r="O1113" s="3"/>
      <c r="P1113" s="4"/>
    </row>
    <row r="1114" spans="1:16" ht="12.75" x14ac:dyDescent="0.2">
      <c r="A1114" s="2"/>
      <c r="B1114" s="2"/>
      <c r="C1114" s="2"/>
      <c r="D1114" s="2"/>
      <c r="E1114" s="2"/>
      <c r="F1114" s="2"/>
      <c r="G1114" s="2"/>
      <c r="H1114" s="2"/>
      <c r="I1114" s="2"/>
      <c r="J1114" s="2"/>
      <c r="K1114" s="2"/>
      <c r="L1114" s="2"/>
      <c r="M1114" s="2"/>
      <c r="N1114" s="2"/>
      <c r="O1114" s="3"/>
      <c r="P1114" s="4"/>
    </row>
    <row r="1115" spans="1:16" ht="12.75" x14ac:dyDescent="0.2">
      <c r="A1115" s="2"/>
      <c r="B1115" s="2"/>
      <c r="C1115" s="2"/>
      <c r="D1115" s="2"/>
      <c r="E1115" s="2"/>
      <c r="F1115" s="2"/>
      <c r="G1115" s="2"/>
      <c r="H1115" s="2"/>
      <c r="I1115" s="2"/>
      <c r="J1115" s="2"/>
      <c r="K1115" s="2"/>
      <c r="L1115" s="2"/>
      <c r="M1115" s="2"/>
      <c r="N1115" s="2"/>
      <c r="O1115" s="3"/>
      <c r="P1115" s="4"/>
    </row>
    <row r="1116" spans="1:16" ht="12.75" x14ac:dyDescent="0.2">
      <c r="A1116" s="2"/>
      <c r="B1116" s="2"/>
      <c r="C1116" s="2"/>
      <c r="D1116" s="2"/>
      <c r="E1116" s="2"/>
      <c r="F1116" s="2"/>
      <c r="G1116" s="2"/>
      <c r="H1116" s="2"/>
      <c r="I1116" s="2"/>
      <c r="J1116" s="2"/>
      <c r="K1116" s="2"/>
      <c r="L1116" s="2"/>
      <c r="M1116" s="2"/>
      <c r="N1116" s="2"/>
      <c r="O1116" s="3"/>
      <c r="P1116" s="4"/>
    </row>
    <row r="1117" spans="1:16" ht="12.75" x14ac:dyDescent="0.2">
      <c r="A1117" s="2"/>
      <c r="B1117" s="2"/>
      <c r="C1117" s="2"/>
      <c r="D1117" s="2"/>
      <c r="E1117" s="2"/>
      <c r="F1117" s="2"/>
      <c r="G1117" s="2"/>
      <c r="H1117" s="2"/>
      <c r="I1117" s="2"/>
      <c r="J1117" s="2"/>
      <c r="K1117" s="2"/>
      <c r="L1117" s="2"/>
      <c r="M1117" s="2"/>
      <c r="N1117" s="2"/>
      <c r="O1117" s="3"/>
      <c r="P1117" s="4"/>
    </row>
    <row r="1118" spans="1:16" ht="12.75" x14ac:dyDescent="0.2">
      <c r="A1118" s="2"/>
      <c r="B1118" s="2"/>
      <c r="C1118" s="2"/>
      <c r="D1118" s="2"/>
      <c r="E1118" s="2"/>
      <c r="F1118" s="2"/>
      <c r="G1118" s="2"/>
      <c r="H1118" s="2"/>
      <c r="I1118" s="2"/>
      <c r="J1118" s="2"/>
      <c r="K1118" s="2"/>
      <c r="L1118" s="2"/>
      <c r="M1118" s="2"/>
      <c r="N1118" s="2"/>
      <c r="O1118" s="3"/>
      <c r="P1118" s="4"/>
    </row>
    <row r="1119" spans="1:16" ht="12.75" x14ac:dyDescent="0.2">
      <c r="A1119" s="2"/>
      <c r="B1119" s="2"/>
      <c r="C1119" s="2"/>
      <c r="D1119" s="2"/>
      <c r="E1119" s="2"/>
      <c r="F1119" s="2"/>
      <c r="G1119" s="2"/>
      <c r="H1119" s="2"/>
      <c r="I1119" s="2"/>
      <c r="J1119" s="2"/>
      <c r="K1119" s="2"/>
      <c r="L1119" s="2"/>
      <c r="M1119" s="2"/>
      <c r="N1119" s="2"/>
      <c r="O1119" s="3"/>
      <c r="P1119" s="4"/>
    </row>
    <row r="1120" spans="1:16" ht="12.75" x14ac:dyDescent="0.2">
      <c r="A1120" s="2"/>
      <c r="B1120" s="2"/>
      <c r="C1120" s="2"/>
      <c r="D1120" s="2"/>
      <c r="E1120" s="2"/>
      <c r="F1120" s="2"/>
      <c r="G1120" s="2"/>
      <c r="H1120" s="2"/>
      <c r="I1120" s="2"/>
      <c r="J1120" s="2"/>
      <c r="K1120" s="2"/>
      <c r="L1120" s="2"/>
      <c r="M1120" s="2"/>
      <c r="N1120" s="2"/>
      <c r="O1120" s="3"/>
      <c r="P1120" s="4"/>
    </row>
    <row r="1121" spans="1:16" ht="12.75" x14ac:dyDescent="0.2">
      <c r="A1121" s="2"/>
      <c r="B1121" s="2"/>
      <c r="C1121" s="2"/>
      <c r="D1121" s="2"/>
      <c r="E1121" s="2"/>
      <c r="F1121" s="2"/>
      <c r="G1121" s="2"/>
      <c r="H1121" s="2"/>
      <c r="I1121" s="2"/>
      <c r="J1121" s="2"/>
      <c r="K1121" s="2"/>
      <c r="L1121" s="2"/>
      <c r="M1121" s="2"/>
      <c r="N1121" s="2"/>
      <c r="O1121" s="3"/>
      <c r="P1121" s="4"/>
    </row>
    <row r="1122" spans="1:16" ht="12.75" x14ac:dyDescent="0.2">
      <c r="A1122" s="2"/>
      <c r="B1122" s="2"/>
      <c r="C1122" s="2"/>
      <c r="D1122" s="2"/>
      <c r="E1122" s="2"/>
      <c r="F1122" s="2"/>
      <c r="G1122" s="2"/>
      <c r="H1122" s="2"/>
      <c r="I1122" s="2"/>
      <c r="J1122" s="2"/>
      <c r="K1122" s="2"/>
      <c r="L1122" s="2"/>
      <c r="M1122" s="2"/>
      <c r="N1122" s="2"/>
      <c r="O1122" s="3"/>
      <c r="P1122" s="4"/>
    </row>
    <row r="1123" spans="1:16" ht="12.75" x14ac:dyDescent="0.2">
      <c r="A1123" s="2"/>
      <c r="B1123" s="2"/>
      <c r="C1123" s="2"/>
      <c r="D1123" s="2"/>
      <c r="E1123" s="2"/>
      <c r="F1123" s="2"/>
      <c r="G1123" s="2"/>
      <c r="H1123" s="2"/>
      <c r="I1123" s="2"/>
      <c r="J1123" s="2"/>
      <c r="K1123" s="2"/>
      <c r="L1123" s="2"/>
      <c r="M1123" s="2"/>
      <c r="N1123" s="2"/>
      <c r="O1123" s="3"/>
      <c r="P1123" s="4"/>
    </row>
    <row r="1124" spans="1:16" ht="12.75" x14ac:dyDescent="0.2">
      <c r="A1124" s="2"/>
      <c r="B1124" s="2"/>
      <c r="C1124" s="2"/>
      <c r="D1124" s="2"/>
      <c r="E1124" s="2"/>
      <c r="F1124" s="2"/>
      <c r="G1124" s="2"/>
      <c r="H1124" s="2"/>
      <c r="I1124" s="2"/>
      <c r="J1124" s="2"/>
      <c r="K1124" s="2"/>
      <c r="L1124" s="2"/>
      <c r="M1124" s="2"/>
      <c r="N1124" s="2"/>
      <c r="O1124" s="3"/>
      <c r="P1124" s="4"/>
    </row>
    <row r="1125" spans="1:16" ht="12.75" x14ac:dyDescent="0.2">
      <c r="A1125" s="2"/>
      <c r="B1125" s="2"/>
      <c r="C1125" s="2"/>
      <c r="D1125" s="2"/>
      <c r="E1125" s="2"/>
      <c r="F1125" s="2"/>
      <c r="G1125" s="2"/>
      <c r="H1125" s="2"/>
      <c r="I1125" s="2"/>
      <c r="J1125" s="2"/>
      <c r="K1125" s="2"/>
      <c r="L1125" s="2"/>
      <c r="M1125" s="2"/>
      <c r="N1125" s="2"/>
      <c r="O1125" s="3"/>
      <c r="P1125" s="4"/>
    </row>
    <row r="1126" spans="1:16" ht="12.75" x14ac:dyDescent="0.2">
      <c r="A1126" s="2"/>
      <c r="B1126" s="2"/>
      <c r="C1126" s="2"/>
      <c r="D1126" s="2"/>
      <c r="E1126" s="2"/>
      <c r="F1126" s="2"/>
      <c r="G1126" s="2"/>
      <c r="H1126" s="2"/>
      <c r="I1126" s="2"/>
      <c r="J1126" s="2"/>
      <c r="K1126" s="2"/>
      <c r="L1126" s="2"/>
      <c r="M1126" s="2"/>
      <c r="N1126" s="2"/>
      <c r="O1126" s="3"/>
      <c r="P1126" s="4"/>
    </row>
    <row r="1127" spans="1:16" ht="12.75" x14ac:dyDescent="0.2">
      <c r="A1127" s="2"/>
      <c r="B1127" s="2"/>
      <c r="C1127" s="2"/>
      <c r="D1127" s="2"/>
      <c r="E1127" s="2"/>
      <c r="F1127" s="2"/>
      <c r="G1127" s="2"/>
      <c r="H1127" s="2"/>
      <c r="I1127" s="2"/>
      <c r="J1127" s="2"/>
      <c r="K1127" s="2"/>
      <c r="L1127" s="2"/>
      <c r="M1127" s="2"/>
      <c r="N1127" s="2"/>
      <c r="O1127" s="3"/>
      <c r="P1127" s="4"/>
    </row>
    <row r="1128" spans="1:16" ht="12.75" x14ac:dyDescent="0.2">
      <c r="A1128" s="2"/>
      <c r="B1128" s="2"/>
      <c r="C1128" s="2"/>
      <c r="D1128" s="2"/>
      <c r="E1128" s="2"/>
      <c r="F1128" s="2"/>
      <c r="G1128" s="2"/>
      <c r="H1128" s="2"/>
      <c r="I1128" s="2"/>
      <c r="J1128" s="2"/>
      <c r="K1128" s="2"/>
      <c r="L1128" s="2"/>
      <c r="M1128" s="2"/>
      <c r="N1128" s="2"/>
      <c r="O1128" s="3"/>
      <c r="P1128" s="4"/>
    </row>
    <row r="1129" spans="1:16" ht="12.75" x14ac:dyDescent="0.2">
      <c r="A1129" s="2"/>
      <c r="B1129" s="2"/>
      <c r="C1129" s="2"/>
      <c r="D1129" s="2"/>
      <c r="E1129" s="2"/>
      <c r="F1129" s="2"/>
      <c r="G1129" s="2"/>
      <c r="H1129" s="2"/>
      <c r="I1129" s="2"/>
      <c r="J1129" s="2"/>
      <c r="K1129" s="2"/>
      <c r="L1129" s="2"/>
      <c r="M1129" s="2"/>
      <c r="N1129" s="2"/>
      <c r="O1129" s="3"/>
      <c r="P1129" s="4"/>
    </row>
    <row r="1130" spans="1:16" ht="12.75" x14ac:dyDescent="0.2">
      <c r="A1130" s="2"/>
      <c r="B1130" s="2"/>
      <c r="C1130" s="2"/>
      <c r="D1130" s="2"/>
      <c r="E1130" s="2"/>
      <c r="F1130" s="2"/>
      <c r="G1130" s="2"/>
      <c r="H1130" s="2"/>
      <c r="I1130" s="2"/>
      <c r="J1130" s="2"/>
      <c r="K1130" s="2"/>
      <c r="L1130" s="2"/>
      <c r="M1130" s="2"/>
      <c r="N1130" s="2"/>
      <c r="O1130" s="3"/>
      <c r="P1130" s="4"/>
    </row>
    <row r="1131" spans="1:16" ht="12.75" x14ac:dyDescent="0.2">
      <c r="A1131" s="2"/>
      <c r="B1131" s="2"/>
      <c r="C1131" s="2"/>
      <c r="D1131" s="2"/>
      <c r="E1131" s="2"/>
      <c r="F1131" s="2"/>
      <c r="G1131" s="2"/>
      <c r="H1131" s="2"/>
      <c r="I1131" s="2"/>
      <c r="J1131" s="2"/>
      <c r="K1131" s="2"/>
      <c r="L1131" s="2"/>
      <c r="M1131" s="2"/>
      <c r="N1131" s="2"/>
      <c r="O1131" s="3"/>
      <c r="P1131" s="4"/>
    </row>
    <row r="1132" spans="1:16" ht="12.75" x14ac:dyDescent="0.2">
      <c r="A1132" s="2"/>
      <c r="B1132" s="2"/>
      <c r="C1132" s="2"/>
      <c r="D1132" s="2"/>
      <c r="E1132" s="2"/>
      <c r="F1132" s="2"/>
      <c r="G1132" s="2"/>
      <c r="H1132" s="2"/>
      <c r="I1132" s="2"/>
      <c r="J1132" s="2"/>
      <c r="K1132" s="2"/>
      <c r="L1132" s="2"/>
      <c r="M1132" s="2"/>
      <c r="N1132" s="2"/>
      <c r="O1132" s="3"/>
      <c r="P1132" s="4"/>
    </row>
    <row r="1133" spans="1:16" ht="12.75" x14ac:dyDescent="0.2">
      <c r="A1133" s="2"/>
      <c r="B1133" s="2"/>
      <c r="C1133" s="2"/>
      <c r="D1133" s="2"/>
      <c r="E1133" s="2"/>
      <c r="F1133" s="2"/>
      <c r="G1133" s="2"/>
      <c r="H1133" s="2"/>
      <c r="I1133" s="2"/>
      <c r="J1133" s="2"/>
      <c r="K1133" s="2"/>
      <c r="L1133" s="2"/>
      <c r="M1133" s="2"/>
      <c r="N1133" s="2"/>
      <c r="O1133" s="3"/>
      <c r="P1133" s="4"/>
    </row>
    <row r="1134" spans="1:16" ht="12.75" x14ac:dyDescent="0.2">
      <c r="A1134" s="2"/>
      <c r="B1134" s="2"/>
      <c r="C1134" s="2"/>
      <c r="D1134" s="2"/>
      <c r="E1134" s="2"/>
      <c r="F1134" s="2"/>
      <c r="G1134" s="2"/>
      <c r="H1134" s="2"/>
      <c r="I1134" s="2"/>
      <c r="J1134" s="2"/>
      <c r="K1134" s="2"/>
      <c r="L1134" s="2"/>
      <c r="M1134" s="2"/>
      <c r="N1134" s="2"/>
      <c r="O1134" s="3"/>
      <c r="P1134" s="4"/>
    </row>
    <row r="1135" spans="1:16" ht="12.75" x14ac:dyDescent="0.2">
      <c r="A1135" s="2"/>
      <c r="B1135" s="2"/>
      <c r="C1135" s="2"/>
      <c r="D1135" s="2"/>
      <c r="E1135" s="2"/>
      <c r="F1135" s="2"/>
      <c r="G1135" s="2"/>
      <c r="H1135" s="2"/>
      <c r="I1135" s="2"/>
      <c r="J1135" s="2"/>
      <c r="K1135" s="2"/>
      <c r="L1135" s="2"/>
      <c r="M1135" s="2"/>
      <c r="N1135" s="2"/>
      <c r="O1135" s="3"/>
      <c r="P1135" s="4"/>
    </row>
    <row r="1136" spans="1:16" ht="12.75" x14ac:dyDescent="0.2">
      <c r="A1136" s="2"/>
      <c r="B1136" s="2"/>
      <c r="C1136" s="2"/>
      <c r="D1136" s="2"/>
      <c r="E1136" s="2"/>
      <c r="F1136" s="2"/>
      <c r="G1136" s="2"/>
      <c r="H1136" s="2"/>
      <c r="I1136" s="2"/>
      <c r="J1136" s="2"/>
      <c r="K1136" s="2"/>
      <c r="L1136" s="2"/>
      <c r="M1136" s="2"/>
      <c r="N1136" s="2"/>
      <c r="O1136" s="3"/>
      <c r="P1136" s="4"/>
    </row>
    <row r="1137" spans="1:16" ht="12.75" x14ac:dyDescent="0.2">
      <c r="A1137" s="2"/>
      <c r="B1137" s="2"/>
      <c r="C1137" s="2"/>
      <c r="D1137" s="2"/>
      <c r="E1137" s="2"/>
      <c r="F1137" s="2"/>
      <c r="G1137" s="2"/>
      <c r="H1137" s="2"/>
      <c r="I1137" s="2"/>
      <c r="J1137" s="2"/>
      <c r="K1137" s="2"/>
      <c r="L1137" s="2"/>
      <c r="M1137" s="2"/>
      <c r="N1137" s="2"/>
      <c r="O1137" s="3"/>
      <c r="P1137" s="4"/>
    </row>
    <row r="1138" spans="1:16" ht="12.75" x14ac:dyDescent="0.2">
      <c r="A1138" s="2"/>
      <c r="B1138" s="2"/>
      <c r="C1138" s="2"/>
      <c r="D1138" s="2"/>
      <c r="E1138" s="2"/>
      <c r="F1138" s="2"/>
      <c r="G1138" s="2"/>
      <c r="H1138" s="2"/>
      <c r="I1138" s="2"/>
      <c r="J1138" s="2"/>
      <c r="K1138" s="2"/>
      <c r="L1138" s="2"/>
      <c r="M1138" s="2"/>
      <c r="N1138" s="2"/>
      <c r="O1138" s="3"/>
      <c r="P1138" s="4"/>
    </row>
    <row r="1139" spans="1:16" ht="12.75" x14ac:dyDescent="0.2">
      <c r="A1139" s="2"/>
      <c r="B1139" s="2"/>
      <c r="C1139" s="2"/>
      <c r="D1139" s="2"/>
      <c r="E1139" s="2"/>
      <c r="F1139" s="2"/>
      <c r="G1139" s="2"/>
      <c r="H1139" s="2"/>
      <c r="I1139" s="2"/>
      <c r="J1139" s="2"/>
      <c r="K1139" s="2"/>
      <c r="L1139" s="2"/>
      <c r="M1139" s="2"/>
      <c r="N1139" s="2"/>
      <c r="O1139" s="3"/>
      <c r="P1139" s="4"/>
    </row>
    <row r="1140" spans="1:16" ht="12.75" x14ac:dyDescent="0.2">
      <c r="A1140" s="2"/>
      <c r="B1140" s="2"/>
      <c r="C1140" s="2"/>
      <c r="D1140" s="2"/>
      <c r="E1140" s="2"/>
      <c r="F1140" s="2"/>
      <c r="G1140" s="2"/>
      <c r="H1140" s="2"/>
      <c r="I1140" s="2"/>
      <c r="J1140" s="2"/>
      <c r="K1140" s="2"/>
      <c r="L1140" s="2"/>
      <c r="M1140" s="2"/>
      <c r="N1140" s="2"/>
      <c r="O1140" s="3"/>
      <c r="P1140" s="4"/>
    </row>
    <row r="1141" spans="1:16" ht="12.75" x14ac:dyDescent="0.2">
      <c r="A1141" s="2"/>
      <c r="B1141" s="2"/>
      <c r="C1141" s="2"/>
      <c r="D1141" s="2"/>
      <c r="E1141" s="2"/>
      <c r="F1141" s="2"/>
      <c r="G1141" s="2"/>
      <c r="H1141" s="2"/>
      <c r="I1141" s="2"/>
      <c r="J1141" s="2"/>
      <c r="K1141" s="2"/>
      <c r="L1141" s="2"/>
      <c r="M1141" s="2"/>
      <c r="N1141" s="2"/>
      <c r="O1141" s="3"/>
      <c r="P1141" s="4"/>
    </row>
    <row r="1142" spans="1:16" ht="12.75" x14ac:dyDescent="0.2">
      <c r="A1142" s="2"/>
      <c r="B1142" s="2"/>
      <c r="C1142" s="2"/>
      <c r="D1142" s="2"/>
      <c r="E1142" s="2"/>
      <c r="F1142" s="2"/>
      <c r="G1142" s="2"/>
      <c r="H1142" s="2"/>
      <c r="I1142" s="2"/>
      <c r="J1142" s="2"/>
      <c r="K1142" s="2"/>
      <c r="L1142" s="2"/>
      <c r="M1142" s="2"/>
      <c r="N1142" s="2"/>
      <c r="O1142" s="3"/>
      <c r="P1142" s="4"/>
    </row>
    <row r="1143" spans="1:16" ht="12.75" x14ac:dyDescent="0.2">
      <c r="A1143" s="2"/>
      <c r="B1143" s="2"/>
      <c r="C1143" s="2"/>
      <c r="D1143" s="2"/>
      <c r="E1143" s="2"/>
      <c r="F1143" s="2"/>
      <c r="G1143" s="2"/>
      <c r="H1143" s="2"/>
      <c r="I1143" s="2"/>
      <c r="J1143" s="2"/>
      <c r="K1143" s="2"/>
      <c r="L1143" s="2"/>
      <c r="M1143" s="2"/>
      <c r="N1143" s="2"/>
      <c r="O1143" s="3"/>
      <c r="P1143" s="4"/>
    </row>
    <row r="1144" spans="1:16" ht="12.75" x14ac:dyDescent="0.2">
      <c r="A1144" s="2"/>
      <c r="B1144" s="2"/>
      <c r="C1144" s="2"/>
      <c r="D1144" s="2"/>
      <c r="E1144" s="2"/>
      <c r="F1144" s="2"/>
      <c r="G1144" s="2"/>
      <c r="H1144" s="2"/>
      <c r="I1144" s="2"/>
      <c r="J1144" s="2"/>
      <c r="K1144" s="2"/>
      <c r="L1144" s="2"/>
      <c r="M1144" s="2"/>
      <c r="N1144" s="2"/>
      <c r="O1144" s="3"/>
      <c r="P1144" s="4"/>
    </row>
    <row r="1145" spans="1:16" ht="12.75" x14ac:dyDescent="0.2">
      <c r="A1145" s="2"/>
      <c r="B1145" s="2"/>
      <c r="C1145" s="2"/>
      <c r="D1145" s="2"/>
      <c r="E1145" s="2"/>
      <c r="F1145" s="2"/>
      <c r="G1145" s="2"/>
      <c r="H1145" s="2"/>
      <c r="I1145" s="2"/>
      <c r="J1145" s="2"/>
      <c r="K1145" s="2"/>
      <c r="L1145" s="2"/>
      <c r="M1145" s="2"/>
      <c r="N1145" s="2"/>
      <c r="O1145" s="3"/>
      <c r="P1145" s="4"/>
    </row>
    <row r="1146" spans="1:16" ht="12.75" x14ac:dyDescent="0.2">
      <c r="A1146" s="2"/>
      <c r="B1146" s="2"/>
      <c r="C1146" s="2"/>
      <c r="D1146" s="2"/>
      <c r="E1146" s="2"/>
      <c r="F1146" s="2"/>
      <c r="G1146" s="2"/>
      <c r="H1146" s="2"/>
      <c r="I1146" s="2"/>
      <c r="J1146" s="2"/>
      <c r="K1146" s="2"/>
      <c r="L1146" s="2"/>
      <c r="M1146" s="2"/>
      <c r="N1146" s="2"/>
      <c r="O1146" s="3"/>
      <c r="P1146" s="4"/>
    </row>
    <row r="1147" spans="1:16" ht="12.75" x14ac:dyDescent="0.2">
      <c r="A1147" s="2"/>
      <c r="B1147" s="2"/>
      <c r="C1147" s="2"/>
      <c r="D1147" s="2"/>
      <c r="E1147" s="2"/>
      <c r="F1147" s="2"/>
      <c r="G1147" s="2"/>
      <c r="H1147" s="2"/>
      <c r="I1147" s="2"/>
      <c r="J1147" s="2"/>
      <c r="K1147" s="2"/>
      <c r="L1147" s="2"/>
      <c r="M1147" s="2"/>
      <c r="N1147" s="2"/>
      <c r="O1147" s="3"/>
      <c r="P1147" s="4"/>
    </row>
    <row r="1148" spans="1:16" ht="12.75" x14ac:dyDescent="0.2">
      <c r="A1148" s="2"/>
      <c r="B1148" s="2"/>
      <c r="C1148" s="2"/>
      <c r="D1148" s="2"/>
      <c r="E1148" s="2"/>
      <c r="F1148" s="2"/>
      <c r="G1148" s="2"/>
      <c r="H1148" s="2"/>
      <c r="I1148" s="2"/>
      <c r="J1148" s="2"/>
      <c r="K1148" s="2"/>
      <c r="L1148" s="2"/>
      <c r="M1148" s="2"/>
      <c r="N1148" s="2"/>
      <c r="O1148" s="3"/>
      <c r="P1148" s="4"/>
    </row>
    <row r="1149" spans="1:16" ht="12.75" x14ac:dyDescent="0.2">
      <c r="A1149" s="2"/>
      <c r="B1149" s="2"/>
      <c r="C1149" s="2"/>
      <c r="D1149" s="2"/>
      <c r="E1149" s="2"/>
      <c r="F1149" s="2"/>
      <c r="G1149" s="2"/>
      <c r="H1149" s="2"/>
      <c r="I1149" s="2"/>
      <c r="J1149" s="2"/>
      <c r="K1149" s="2"/>
      <c r="L1149" s="2"/>
      <c r="M1149" s="2"/>
      <c r="N1149" s="2"/>
      <c r="O1149" s="3"/>
      <c r="P1149" s="4"/>
    </row>
    <row r="1150" spans="1:16" ht="12.75" x14ac:dyDescent="0.2">
      <c r="A1150" s="2"/>
      <c r="B1150" s="2"/>
      <c r="C1150" s="2"/>
      <c r="D1150" s="2"/>
      <c r="E1150" s="2"/>
      <c r="F1150" s="2"/>
      <c r="G1150" s="2"/>
      <c r="H1150" s="2"/>
      <c r="I1150" s="2"/>
      <c r="J1150" s="2"/>
      <c r="K1150" s="2"/>
      <c r="L1150" s="2"/>
      <c r="M1150" s="2"/>
      <c r="N1150" s="2"/>
      <c r="O1150" s="3"/>
      <c r="P1150" s="4"/>
    </row>
    <row r="1151" spans="1:16" ht="12.75" x14ac:dyDescent="0.2">
      <c r="A1151" s="2"/>
      <c r="B1151" s="2"/>
      <c r="C1151" s="2"/>
      <c r="D1151" s="2"/>
      <c r="E1151" s="2"/>
      <c r="F1151" s="2"/>
      <c r="G1151" s="2"/>
      <c r="H1151" s="2"/>
      <c r="I1151" s="2"/>
      <c r="J1151" s="2"/>
      <c r="K1151" s="2"/>
      <c r="L1151" s="2"/>
      <c r="M1151" s="2"/>
      <c r="N1151" s="2"/>
      <c r="O1151" s="3"/>
      <c r="P1151" s="4"/>
    </row>
    <row r="1152" spans="1:16" ht="12.75" x14ac:dyDescent="0.2">
      <c r="A1152" s="2"/>
      <c r="B1152" s="2"/>
      <c r="C1152" s="2"/>
      <c r="D1152" s="2"/>
      <c r="E1152" s="2"/>
      <c r="F1152" s="2"/>
      <c r="G1152" s="2"/>
      <c r="H1152" s="2"/>
      <c r="I1152" s="2"/>
      <c r="J1152" s="2"/>
      <c r="K1152" s="2"/>
      <c r="L1152" s="2"/>
      <c r="M1152" s="2"/>
      <c r="N1152" s="2"/>
      <c r="O1152" s="3"/>
      <c r="P1152" s="4"/>
    </row>
    <row r="1153" spans="1:16" ht="12.75" x14ac:dyDescent="0.2">
      <c r="A1153" s="2"/>
      <c r="B1153" s="2"/>
      <c r="C1153" s="2"/>
      <c r="D1153" s="2"/>
      <c r="E1153" s="2"/>
      <c r="F1153" s="2"/>
      <c r="G1153" s="2"/>
      <c r="H1153" s="2"/>
      <c r="I1153" s="2"/>
      <c r="J1153" s="2"/>
      <c r="K1153" s="2"/>
      <c r="L1153" s="2"/>
      <c r="M1153" s="2"/>
      <c r="N1153" s="2"/>
      <c r="O1153" s="3"/>
      <c r="P1153" s="4"/>
    </row>
    <row r="1154" spans="1:16" ht="12.75" x14ac:dyDescent="0.2">
      <c r="A1154" s="2"/>
      <c r="B1154" s="2"/>
      <c r="C1154" s="2"/>
      <c r="D1154" s="2"/>
      <c r="E1154" s="2"/>
      <c r="F1154" s="2"/>
      <c r="G1154" s="2"/>
      <c r="H1154" s="2"/>
      <c r="I1154" s="2"/>
      <c r="J1154" s="2"/>
      <c r="K1154" s="2"/>
      <c r="L1154" s="2"/>
      <c r="M1154" s="2"/>
      <c r="N1154" s="2"/>
      <c r="O1154" s="3"/>
      <c r="P1154" s="4"/>
    </row>
    <row r="1155" spans="1:16" ht="12.75" x14ac:dyDescent="0.2">
      <c r="A1155" s="2"/>
      <c r="B1155" s="2"/>
      <c r="C1155" s="2"/>
      <c r="D1155" s="2"/>
      <c r="E1155" s="2"/>
      <c r="F1155" s="2"/>
      <c r="G1155" s="2"/>
      <c r="H1155" s="2"/>
      <c r="I1155" s="2"/>
      <c r="J1155" s="2"/>
      <c r="K1155" s="2"/>
      <c r="L1155" s="2"/>
      <c r="M1155" s="2"/>
      <c r="N1155" s="2"/>
      <c r="O1155" s="3"/>
      <c r="P1155" s="4"/>
    </row>
    <row r="1156" spans="1:16" ht="12.75" x14ac:dyDescent="0.2">
      <c r="A1156" s="2"/>
      <c r="B1156" s="2"/>
      <c r="C1156" s="2"/>
      <c r="D1156" s="2"/>
      <c r="E1156" s="2"/>
      <c r="F1156" s="2"/>
      <c r="G1156" s="2"/>
      <c r="H1156" s="2"/>
      <c r="I1156" s="2"/>
      <c r="J1156" s="2"/>
      <c r="K1156" s="2"/>
      <c r="L1156" s="2"/>
      <c r="M1156" s="2"/>
      <c r="N1156" s="2"/>
      <c r="O1156" s="3"/>
      <c r="P1156" s="4"/>
    </row>
    <row r="1157" spans="1:16" ht="12.75" x14ac:dyDescent="0.2">
      <c r="A1157" s="2"/>
      <c r="B1157" s="2"/>
      <c r="C1157" s="2"/>
      <c r="D1157" s="2"/>
      <c r="E1157" s="2"/>
      <c r="F1157" s="2"/>
      <c r="G1157" s="2"/>
      <c r="H1157" s="2"/>
      <c r="I1157" s="2"/>
      <c r="J1157" s="2"/>
      <c r="K1157" s="2"/>
      <c r="L1157" s="2"/>
      <c r="M1157" s="2"/>
      <c r="N1157" s="2"/>
      <c r="O1157" s="3"/>
      <c r="P1157" s="4"/>
    </row>
    <row r="1158" spans="1:16" ht="12.75" x14ac:dyDescent="0.2">
      <c r="A1158" s="2"/>
      <c r="B1158" s="2"/>
      <c r="C1158" s="2"/>
      <c r="D1158" s="2"/>
      <c r="E1158" s="2"/>
      <c r="F1158" s="2"/>
      <c r="G1158" s="2"/>
      <c r="H1158" s="2"/>
      <c r="I1158" s="2"/>
      <c r="J1158" s="2"/>
      <c r="K1158" s="2"/>
      <c r="L1158" s="2"/>
      <c r="M1158" s="2"/>
      <c r="N1158" s="2"/>
      <c r="O1158" s="3"/>
      <c r="P1158" s="4"/>
    </row>
    <row r="1159" spans="1:16" ht="12.75" x14ac:dyDescent="0.2">
      <c r="A1159" s="2"/>
      <c r="B1159" s="2"/>
      <c r="C1159" s="2"/>
      <c r="D1159" s="2"/>
      <c r="E1159" s="2"/>
      <c r="F1159" s="2"/>
      <c r="G1159" s="2"/>
      <c r="H1159" s="2"/>
      <c r="I1159" s="2"/>
      <c r="J1159" s="2"/>
      <c r="K1159" s="2"/>
      <c r="L1159" s="2"/>
      <c r="M1159" s="2"/>
      <c r="N1159" s="2"/>
      <c r="O1159" s="3"/>
      <c r="P1159" s="4"/>
    </row>
    <row r="1160" spans="1:16" ht="12.75" x14ac:dyDescent="0.2">
      <c r="A1160" s="2"/>
      <c r="B1160" s="2"/>
      <c r="C1160" s="2"/>
      <c r="D1160" s="2"/>
      <c r="E1160" s="2"/>
      <c r="F1160" s="2"/>
      <c r="G1160" s="2"/>
      <c r="H1160" s="2"/>
      <c r="I1160" s="2"/>
      <c r="J1160" s="2"/>
      <c r="K1160" s="2"/>
      <c r="L1160" s="2"/>
      <c r="M1160" s="2"/>
      <c r="N1160" s="2"/>
      <c r="O1160" s="3"/>
      <c r="P1160" s="4"/>
    </row>
    <row r="1161" spans="1:16" ht="12.75" x14ac:dyDescent="0.2">
      <c r="A1161" s="2"/>
      <c r="B1161" s="2"/>
      <c r="C1161" s="2"/>
      <c r="D1161" s="2"/>
      <c r="E1161" s="2"/>
      <c r="F1161" s="2"/>
      <c r="G1161" s="2"/>
      <c r="H1161" s="2"/>
      <c r="I1161" s="2"/>
      <c r="J1161" s="2"/>
      <c r="K1161" s="2"/>
      <c r="L1161" s="2"/>
      <c r="M1161" s="2"/>
      <c r="N1161" s="2"/>
      <c r="O1161" s="3"/>
      <c r="P1161" s="4"/>
    </row>
    <row r="1162" spans="1:16" ht="12.75" x14ac:dyDescent="0.2">
      <c r="A1162" s="2"/>
      <c r="B1162" s="2"/>
      <c r="C1162" s="2"/>
      <c r="D1162" s="2"/>
      <c r="E1162" s="2"/>
      <c r="F1162" s="2"/>
      <c r="G1162" s="2"/>
      <c r="H1162" s="2"/>
      <c r="I1162" s="2"/>
      <c r="J1162" s="2"/>
      <c r="K1162" s="2"/>
      <c r="L1162" s="2"/>
      <c r="M1162" s="2"/>
      <c r="N1162" s="2"/>
      <c r="O1162" s="3"/>
      <c r="P1162" s="4"/>
    </row>
    <row r="1163" spans="1:16" ht="12.75" x14ac:dyDescent="0.2">
      <c r="A1163" s="2"/>
      <c r="B1163" s="2"/>
      <c r="C1163" s="2"/>
      <c r="D1163" s="2"/>
      <c r="E1163" s="2"/>
      <c r="F1163" s="2"/>
      <c r="G1163" s="2"/>
      <c r="H1163" s="2"/>
      <c r="I1163" s="2"/>
      <c r="J1163" s="2"/>
      <c r="K1163" s="2"/>
      <c r="L1163" s="2"/>
      <c r="M1163" s="2"/>
      <c r="N1163" s="2"/>
      <c r="O1163" s="3"/>
      <c r="P1163" s="4"/>
    </row>
    <row r="1164" spans="1:16" ht="12.75" x14ac:dyDescent="0.2">
      <c r="A1164" s="2"/>
      <c r="B1164" s="2"/>
      <c r="C1164" s="2"/>
      <c r="D1164" s="2"/>
      <c r="E1164" s="2"/>
      <c r="F1164" s="2"/>
      <c r="G1164" s="2"/>
      <c r="H1164" s="2"/>
      <c r="I1164" s="2"/>
      <c r="J1164" s="2"/>
      <c r="K1164" s="2"/>
      <c r="L1164" s="2"/>
      <c r="M1164" s="2"/>
      <c r="N1164" s="2"/>
      <c r="O1164" s="3"/>
      <c r="P1164" s="4"/>
    </row>
    <row r="1165" spans="1:16" ht="12.75" x14ac:dyDescent="0.2">
      <c r="A1165" s="2"/>
      <c r="B1165" s="2"/>
      <c r="C1165" s="2"/>
      <c r="D1165" s="2"/>
      <c r="E1165" s="2"/>
      <c r="F1165" s="2"/>
      <c r="G1165" s="2"/>
      <c r="H1165" s="2"/>
      <c r="I1165" s="2"/>
      <c r="J1165" s="2"/>
      <c r="K1165" s="2"/>
      <c r="L1165" s="2"/>
      <c r="M1165" s="2"/>
      <c r="N1165" s="2"/>
      <c r="O1165" s="3"/>
      <c r="P1165" s="4"/>
    </row>
    <row r="1166" spans="1:16" ht="12.75" x14ac:dyDescent="0.2">
      <c r="A1166" s="2"/>
      <c r="B1166" s="2"/>
      <c r="C1166" s="2"/>
      <c r="D1166" s="2"/>
      <c r="E1166" s="2"/>
      <c r="F1166" s="2"/>
      <c r="G1166" s="2"/>
      <c r="H1166" s="2"/>
      <c r="I1166" s="2"/>
      <c r="J1166" s="2"/>
      <c r="K1166" s="2"/>
      <c r="L1166" s="2"/>
      <c r="M1166" s="2"/>
      <c r="N1166" s="2"/>
      <c r="O1166" s="3"/>
      <c r="P1166" s="4"/>
    </row>
    <row r="1167" spans="1:16" ht="12.75" x14ac:dyDescent="0.2">
      <c r="A1167" s="2"/>
      <c r="B1167" s="2"/>
      <c r="C1167" s="2"/>
      <c r="D1167" s="2"/>
      <c r="E1167" s="2"/>
      <c r="F1167" s="2"/>
      <c r="G1167" s="2"/>
      <c r="H1167" s="2"/>
      <c r="I1167" s="2"/>
      <c r="J1167" s="2"/>
      <c r="K1167" s="2"/>
      <c r="L1167" s="2"/>
      <c r="M1167" s="2"/>
      <c r="N1167" s="2"/>
      <c r="O1167" s="3"/>
      <c r="P1167" s="4"/>
    </row>
    <row r="1168" spans="1:16" ht="12.75" x14ac:dyDescent="0.2">
      <c r="A1168" s="2"/>
      <c r="B1168" s="2"/>
      <c r="C1168" s="2"/>
      <c r="D1168" s="2"/>
      <c r="E1168" s="2"/>
      <c r="F1168" s="2"/>
      <c r="G1168" s="2"/>
      <c r="H1168" s="2"/>
      <c r="I1168" s="2"/>
      <c r="J1168" s="2"/>
      <c r="K1168" s="2"/>
      <c r="L1168" s="2"/>
      <c r="M1168" s="2"/>
      <c r="N1168" s="2"/>
      <c r="O1168" s="3"/>
      <c r="P1168" s="4"/>
    </row>
    <row r="1169" spans="1:16" ht="12.75" x14ac:dyDescent="0.2">
      <c r="A1169" s="2"/>
      <c r="B1169" s="2"/>
      <c r="C1169" s="2"/>
      <c r="D1169" s="2"/>
      <c r="E1169" s="2"/>
      <c r="F1169" s="2"/>
      <c r="G1169" s="2"/>
      <c r="H1169" s="2"/>
      <c r="I1169" s="2"/>
      <c r="J1169" s="2"/>
      <c r="K1169" s="2"/>
      <c r="L1169" s="2"/>
      <c r="M1169" s="2"/>
      <c r="N1169" s="2"/>
      <c r="O1169" s="3"/>
      <c r="P1169" s="4"/>
    </row>
    <row r="1170" spans="1:16" ht="12.75" x14ac:dyDescent="0.2">
      <c r="A1170" s="2"/>
      <c r="B1170" s="2"/>
      <c r="C1170" s="2"/>
      <c r="D1170" s="2"/>
      <c r="E1170" s="2"/>
      <c r="F1170" s="2"/>
      <c r="G1170" s="2"/>
      <c r="H1170" s="2"/>
      <c r="I1170" s="2"/>
      <c r="J1170" s="2"/>
      <c r="K1170" s="2"/>
      <c r="L1170" s="2"/>
      <c r="M1170" s="2"/>
      <c r="N1170" s="2"/>
      <c r="O1170" s="3"/>
      <c r="P1170" s="4"/>
    </row>
    <row r="1171" spans="1:16" ht="12.75" x14ac:dyDescent="0.2">
      <c r="A1171" s="2"/>
      <c r="B1171" s="2"/>
      <c r="C1171" s="2"/>
      <c r="D1171" s="2"/>
      <c r="E1171" s="2"/>
      <c r="F1171" s="2"/>
      <c r="G1171" s="2"/>
      <c r="H1171" s="2"/>
      <c r="I1171" s="2"/>
      <c r="J1171" s="2"/>
      <c r="K1171" s="2"/>
      <c r="L1171" s="2"/>
      <c r="M1171" s="2"/>
      <c r="N1171" s="2"/>
      <c r="O1171" s="3"/>
      <c r="P1171" s="4"/>
    </row>
    <row r="1172" spans="1:16" ht="12.75" x14ac:dyDescent="0.2">
      <c r="A1172" s="2"/>
      <c r="B1172" s="2"/>
      <c r="C1172" s="2"/>
      <c r="D1172" s="2"/>
      <c r="E1172" s="2"/>
      <c r="F1172" s="2"/>
      <c r="G1172" s="2"/>
      <c r="H1172" s="2"/>
      <c r="I1172" s="2"/>
      <c r="J1172" s="2"/>
      <c r="K1172" s="2"/>
      <c r="L1172" s="2"/>
      <c r="M1172" s="2"/>
      <c r="N1172" s="2"/>
      <c r="O1172" s="3"/>
      <c r="P1172" s="4"/>
    </row>
    <row r="1173" spans="1:16" ht="12.75" x14ac:dyDescent="0.2">
      <c r="A1173" s="2"/>
      <c r="B1173" s="2"/>
      <c r="C1173" s="2"/>
      <c r="D1173" s="2"/>
      <c r="E1173" s="2"/>
      <c r="F1173" s="2"/>
      <c r="G1173" s="2"/>
      <c r="H1173" s="2"/>
      <c r="I1173" s="2"/>
      <c r="J1173" s="2"/>
      <c r="K1173" s="2"/>
      <c r="L1173" s="2"/>
      <c r="M1173" s="2"/>
      <c r="N1173" s="2"/>
      <c r="O1173" s="3"/>
      <c r="P1173" s="4"/>
    </row>
    <row r="1174" spans="1:16" ht="12.75" x14ac:dyDescent="0.2">
      <c r="A1174" s="2"/>
      <c r="B1174" s="2"/>
      <c r="C1174" s="2"/>
      <c r="D1174" s="2"/>
      <c r="E1174" s="2"/>
      <c r="F1174" s="2"/>
      <c r="G1174" s="2"/>
      <c r="H1174" s="2"/>
      <c r="I1174" s="2"/>
      <c r="J1174" s="2"/>
      <c r="K1174" s="2"/>
      <c r="L1174" s="2"/>
      <c r="M1174" s="2"/>
      <c r="N1174" s="2"/>
      <c r="O1174" s="3"/>
      <c r="P1174" s="4"/>
    </row>
    <row r="1175" spans="1:16" ht="12.75" x14ac:dyDescent="0.2">
      <c r="A1175" s="2"/>
      <c r="B1175" s="2"/>
      <c r="C1175" s="2"/>
      <c r="D1175" s="2"/>
      <c r="E1175" s="2"/>
      <c r="F1175" s="2"/>
      <c r="G1175" s="2"/>
      <c r="H1175" s="2"/>
      <c r="I1175" s="2"/>
      <c r="J1175" s="2"/>
      <c r="K1175" s="2"/>
      <c r="L1175" s="2"/>
      <c r="M1175" s="2"/>
      <c r="N1175" s="2"/>
      <c r="O1175" s="3"/>
      <c r="P1175" s="4"/>
    </row>
    <row r="1176" spans="1:16" ht="12.75" x14ac:dyDescent="0.2">
      <c r="A1176" s="2"/>
      <c r="B1176" s="2"/>
      <c r="C1176" s="2"/>
      <c r="D1176" s="2"/>
      <c r="E1176" s="2"/>
      <c r="F1176" s="2"/>
      <c r="G1176" s="2"/>
      <c r="H1176" s="2"/>
      <c r="I1176" s="2"/>
      <c r="J1176" s="2"/>
      <c r="K1176" s="2"/>
      <c r="L1176" s="2"/>
      <c r="M1176" s="2"/>
      <c r="N1176" s="2"/>
      <c r="O1176" s="3"/>
      <c r="P1176" s="4"/>
    </row>
    <row r="1177" spans="1:16" ht="12.75" x14ac:dyDescent="0.2">
      <c r="A1177" s="2"/>
      <c r="B1177" s="2"/>
      <c r="C1177" s="2"/>
      <c r="D1177" s="2"/>
      <c r="E1177" s="2"/>
      <c r="F1177" s="2"/>
      <c r="G1177" s="2"/>
      <c r="H1177" s="2"/>
      <c r="I1177" s="2"/>
      <c r="J1177" s="2"/>
      <c r="K1177" s="2"/>
      <c r="L1177" s="2"/>
      <c r="M1177" s="2"/>
      <c r="N1177" s="2"/>
      <c r="O1177" s="3"/>
      <c r="P1177" s="4"/>
    </row>
    <row r="1178" spans="1:16" ht="12.75" x14ac:dyDescent="0.2">
      <c r="A1178" s="2"/>
      <c r="B1178" s="2"/>
      <c r="C1178" s="2"/>
      <c r="D1178" s="2"/>
      <c r="E1178" s="2"/>
      <c r="F1178" s="2"/>
      <c r="G1178" s="2"/>
      <c r="H1178" s="2"/>
      <c r="I1178" s="2"/>
      <c r="J1178" s="2"/>
      <c r="K1178" s="2"/>
      <c r="L1178" s="2"/>
      <c r="M1178" s="2"/>
      <c r="N1178" s="2"/>
      <c r="O1178" s="3"/>
      <c r="P1178" s="4"/>
    </row>
    <row r="1179" spans="1:16" ht="12.75" x14ac:dyDescent="0.2">
      <c r="A1179" s="2"/>
      <c r="B1179" s="2"/>
      <c r="C1179" s="2"/>
      <c r="D1179" s="2"/>
      <c r="E1179" s="2"/>
      <c r="F1179" s="2"/>
      <c r="G1179" s="2"/>
      <c r="H1179" s="2"/>
      <c r="I1179" s="2"/>
      <c r="J1179" s="2"/>
      <c r="K1179" s="2"/>
      <c r="L1179" s="2"/>
      <c r="M1179" s="2"/>
      <c r="N1179" s="2"/>
      <c r="O1179" s="3"/>
      <c r="P1179" s="4"/>
    </row>
    <row r="1180" spans="1:16" ht="12.75" x14ac:dyDescent="0.2">
      <c r="A1180" s="2"/>
      <c r="B1180" s="2"/>
      <c r="C1180" s="2"/>
      <c r="D1180" s="2"/>
      <c r="E1180" s="2"/>
      <c r="F1180" s="2"/>
      <c r="G1180" s="2"/>
      <c r="H1180" s="2"/>
      <c r="I1180" s="2"/>
      <c r="J1180" s="2"/>
      <c r="K1180" s="2"/>
      <c r="L1180" s="2"/>
      <c r="M1180" s="2"/>
      <c r="N1180" s="2"/>
      <c r="O1180" s="3"/>
      <c r="P1180" s="4"/>
    </row>
    <row r="1181" spans="1:16" ht="12.75" x14ac:dyDescent="0.2">
      <c r="A1181" s="2"/>
      <c r="B1181" s="2"/>
      <c r="C1181" s="2"/>
      <c r="D1181" s="2"/>
      <c r="E1181" s="2"/>
      <c r="F1181" s="2"/>
      <c r="G1181" s="2"/>
      <c r="H1181" s="2"/>
      <c r="I1181" s="2"/>
      <c r="J1181" s="2"/>
      <c r="K1181" s="2"/>
      <c r="L1181" s="2"/>
      <c r="M1181" s="2"/>
      <c r="N1181" s="2"/>
      <c r="O1181" s="3"/>
      <c r="P1181" s="4"/>
    </row>
    <row r="1182" spans="1:16" ht="12.75" x14ac:dyDescent="0.2">
      <c r="A1182" s="2"/>
      <c r="B1182" s="2"/>
      <c r="C1182" s="2"/>
      <c r="D1182" s="2"/>
      <c r="E1182" s="2"/>
      <c r="F1182" s="2"/>
      <c r="G1182" s="2"/>
      <c r="H1182" s="2"/>
      <c r="I1182" s="2"/>
      <c r="J1182" s="2"/>
      <c r="K1182" s="2"/>
      <c r="L1182" s="2"/>
      <c r="M1182" s="2"/>
      <c r="N1182" s="2"/>
      <c r="O1182" s="3"/>
      <c r="P1182" s="4"/>
    </row>
    <row r="1183" spans="1:16" ht="12.75" x14ac:dyDescent="0.2">
      <c r="A1183" s="2"/>
      <c r="B1183" s="2"/>
      <c r="C1183" s="2"/>
      <c r="D1183" s="2"/>
      <c r="E1183" s="2"/>
      <c r="F1183" s="2"/>
      <c r="G1183" s="2"/>
      <c r="H1183" s="2"/>
      <c r="I1183" s="2"/>
      <c r="J1183" s="2"/>
      <c r="K1183" s="2"/>
      <c r="L1183" s="2"/>
      <c r="M1183" s="2"/>
      <c r="N1183" s="2"/>
      <c r="O1183" s="3"/>
      <c r="P1183" s="4"/>
    </row>
    <row r="1184" spans="1:16" ht="12.75" x14ac:dyDescent="0.2">
      <c r="A1184" s="2"/>
      <c r="B1184" s="2"/>
      <c r="C1184" s="2"/>
      <c r="D1184" s="2"/>
      <c r="E1184" s="2"/>
      <c r="F1184" s="2"/>
      <c r="G1184" s="2"/>
      <c r="H1184" s="2"/>
      <c r="I1184" s="2"/>
      <c r="J1184" s="2"/>
      <c r="K1184" s="2"/>
      <c r="L1184" s="2"/>
      <c r="M1184" s="2"/>
      <c r="N1184" s="2"/>
      <c r="O1184" s="3"/>
      <c r="P1184" s="4"/>
    </row>
    <row r="1185" spans="1:16" ht="12.75" x14ac:dyDescent="0.2">
      <c r="A1185" s="2"/>
      <c r="B1185" s="2"/>
      <c r="C1185" s="2"/>
      <c r="D1185" s="2"/>
      <c r="E1185" s="2"/>
      <c r="F1185" s="2"/>
      <c r="G1185" s="2"/>
      <c r="H1185" s="2"/>
      <c r="I1185" s="2"/>
      <c r="J1185" s="2"/>
      <c r="K1185" s="2"/>
      <c r="L1185" s="2"/>
      <c r="M1185" s="2"/>
      <c r="N1185" s="2"/>
      <c r="O1185" s="3"/>
      <c r="P1185" s="4"/>
    </row>
    <row r="1186" spans="1:16" ht="12.75" x14ac:dyDescent="0.2">
      <c r="A1186" s="2"/>
      <c r="B1186" s="2"/>
      <c r="C1186" s="2"/>
      <c r="D1186" s="2"/>
      <c r="E1186" s="2"/>
      <c r="F1186" s="2"/>
      <c r="G1186" s="2"/>
      <c r="H1186" s="2"/>
      <c r="I1186" s="2"/>
      <c r="J1186" s="2"/>
      <c r="K1186" s="2"/>
      <c r="L1186" s="2"/>
      <c r="M1186" s="2"/>
      <c r="N1186" s="2"/>
      <c r="O1186" s="3"/>
      <c r="P1186" s="4"/>
    </row>
    <row r="1187" spans="1:16" ht="12.75" x14ac:dyDescent="0.2">
      <c r="A1187" s="2"/>
      <c r="B1187" s="2"/>
      <c r="C1187" s="2"/>
      <c r="D1187" s="2"/>
      <c r="E1187" s="2"/>
      <c r="F1187" s="2"/>
      <c r="G1187" s="2"/>
      <c r="H1187" s="2"/>
      <c r="I1187" s="2"/>
      <c r="J1187" s="2"/>
      <c r="K1187" s="2"/>
      <c r="L1187" s="2"/>
      <c r="M1187" s="2"/>
      <c r="N1187" s="2"/>
      <c r="O1187" s="3"/>
      <c r="P1187" s="4"/>
    </row>
    <row r="1188" spans="1:16" ht="12.75" x14ac:dyDescent="0.2">
      <c r="A1188" s="2"/>
      <c r="B1188" s="2"/>
      <c r="C1188" s="2"/>
      <c r="D1188" s="2"/>
      <c r="E1188" s="2"/>
      <c r="F1188" s="2"/>
      <c r="G1188" s="2"/>
      <c r="H1188" s="2"/>
      <c r="I1188" s="2"/>
      <c r="J1188" s="2"/>
      <c r="K1188" s="2"/>
      <c r="L1188" s="2"/>
      <c r="M1188" s="2"/>
      <c r="N1188" s="2"/>
      <c r="O1188" s="3"/>
      <c r="P1188" s="4"/>
    </row>
    <row r="1189" spans="1:16" ht="12.75" x14ac:dyDescent="0.2">
      <c r="A1189" s="2"/>
      <c r="B1189" s="2"/>
      <c r="C1189" s="2"/>
      <c r="D1189" s="2"/>
      <c r="E1189" s="2"/>
      <c r="F1189" s="2"/>
      <c r="G1189" s="2"/>
      <c r="H1189" s="2"/>
      <c r="I1189" s="2"/>
      <c r="J1189" s="2"/>
      <c r="K1189" s="2"/>
      <c r="L1189" s="2"/>
      <c r="M1189" s="2"/>
      <c r="N1189" s="2"/>
      <c r="O1189" s="3"/>
      <c r="P1189" s="4"/>
    </row>
    <row r="1190" spans="1:16" ht="12.75" x14ac:dyDescent="0.2">
      <c r="A1190" s="2"/>
      <c r="B1190" s="2"/>
      <c r="C1190" s="2"/>
      <c r="D1190" s="2"/>
      <c r="E1190" s="2"/>
      <c r="F1190" s="2"/>
      <c r="G1190" s="2"/>
      <c r="H1190" s="2"/>
      <c r="I1190" s="2"/>
      <c r="J1190" s="2"/>
      <c r="K1190" s="2"/>
      <c r="L1190" s="2"/>
      <c r="M1190" s="2"/>
      <c r="N1190" s="2"/>
      <c r="O1190" s="3"/>
      <c r="P1190" s="4"/>
    </row>
    <row r="1191" spans="1:16" ht="12.75" x14ac:dyDescent="0.2">
      <c r="A1191" s="2"/>
      <c r="B1191" s="2"/>
      <c r="C1191" s="2"/>
      <c r="D1191" s="2"/>
      <c r="E1191" s="2"/>
      <c r="F1191" s="2"/>
      <c r="G1191" s="2"/>
      <c r="H1191" s="2"/>
      <c r="I1191" s="2"/>
      <c r="J1191" s="2"/>
      <c r="K1191" s="2"/>
      <c r="L1191" s="2"/>
      <c r="M1191" s="2"/>
      <c r="N1191" s="2"/>
      <c r="O1191" s="3"/>
      <c r="P1191" s="4"/>
    </row>
    <row r="1192" spans="1:16" ht="12.75" x14ac:dyDescent="0.2">
      <c r="A1192" s="2"/>
      <c r="B1192" s="2"/>
      <c r="C1192" s="2"/>
      <c r="D1192" s="2"/>
      <c r="E1192" s="2"/>
      <c r="F1192" s="2"/>
      <c r="G1192" s="2"/>
      <c r="H1192" s="2"/>
      <c r="I1192" s="2"/>
      <c r="J1192" s="2"/>
      <c r="K1192" s="2"/>
      <c r="L1192" s="2"/>
      <c r="M1192" s="2"/>
      <c r="N1192" s="2"/>
      <c r="O1192" s="3"/>
      <c r="P1192" s="4"/>
    </row>
    <row r="1193" spans="1:16" ht="12.75" x14ac:dyDescent="0.2">
      <c r="A1193" s="2"/>
      <c r="B1193" s="2"/>
      <c r="C1193" s="2"/>
      <c r="D1193" s="2"/>
      <c r="E1193" s="2"/>
      <c r="F1193" s="2"/>
      <c r="G1193" s="2"/>
      <c r="H1193" s="2"/>
      <c r="I1193" s="2"/>
      <c r="J1193" s="2"/>
      <c r="K1193" s="2"/>
      <c r="L1193" s="2"/>
      <c r="M1193" s="2"/>
      <c r="N1193" s="2"/>
      <c r="O1193" s="3"/>
      <c r="P1193" s="4"/>
    </row>
    <row r="1194" spans="1:16" ht="12.75" x14ac:dyDescent="0.2">
      <c r="A1194" s="2"/>
      <c r="B1194" s="2"/>
      <c r="C1194" s="2"/>
      <c r="D1194" s="2"/>
      <c r="E1194" s="2"/>
      <c r="F1194" s="2"/>
      <c r="G1194" s="2"/>
      <c r="H1194" s="2"/>
      <c r="I1194" s="2"/>
      <c r="J1194" s="2"/>
      <c r="K1194" s="2"/>
      <c r="L1194" s="2"/>
      <c r="M1194" s="2"/>
      <c r="N1194" s="2"/>
      <c r="O1194" s="3"/>
      <c r="P1194" s="4"/>
    </row>
    <row r="1195" spans="1:16" ht="12.75" x14ac:dyDescent="0.2">
      <c r="A1195" s="2"/>
      <c r="B1195" s="2"/>
      <c r="C1195" s="2"/>
      <c r="D1195" s="2"/>
      <c r="E1195" s="2"/>
      <c r="F1195" s="2"/>
      <c r="G1195" s="2"/>
      <c r="H1195" s="2"/>
      <c r="I1195" s="2"/>
      <c r="J1195" s="2"/>
      <c r="K1195" s="2"/>
      <c r="L1195" s="2"/>
      <c r="M1195" s="2"/>
      <c r="N1195" s="2"/>
      <c r="O1195" s="3"/>
      <c r="P1195" s="4"/>
    </row>
    <row r="1196" spans="1:16" ht="12.75" x14ac:dyDescent="0.2">
      <c r="A1196" s="2"/>
      <c r="B1196" s="2"/>
      <c r="C1196" s="2"/>
      <c r="D1196" s="2"/>
      <c r="E1196" s="2"/>
      <c r="F1196" s="2"/>
      <c r="G1196" s="2"/>
      <c r="H1196" s="2"/>
      <c r="I1196" s="2"/>
      <c r="J1196" s="2"/>
      <c r="K1196" s="2"/>
      <c r="L1196" s="2"/>
      <c r="M1196" s="2"/>
      <c r="N1196" s="2"/>
      <c r="O1196" s="3"/>
      <c r="P1196" s="4"/>
    </row>
    <row r="1197" spans="1:16" ht="12.75" x14ac:dyDescent="0.2">
      <c r="A1197" s="2"/>
      <c r="B1197" s="2"/>
      <c r="C1197" s="2"/>
      <c r="D1197" s="2"/>
      <c r="E1197" s="2"/>
      <c r="F1197" s="2"/>
      <c r="G1197" s="2"/>
      <c r="H1197" s="2"/>
      <c r="I1197" s="2"/>
      <c r="J1197" s="2"/>
      <c r="K1197" s="2"/>
      <c r="L1197" s="2"/>
      <c r="M1197" s="2"/>
      <c r="N1197" s="2"/>
      <c r="O1197" s="3"/>
      <c r="P1197" s="4"/>
    </row>
    <row r="1198" spans="1:16" ht="12.75" x14ac:dyDescent="0.2">
      <c r="A1198" s="2"/>
      <c r="B1198" s="2"/>
      <c r="C1198" s="2"/>
      <c r="D1198" s="2"/>
      <c r="E1198" s="2"/>
      <c r="F1198" s="2"/>
      <c r="G1198" s="2"/>
      <c r="H1198" s="2"/>
      <c r="I1198" s="2"/>
      <c r="J1198" s="2"/>
      <c r="K1198" s="2"/>
      <c r="L1198" s="2"/>
      <c r="M1198" s="2"/>
      <c r="N1198" s="2"/>
      <c r="O1198" s="3"/>
      <c r="P1198" s="4"/>
    </row>
    <row r="1199" spans="1:16" ht="12.75" x14ac:dyDescent="0.2">
      <c r="A1199" s="2"/>
      <c r="B1199" s="2"/>
      <c r="C1199" s="2"/>
      <c r="D1199" s="2"/>
      <c r="E1199" s="2"/>
      <c r="F1199" s="2"/>
      <c r="G1199" s="2"/>
      <c r="H1199" s="2"/>
      <c r="I1199" s="2"/>
      <c r="J1199" s="2"/>
      <c r="K1199" s="2"/>
      <c r="L1199" s="2"/>
      <c r="M1199" s="2"/>
      <c r="N1199" s="2"/>
      <c r="O1199" s="3"/>
      <c r="P1199" s="4"/>
    </row>
    <row r="1200" spans="1:16" ht="12.75" x14ac:dyDescent="0.2">
      <c r="A1200" s="2"/>
      <c r="B1200" s="2"/>
      <c r="C1200" s="2"/>
      <c r="D1200" s="2"/>
      <c r="E1200" s="2"/>
      <c r="F1200" s="2"/>
      <c r="G1200" s="2"/>
      <c r="H1200" s="2"/>
      <c r="I1200" s="2"/>
      <c r="J1200" s="2"/>
      <c r="K1200" s="2"/>
      <c r="L1200" s="2"/>
      <c r="M1200" s="2"/>
      <c r="N1200" s="2"/>
      <c r="O1200" s="3"/>
      <c r="P1200" s="4"/>
    </row>
    <row r="1201" spans="1:16" ht="12.75" x14ac:dyDescent="0.2">
      <c r="A1201" s="2"/>
      <c r="B1201" s="2"/>
      <c r="C1201" s="2"/>
      <c r="D1201" s="2"/>
      <c r="E1201" s="2"/>
      <c r="F1201" s="2"/>
      <c r="G1201" s="2"/>
      <c r="H1201" s="2"/>
      <c r="I1201" s="2"/>
      <c r="J1201" s="2"/>
      <c r="K1201" s="2"/>
      <c r="L1201" s="2"/>
      <c r="M1201" s="2"/>
      <c r="N1201" s="2"/>
      <c r="O1201" s="3"/>
      <c r="P1201" s="4"/>
    </row>
    <row r="1202" spans="1:16" ht="12.75" x14ac:dyDescent="0.2">
      <c r="A1202" s="2"/>
      <c r="B1202" s="2"/>
      <c r="C1202" s="2"/>
      <c r="D1202" s="2"/>
      <c r="E1202" s="2"/>
      <c r="F1202" s="2"/>
      <c r="G1202" s="2"/>
      <c r="H1202" s="2"/>
      <c r="I1202" s="2"/>
      <c r="J1202" s="2"/>
      <c r="K1202" s="2"/>
      <c r="L1202" s="2"/>
      <c r="M1202" s="2"/>
      <c r="N1202" s="2"/>
      <c r="O1202" s="3"/>
      <c r="P1202" s="4"/>
    </row>
    <row r="1203" spans="1:16" ht="12.75" x14ac:dyDescent="0.2">
      <c r="A1203" s="2"/>
      <c r="B1203" s="2"/>
      <c r="C1203" s="2"/>
      <c r="D1203" s="2"/>
      <c r="E1203" s="2"/>
      <c r="F1203" s="2"/>
      <c r="G1203" s="2"/>
      <c r="H1203" s="2"/>
      <c r="I1203" s="2"/>
      <c r="J1203" s="2"/>
      <c r="K1203" s="2"/>
      <c r="L1203" s="2"/>
      <c r="M1203" s="2"/>
      <c r="N1203" s="2"/>
      <c r="O1203" s="3"/>
      <c r="P1203" s="4"/>
    </row>
    <row r="1204" spans="1:16" ht="12.75" x14ac:dyDescent="0.2">
      <c r="A1204" s="2"/>
      <c r="B1204" s="2"/>
      <c r="C1204" s="2"/>
      <c r="D1204" s="2"/>
      <c r="E1204" s="2"/>
      <c r="F1204" s="2"/>
      <c r="G1204" s="2"/>
      <c r="H1204" s="2"/>
      <c r="I1204" s="2"/>
      <c r="J1204" s="2"/>
      <c r="K1204" s="2"/>
      <c r="L1204" s="2"/>
      <c r="M1204" s="2"/>
      <c r="N1204" s="2"/>
      <c r="O1204" s="3"/>
      <c r="P1204" s="4"/>
    </row>
    <row r="1205" spans="1:16" ht="12.75" x14ac:dyDescent="0.2">
      <c r="A1205" s="2"/>
      <c r="B1205" s="2"/>
      <c r="C1205" s="2"/>
      <c r="D1205" s="2"/>
      <c r="E1205" s="2"/>
      <c r="F1205" s="2"/>
      <c r="G1205" s="2"/>
      <c r="H1205" s="2"/>
      <c r="I1205" s="2"/>
      <c r="J1205" s="2"/>
      <c r="K1205" s="2"/>
      <c r="L1205" s="2"/>
      <c r="M1205" s="2"/>
      <c r="N1205" s="2"/>
      <c r="O1205" s="3"/>
      <c r="P1205" s="4"/>
    </row>
    <row r="1206" spans="1:16" ht="12.75" x14ac:dyDescent="0.2">
      <c r="A1206" s="2"/>
      <c r="B1206" s="2"/>
      <c r="C1206" s="2"/>
      <c r="D1206" s="2"/>
      <c r="E1206" s="2"/>
      <c r="F1206" s="2"/>
      <c r="G1206" s="2"/>
      <c r="H1206" s="2"/>
      <c r="I1206" s="2"/>
      <c r="J1206" s="2"/>
      <c r="K1206" s="2"/>
      <c r="L1206" s="2"/>
      <c r="M1206" s="2"/>
      <c r="N1206" s="2"/>
      <c r="O1206" s="3"/>
      <c r="P1206" s="4"/>
    </row>
    <row r="1207" spans="1:16" ht="12.75" x14ac:dyDescent="0.2">
      <c r="A1207" s="2"/>
      <c r="B1207" s="2"/>
      <c r="C1207" s="2"/>
      <c r="D1207" s="2"/>
      <c r="E1207" s="2"/>
      <c r="F1207" s="2"/>
      <c r="G1207" s="2"/>
      <c r="H1207" s="2"/>
      <c r="I1207" s="2"/>
      <c r="J1207" s="2"/>
      <c r="K1207" s="2"/>
      <c r="L1207" s="2"/>
      <c r="M1207" s="2"/>
      <c r="N1207" s="2"/>
      <c r="O1207" s="3"/>
      <c r="P1207" s="4"/>
    </row>
    <row r="1208" spans="1:16" ht="12.75" x14ac:dyDescent="0.2">
      <c r="A1208" s="2"/>
      <c r="B1208" s="2"/>
      <c r="C1208" s="2"/>
      <c r="D1208" s="2"/>
      <c r="E1208" s="2"/>
      <c r="F1208" s="2"/>
      <c r="G1208" s="2"/>
      <c r="H1208" s="2"/>
      <c r="I1208" s="2"/>
      <c r="J1208" s="2"/>
      <c r="K1208" s="2"/>
      <c r="L1208" s="2"/>
      <c r="M1208" s="2"/>
      <c r="N1208" s="2"/>
      <c r="O1208" s="3"/>
      <c r="P1208" s="4"/>
    </row>
    <row r="1209" spans="1:16" ht="12.75" x14ac:dyDescent="0.2">
      <c r="A1209" s="2"/>
      <c r="B1209" s="2"/>
      <c r="C1209" s="2"/>
      <c r="D1209" s="2"/>
      <c r="E1209" s="2"/>
      <c r="F1209" s="2"/>
      <c r="G1209" s="2"/>
      <c r="H1209" s="2"/>
      <c r="I1209" s="2"/>
      <c r="J1209" s="2"/>
      <c r="K1209" s="2"/>
      <c r="L1209" s="2"/>
      <c r="M1209" s="2"/>
      <c r="N1209" s="2"/>
      <c r="O1209" s="3"/>
      <c r="P1209" s="4"/>
    </row>
    <row r="1210" spans="1:16" ht="12.75" x14ac:dyDescent="0.2">
      <c r="A1210" s="2"/>
      <c r="B1210" s="2"/>
      <c r="C1210" s="2"/>
      <c r="D1210" s="2"/>
      <c r="E1210" s="2"/>
      <c r="F1210" s="2"/>
      <c r="G1210" s="2"/>
      <c r="H1210" s="2"/>
      <c r="I1210" s="2"/>
      <c r="J1210" s="2"/>
      <c r="K1210" s="2"/>
      <c r="L1210" s="2"/>
      <c r="M1210" s="2"/>
      <c r="N1210" s="2"/>
      <c r="O1210" s="3"/>
      <c r="P1210" s="4"/>
    </row>
    <row r="1211" spans="1:16" ht="12.75" x14ac:dyDescent="0.2">
      <c r="A1211" s="2"/>
      <c r="B1211" s="2"/>
      <c r="C1211" s="2"/>
      <c r="D1211" s="2"/>
      <c r="E1211" s="2"/>
      <c r="F1211" s="2"/>
      <c r="G1211" s="2"/>
      <c r="H1211" s="2"/>
      <c r="I1211" s="2"/>
      <c r="J1211" s="2"/>
      <c r="K1211" s="2"/>
      <c r="L1211" s="2"/>
      <c r="M1211" s="2"/>
      <c r="N1211" s="2"/>
      <c r="O1211" s="3"/>
      <c r="P1211" s="4"/>
    </row>
    <row r="1212" spans="1:16" ht="12.75" x14ac:dyDescent="0.2">
      <c r="A1212" s="2"/>
      <c r="B1212" s="2"/>
      <c r="C1212" s="2"/>
      <c r="D1212" s="2"/>
      <c r="E1212" s="2"/>
      <c r="F1212" s="2"/>
      <c r="G1212" s="2"/>
      <c r="H1212" s="2"/>
      <c r="I1212" s="2"/>
      <c r="J1212" s="2"/>
      <c r="K1212" s="2"/>
      <c r="L1212" s="2"/>
      <c r="M1212" s="2"/>
      <c r="N1212" s="2"/>
      <c r="O1212" s="3"/>
      <c r="P1212" s="4"/>
    </row>
    <row r="1213" spans="1:16" ht="12.75" x14ac:dyDescent="0.2">
      <c r="A1213" s="2"/>
      <c r="B1213" s="2"/>
      <c r="C1213" s="2"/>
      <c r="D1213" s="2"/>
      <c r="E1213" s="2"/>
      <c r="F1213" s="2"/>
      <c r="G1213" s="2"/>
      <c r="H1213" s="2"/>
      <c r="I1213" s="2"/>
      <c r="J1213" s="2"/>
      <c r="K1213" s="2"/>
      <c r="L1213" s="2"/>
      <c r="M1213" s="2"/>
      <c r="N1213" s="2"/>
      <c r="O1213" s="3"/>
      <c r="P1213" s="4"/>
    </row>
    <row r="1214" spans="1:16" ht="12.75" x14ac:dyDescent="0.2">
      <c r="A1214" s="2"/>
      <c r="B1214" s="2"/>
      <c r="C1214" s="2"/>
      <c r="D1214" s="2"/>
      <c r="E1214" s="2"/>
      <c r="F1214" s="2"/>
      <c r="G1214" s="2"/>
      <c r="H1214" s="2"/>
      <c r="I1214" s="2"/>
      <c r="J1214" s="2"/>
      <c r="K1214" s="2"/>
      <c r="L1214" s="2"/>
      <c r="M1214" s="2"/>
      <c r="N1214" s="2"/>
      <c r="O1214" s="3"/>
      <c r="P1214" s="4"/>
    </row>
    <row r="1215" spans="1:16" ht="12.75" x14ac:dyDescent="0.2">
      <c r="A1215" s="2"/>
      <c r="B1215" s="2"/>
      <c r="C1215" s="2"/>
      <c r="D1215" s="2"/>
      <c r="E1215" s="2"/>
      <c r="F1215" s="2"/>
      <c r="G1215" s="2"/>
      <c r="H1215" s="2"/>
      <c r="I1215" s="2"/>
      <c r="J1215" s="2"/>
      <c r="K1215" s="2"/>
      <c r="L1215" s="2"/>
      <c r="M1215" s="2"/>
      <c r="N1215" s="2"/>
      <c r="O1215" s="3"/>
      <c r="P1215" s="4"/>
    </row>
    <row r="1216" spans="1:16" ht="12.75" x14ac:dyDescent="0.2">
      <c r="A1216" s="2"/>
      <c r="B1216" s="2"/>
      <c r="C1216" s="2"/>
      <c r="D1216" s="2"/>
      <c r="E1216" s="2"/>
      <c r="F1216" s="2"/>
      <c r="G1216" s="2"/>
      <c r="H1216" s="2"/>
      <c r="I1216" s="2"/>
      <c r="J1216" s="2"/>
      <c r="K1216" s="2"/>
      <c r="L1216" s="2"/>
      <c r="M1216" s="2"/>
      <c r="N1216" s="2"/>
      <c r="O1216" s="3"/>
      <c r="P1216" s="4"/>
    </row>
    <row r="1217" spans="1:16" ht="12.75" x14ac:dyDescent="0.2">
      <c r="A1217" s="2"/>
      <c r="B1217" s="2"/>
      <c r="C1217" s="2"/>
      <c r="D1217" s="2"/>
      <c r="E1217" s="2"/>
      <c r="F1217" s="2"/>
      <c r="G1217" s="2"/>
      <c r="H1217" s="2"/>
      <c r="I1217" s="2"/>
      <c r="J1217" s="2"/>
      <c r="K1217" s="2"/>
      <c r="L1217" s="2"/>
      <c r="M1217" s="2"/>
      <c r="N1217" s="2"/>
      <c r="O1217" s="3"/>
      <c r="P1217" s="4"/>
    </row>
    <row r="1218" spans="1:16" ht="12.75" x14ac:dyDescent="0.2">
      <c r="A1218" s="2"/>
      <c r="B1218" s="2"/>
      <c r="C1218" s="2"/>
      <c r="D1218" s="2"/>
      <c r="E1218" s="2"/>
      <c r="F1218" s="2"/>
      <c r="G1218" s="2"/>
      <c r="H1218" s="2"/>
      <c r="I1218" s="2"/>
      <c r="J1218" s="2"/>
      <c r="K1218" s="2"/>
      <c r="L1218" s="2"/>
      <c r="M1218" s="2"/>
      <c r="N1218" s="2"/>
      <c r="O1218" s="3"/>
      <c r="P1218" s="4"/>
    </row>
    <row r="1219" spans="1:16" ht="12.75" x14ac:dyDescent="0.2">
      <c r="A1219" s="2"/>
      <c r="B1219" s="2"/>
      <c r="C1219" s="2"/>
      <c r="D1219" s="2"/>
      <c r="E1219" s="2"/>
      <c r="F1219" s="2"/>
      <c r="G1219" s="2"/>
      <c r="H1219" s="2"/>
      <c r="I1219" s="2"/>
      <c r="J1219" s="2"/>
      <c r="K1219" s="2"/>
      <c r="L1219" s="2"/>
      <c r="M1219" s="2"/>
      <c r="N1219" s="2"/>
      <c r="O1219" s="3"/>
      <c r="P1219" s="4"/>
    </row>
    <row r="1220" spans="1:16" ht="12.75" x14ac:dyDescent="0.2">
      <c r="A1220" s="2"/>
      <c r="B1220" s="2"/>
      <c r="C1220" s="2"/>
      <c r="D1220" s="2"/>
      <c r="E1220" s="2"/>
      <c r="F1220" s="2"/>
      <c r="G1220" s="2"/>
      <c r="H1220" s="2"/>
      <c r="I1220" s="2"/>
      <c r="J1220" s="2"/>
      <c r="K1220" s="2"/>
      <c r="L1220" s="2"/>
      <c r="M1220" s="2"/>
      <c r="N1220" s="2"/>
      <c r="O1220" s="3"/>
      <c r="P1220" s="4"/>
    </row>
    <row r="1221" spans="1:16" ht="12.75" x14ac:dyDescent="0.2">
      <c r="A1221" s="2"/>
      <c r="B1221" s="2"/>
      <c r="C1221" s="2"/>
      <c r="D1221" s="2"/>
      <c r="E1221" s="2"/>
      <c r="F1221" s="2"/>
      <c r="G1221" s="2"/>
      <c r="H1221" s="2"/>
      <c r="I1221" s="2"/>
      <c r="J1221" s="2"/>
      <c r="K1221" s="2"/>
      <c r="L1221" s="2"/>
      <c r="M1221" s="2"/>
      <c r="N1221" s="2"/>
      <c r="O1221" s="3"/>
      <c r="P1221" s="4"/>
    </row>
    <row r="1222" spans="1:16" ht="12.75" x14ac:dyDescent="0.2">
      <c r="A1222" s="2"/>
      <c r="B1222" s="2"/>
      <c r="C1222" s="2"/>
      <c r="D1222" s="2"/>
      <c r="E1222" s="2"/>
      <c r="F1222" s="2"/>
      <c r="G1222" s="2"/>
      <c r="H1222" s="2"/>
      <c r="I1222" s="2"/>
      <c r="J1222" s="2"/>
      <c r="K1222" s="2"/>
      <c r="L1222" s="2"/>
      <c r="M1222" s="2"/>
      <c r="N1222" s="2"/>
      <c r="O1222" s="3"/>
      <c r="P1222" s="4"/>
    </row>
    <row r="1223" spans="1:16" ht="12.75" x14ac:dyDescent="0.2">
      <c r="A1223" s="2"/>
      <c r="B1223" s="2"/>
      <c r="C1223" s="2"/>
      <c r="D1223" s="2"/>
      <c r="E1223" s="2"/>
      <c r="F1223" s="2"/>
      <c r="G1223" s="2"/>
      <c r="H1223" s="2"/>
      <c r="I1223" s="2"/>
      <c r="J1223" s="2"/>
      <c r="K1223" s="2"/>
      <c r="L1223" s="2"/>
      <c r="M1223" s="2"/>
      <c r="N1223" s="2"/>
      <c r="O1223" s="3"/>
      <c r="P1223" s="4"/>
    </row>
    <row r="1224" spans="1:16" ht="12.75" x14ac:dyDescent="0.2">
      <c r="A1224" s="2"/>
      <c r="B1224" s="2"/>
      <c r="C1224" s="2"/>
      <c r="D1224" s="2"/>
      <c r="E1224" s="2"/>
      <c r="F1224" s="2"/>
      <c r="G1224" s="2"/>
      <c r="H1224" s="2"/>
      <c r="I1224" s="2"/>
      <c r="J1224" s="2"/>
      <c r="K1224" s="2"/>
      <c r="L1224" s="2"/>
      <c r="M1224" s="2"/>
      <c r="N1224" s="2"/>
      <c r="O1224" s="3"/>
      <c r="P1224" s="4"/>
    </row>
    <row r="1225" spans="1:16" ht="12.75" x14ac:dyDescent="0.2">
      <c r="A1225" s="2"/>
      <c r="B1225" s="2"/>
      <c r="C1225" s="2"/>
      <c r="D1225" s="2"/>
      <c r="E1225" s="2"/>
      <c r="F1225" s="2"/>
      <c r="G1225" s="2"/>
      <c r="H1225" s="2"/>
      <c r="I1225" s="2"/>
      <c r="J1225" s="2"/>
      <c r="K1225" s="2"/>
      <c r="L1225" s="2"/>
      <c r="M1225" s="2"/>
      <c r="N1225" s="2"/>
      <c r="O1225" s="3"/>
      <c r="P1225" s="4"/>
    </row>
    <row r="1226" spans="1:16" ht="12.75" x14ac:dyDescent="0.2">
      <c r="A1226" s="2"/>
      <c r="B1226" s="2"/>
      <c r="C1226" s="2"/>
      <c r="D1226" s="2"/>
      <c r="E1226" s="2"/>
      <c r="F1226" s="2"/>
      <c r="G1226" s="2"/>
      <c r="H1226" s="2"/>
      <c r="I1226" s="2"/>
      <c r="J1226" s="2"/>
      <c r="K1226" s="2"/>
      <c r="L1226" s="2"/>
      <c r="M1226" s="2"/>
      <c r="N1226" s="2"/>
      <c r="O1226" s="3"/>
      <c r="P1226" s="4"/>
    </row>
    <row r="1227" spans="1:16" ht="12.75" x14ac:dyDescent="0.2">
      <c r="A1227" s="2"/>
      <c r="B1227" s="2"/>
      <c r="C1227" s="2"/>
      <c r="D1227" s="2"/>
      <c r="E1227" s="2"/>
      <c r="F1227" s="2"/>
      <c r="G1227" s="2"/>
      <c r="H1227" s="2"/>
      <c r="I1227" s="2"/>
      <c r="J1227" s="2"/>
      <c r="K1227" s="2"/>
      <c r="L1227" s="2"/>
      <c r="M1227" s="2"/>
      <c r="N1227" s="2"/>
      <c r="O1227" s="3"/>
      <c r="P1227" s="4"/>
    </row>
    <row r="1228" spans="1:16" ht="12.75" x14ac:dyDescent="0.2">
      <c r="A1228" s="2"/>
      <c r="B1228" s="2"/>
      <c r="C1228" s="2"/>
      <c r="D1228" s="2"/>
      <c r="E1228" s="2"/>
      <c r="F1228" s="2"/>
      <c r="G1228" s="2"/>
      <c r="H1228" s="2"/>
      <c r="I1228" s="2"/>
      <c r="J1228" s="2"/>
      <c r="K1228" s="2"/>
      <c r="L1228" s="2"/>
      <c r="M1228" s="2"/>
      <c r="N1228" s="2"/>
      <c r="O1228" s="3"/>
      <c r="P1228" s="4"/>
    </row>
    <row r="1229" spans="1:16" ht="12.75" x14ac:dyDescent="0.2">
      <c r="A1229" s="2"/>
      <c r="B1229" s="2"/>
      <c r="C1229" s="2"/>
      <c r="D1229" s="2"/>
      <c r="E1229" s="2"/>
      <c r="F1229" s="2"/>
      <c r="G1229" s="2"/>
      <c r="H1229" s="2"/>
      <c r="I1229" s="2"/>
      <c r="J1229" s="2"/>
      <c r="K1229" s="2"/>
      <c r="L1229" s="2"/>
      <c r="M1229" s="2"/>
      <c r="N1229" s="2"/>
      <c r="O1229" s="3"/>
      <c r="P1229" s="4"/>
    </row>
    <row r="1230" spans="1:16" ht="12.75" x14ac:dyDescent="0.2">
      <c r="A1230" s="2"/>
      <c r="B1230" s="2"/>
      <c r="C1230" s="2"/>
      <c r="D1230" s="2"/>
      <c r="E1230" s="2"/>
      <c r="F1230" s="2"/>
      <c r="G1230" s="2"/>
      <c r="H1230" s="2"/>
      <c r="I1230" s="2"/>
      <c r="J1230" s="2"/>
      <c r="K1230" s="2"/>
      <c r="L1230" s="2"/>
      <c r="M1230" s="2"/>
      <c r="N1230" s="2"/>
      <c r="O1230" s="3"/>
      <c r="P1230" s="4"/>
    </row>
    <row r="1231" spans="1:16" ht="12.75" x14ac:dyDescent="0.2">
      <c r="A1231" s="2"/>
      <c r="B1231" s="2"/>
      <c r="C1231" s="2"/>
      <c r="D1231" s="2"/>
      <c r="E1231" s="2"/>
      <c r="F1231" s="2"/>
      <c r="G1231" s="2"/>
      <c r="H1231" s="2"/>
      <c r="I1231" s="2"/>
      <c r="J1231" s="2"/>
      <c r="K1231" s="2"/>
      <c r="L1231" s="2"/>
      <c r="M1231" s="2"/>
      <c r="N1231" s="2"/>
      <c r="O1231" s="3"/>
      <c r="P1231" s="4"/>
    </row>
    <row r="1232" spans="1:16" ht="12.75" x14ac:dyDescent="0.2">
      <c r="A1232" s="2"/>
      <c r="B1232" s="2"/>
      <c r="C1232" s="2"/>
      <c r="D1232" s="2"/>
      <c r="E1232" s="2"/>
      <c r="F1232" s="2"/>
      <c r="G1232" s="2"/>
      <c r="H1232" s="2"/>
      <c r="I1232" s="2"/>
      <c r="J1232" s="2"/>
      <c r="K1232" s="2"/>
      <c r="L1232" s="2"/>
      <c r="M1232" s="2"/>
      <c r="N1232" s="2"/>
      <c r="O1232" s="3"/>
      <c r="P1232" s="4"/>
    </row>
    <row r="1233" spans="1:16" ht="12.75" x14ac:dyDescent="0.2">
      <c r="A1233" s="2"/>
      <c r="B1233" s="2"/>
      <c r="C1233" s="2"/>
      <c r="D1233" s="2"/>
      <c r="E1233" s="2"/>
      <c r="F1233" s="2"/>
      <c r="G1233" s="2"/>
      <c r="H1233" s="2"/>
      <c r="I1233" s="2"/>
      <c r="J1233" s="2"/>
      <c r="K1233" s="2"/>
      <c r="L1233" s="2"/>
      <c r="M1233" s="2"/>
      <c r="N1233" s="2"/>
      <c r="O1233" s="3"/>
      <c r="P1233" s="4"/>
    </row>
    <row r="1234" spans="1:16" ht="12.75" x14ac:dyDescent="0.2">
      <c r="A1234" s="2"/>
      <c r="B1234" s="2"/>
      <c r="C1234" s="2"/>
      <c r="D1234" s="2"/>
      <c r="E1234" s="2"/>
      <c r="F1234" s="2"/>
      <c r="G1234" s="2"/>
      <c r="H1234" s="2"/>
      <c r="I1234" s="2"/>
      <c r="J1234" s="2"/>
      <c r="K1234" s="2"/>
      <c r="L1234" s="2"/>
      <c r="M1234" s="2"/>
      <c r="N1234" s="2"/>
      <c r="O1234" s="3"/>
      <c r="P1234" s="4"/>
    </row>
    <row r="1235" spans="1:16" ht="12.75" x14ac:dyDescent="0.2">
      <c r="A1235" s="2"/>
      <c r="B1235" s="2"/>
      <c r="C1235" s="2"/>
      <c r="D1235" s="2"/>
      <c r="E1235" s="2"/>
      <c r="F1235" s="2"/>
      <c r="G1235" s="2"/>
      <c r="H1235" s="2"/>
      <c r="I1235" s="2"/>
      <c r="J1235" s="2"/>
      <c r="K1235" s="2"/>
      <c r="L1235" s="2"/>
      <c r="M1235" s="2"/>
      <c r="N1235" s="2"/>
      <c r="O1235" s="3"/>
      <c r="P1235" s="4"/>
    </row>
    <row r="1236" spans="1:16" ht="12.75" x14ac:dyDescent="0.2">
      <c r="A1236" s="2"/>
      <c r="B1236" s="2"/>
      <c r="C1236" s="2"/>
      <c r="D1236" s="2"/>
      <c r="E1236" s="2"/>
      <c r="F1236" s="2"/>
      <c r="G1236" s="2"/>
      <c r="H1236" s="2"/>
      <c r="I1236" s="2"/>
      <c r="J1236" s="2"/>
      <c r="K1236" s="2"/>
      <c r="L1236" s="2"/>
      <c r="M1236" s="2"/>
      <c r="N1236" s="2"/>
      <c r="O1236" s="3"/>
      <c r="P1236" s="4"/>
    </row>
    <row r="1237" spans="1:16" ht="12.75" x14ac:dyDescent="0.2">
      <c r="A1237" s="2"/>
      <c r="B1237" s="2"/>
      <c r="C1237" s="2"/>
      <c r="D1237" s="2"/>
      <c r="E1237" s="2"/>
      <c r="F1237" s="2"/>
      <c r="G1237" s="2"/>
      <c r="H1237" s="2"/>
      <c r="I1237" s="2"/>
      <c r="J1237" s="2"/>
      <c r="K1237" s="2"/>
      <c r="L1237" s="2"/>
      <c r="M1237" s="2"/>
      <c r="N1237" s="2"/>
      <c r="O1237" s="3"/>
      <c r="P1237" s="4"/>
    </row>
    <row r="1238" spans="1:16" ht="12.75" x14ac:dyDescent="0.2">
      <c r="A1238" s="2"/>
      <c r="B1238" s="2"/>
      <c r="C1238" s="2"/>
      <c r="D1238" s="2"/>
      <c r="E1238" s="2"/>
      <c r="F1238" s="2"/>
      <c r="G1238" s="2"/>
      <c r="H1238" s="2"/>
      <c r="I1238" s="2"/>
      <c r="J1238" s="2"/>
      <c r="K1238" s="2"/>
      <c r="L1238" s="2"/>
      <c r="M1238" s="2"/>
      <c r="N1238" s="2"/>
      <c r="O1238" s="3"/>
      <c r="P1238" s="4"/>
    </row>
    <row r="1239" spans="1:16" ht="12.75" x14ac:dyDescent="0.2">
      <c r="A1239" s="2"/>
      <c r="B1239" s="2"/>
      <c r="C1239" s="2"/>
      <c r="D1239" s="2"/>
      <c r="E1239" s="2"/>
      <c r="F1239" s="2"/>
      <c r="G1239" s="2"/>
      <c r="H1239" s="2"/>
      <c r="I1239" s="2"/>
      <c r="J1239" s="2"/>
      <c r="K1239" s="2"/>
      <c r="L1239" s="2"/>
      <c r="M1239" s="2"/>
      <c r="N1239" s="2"/>
      <c r="O1239" s="3"/>
      <c r="P1239" s="4"/>
    </row>
    <row r="1240" spans="1:16" ht="12.75" x14ac:dyDescent="0.2">
      <c r="A1240" s="2"/>
      <c r="B1240" s="2"/>
      <c r="C1240" s="2"/>
      <c r="D1240" s="2"/>
      <c r="E1240" s="2"/>
      <c r="F1240" s="2"/>
      <c r="G1240" s="2"/>
      <c r="H1240" s="2"/>
      <c r="I1240" s="2"/>
      <c r="J1240" s="2"/>
      <c r="K1240" s="2"/>
      <c r="L1240" s="2"/>
      <c r="M1240" s="2"/>
      <c r="N1240" s="2"/>
      <c r="O1240" s="3"/>
      <c r="P1240" s="4"/>
    </row>
    <row r="1241" spans="1:16" ht="12.75" x14ac:dyDescent="0.2">
      <c r="A1241" s="2"/>
      <c r="B1241" s="2"/>
      <c r="C1241" s="2"/>
      <c r="D1241" s="2"/>
      <c r="E1241" s="2"/>
      <c r="F1241" s="2"/>
      <c r="G1241" s="2"/>
      <c r="H1241" s="2"/>
      <c r="I1241" s="2"/>
      <c r="J1241" s="2"/>
      <c r="K1241" s="2"/>
      <c r="L1241" s="2"/>
      <c r="M1241" s="2"/>
      <c r="N1241" s="2"/>
      <c r="O1241" s="3"/>
      <c r="P1241" s="4"/>
    </row>
    <row r="1242" spans="1:16" ht="12.75" x14ac:dyDescent="0.2">
      <c r="A1242" s="2"/>
      <c r="B1242" s="2"/>
      <c r="C1242" s="2"/>
      <c r="D1242" s="2"/>
      <c r="E1242" s="2"/>
      <c r="F1242" s="2"/>
      <c r="G1242" s="2"/>
      <c r="H1242" s="2"/>
      <c r="I1242" s="2"/>
      <c r="J1242" s="2"/>
      <c r="K1242" s="2"/>
      <c r="L1242" s="2"/>
      <c r="M1242" s="2"/>
      <c r="N1242" s="2"/>
      <c r="O1242" s="3"/>
      <c r="P1242" s="4"/>
    </row>
    <row r="1243" spans="1:16" ht="12.75" x14ac:dyDescent="0.2">
      <c r="A1243" s="2"/>
      <c r="B1243" s="2"/>
      <c r="C1243" s="2"/>
      <c r="D1243" s="2"/>
      <c r="E1243" s="2"/>
      <c r="F1243" s="2"/>
      <c r="G1243" s="2"/>
      <c r="H1243" s="2"/>
      <c r="I1243" s="2"/>
      <c r="J1243" s="2"/>
      <c r="K1243" s="2"/>
      <c r="L1243" s="2"/>
      <c r="M1243" s="2"/>
      <c r="N1243" s="2"/>
      <c r="O1243" s="3"/>
      <c r="P1243" s="4"/>
    </row>
    <row r="1244" spans="1:16" ht="12.75" x14ac:dyDescent="0.2">
      <c r="A1244" s="2"/>
      <c r="B1244" s="2"/>
      <c r="C1244" s="2"/>
      <c r="D1244" s="2"/>
      <c r="E1244" s="2"/>
      <c r="F1244" s="2"/>
      <c r="G1244" s="2"/>
      <c r="H1244" s="2"/>
      <c r="I1244" s="2"/>
      <c r="J1244" s="2"/>
      <c r="K1244" s="2"/>
      <c r="L1244" s="2"/>
      <c r="M1244" s="2"/>
      <c r="N1244" s="2"/>
      <c r="O1244" s="3"/>
      <c r="P1244" s="4"/>
    </row>
    <row r="1245" spans="1:16" ht="12.75" x14ac:dyDescent="0.2">
      <c r="A1245" s="2"/>
      <c r="B1245" s="2"/>
      <c r="C1245" s="2"/>
      <c r="D1245" s="2"/>
      <c r="E1245" s="2"/>
      <c r="F1245" s="2"/>
      <c r="G1245" s="2"/>
      <c r="H1245" s="2"/>
      <c r="I1245" s="2"/>
      <c r="J1245" s="2"/>
      <c r="K1245" s="2"/>
      <c r="L1245" s="2"/>
      <c r="M1245" s="2"/>
      <c r="N1245" s="2"/>
      <c r="O1245" s="3"/>
      <c r="P1245" s="4"/>
    </row>
    <row r="1246" spans="1:16" ht="12.75" x14ac:dyDescent="0.2">
      <c r="A1246" s="2"/>
      <c r="B1246" s="2"/>
      <c r="C1246" s="2"/>
      <c r="D1246" s="2"/>
      <c r="E1246" s="2"/>
      <c r="F1246" s="2"/>
      <c r="G1246" s="2"/>
      <c r="H1246" s="2"/>
      <c r="I1246" s="2"/>
      <c r="J1246" s="2"/>
      <c r="K1246" s="2"/>
      <c r="L1246" s="2"/>
      <c r="M1246" s="2"/>
      <c r="N1246" s="2"/>
      <c r="O1246" s="3"/>
      <c r="P1246" s="4"/>
    </row>
    <row r="1247" spans="1:16" ht="12.75" x14ac:dyDescent="0.2">
      <c r="A1247" s="2"/>
      <c r="B1247" s="2"/>
      <c r="C1247" s="2"/>
      <c r="D1247" s="2"/>
      <c r="E1247" s="2"/>
      <c r="F1247" s="2"/>
      <c r="G1247" s="2"/>
      <c r="H1247" s="2"/>
      <c r="I1247" s="2"/>
      <c r="J1247" s="2"/>
      <c r="K1247" s="2"/>
      <c r="L1247" s="2"/>
      <c r="M1247" s="2"/>
      <c r="N1247" s="2"/>
      <c r="O1247" s="3"/>
      <c r="P1247" s="4"/>
    </row>
    <row r="1248" spans="1:16" ht="12.75" x14ac:dyDescent="0.2">
      <c r="A1248" s="2"/>
      <c r="B1248" s="2"/>
      <c r="C1248" s="2"/>
      <c r="D1248" s="2"/>
      <c r="E1248" s="2"/>
      <c r="F1248" s="2"/>
      <c r="G1248" s="2"/>
      <c r="H1248" s="2"/>
      <c r="I1248" s="2"/>
      <c r="J1248" s="2"/>
      <c r="K1248" s="2"/>
      <c r="L1248" s="2"/>
      <c r="M1248" s="2"/>
      <c r="N1248" s="2"/>
      <c r="O1248" s="3"/>
      <c r="P1248" s="4"/>
    </row>
    <row r="1249" spans="1:16" ht="12.75" x14ac:dyDescent="0.2">
      <c r="A1249" s="2"/>
      <c r="B1249" s="2"/>
      <c r="C1249" s="2"/>
      <c r="D1249" s="2"/>
      <c r="E1249" s="2"/>
      <c r="F1249" s="2"/>
      <c r="G1249" s="2"/>
      <c r="H1249" s="2"/>
      <c r="I1249" s="2"/>
      <c r="J1249" s="2"/>
      <c r="K1249" s="2"/>
      <c r="L1249" s="2"/>
      <c r="M1249" s="2"/>
      <c r="N1249" s="2"/>
      <c r="O1249" s="3"/>
      <c r="P1249" s="4"/>
    </row>
    <row r="1250" spans="1:16" ht="12.75" x14ac:dyDescent="0.2">
      <c r="A1250" s="2"/>
      <c r="B1250" s="2"/>
      <c r="C1250" s="2"/>
      <c r="D1250" s="2"/>
      <c r="E1250" s="2"/>
      <c r="F1250" s="2"/>
      <c r="G1250" s="2"/>
      <c r="H1250" s="2"/>
      <c r="I1250" s="2"/>
      <c r="J1250" s="2"/>
      <c r="K1250" s="2"/>
      <c r="L1250" s="2"/>
      <c r="M1250" s="2"/>
      <c r="N1250" s="2"/>
      <c r="O1250" s="3"/>
      <c r="P1250" s="4"/>
    </row>
    <row r="1251" spans="1:16" ht="12.75" x14ac:dyDescent="0.2">
      <c r="A1251" s="2"/>
      <c r="B1251" s="2"/>
      <c r="C1251" s="2"/>
      <c r="D1251" s="2"/>
      <c r="E1251" s="2"/>
      <c r="F1251" s="2"/>
      <c r="G1251" s="2"/>
      <c r="H1251" s="2"/>
      <c r="I1251" s="2"/>
      <c r="J1251" s="2"/>
      <c r="K1251" s="2"/>
      <c r="L1251" s="2"/>
      <c r="M1251" s="2"/>
      <c r="N1251" s="2"/>
      <c r="O1251" s="3"/>
      <c r="P1251" s="4"/>
    </row>
    <row r="1252" spans="1:16" ht="12.75" x14ac:dyDescent="0.2">
      <c r="A1252" s="2"/>
      <c r="B1252" s="2"/>
      <c r="C1252" s="2"/>
      <c r="D1252" s="2"/>
      <c r="E1252" s="2"/>
      <c r="F1252" s="2"/>
      <c r="G1252" s="2"/>
      <c r="H1252" s="2"/>
      <c r="I1252" s="2"/>
      <c r="J1252" s="2"/>
      <c r="K1252" s="2"/>
      <c r="L1252" s="2"/>
      <c r="M1252" s="2"/>
      <c r="N1252" s="2"/>
      <c r="O1252" s="3"/>
      <c r="P1252" s="4"/>
    </row>
    <row r="1253" spans="1:16" ht="12.75" x14ac:dyDescent="0.2">
      <c r="A1253" s="2"/>
      <c r="B1253" s="2"/>
      <c r="C1253" s="2"/>
      <c r="D1253" s="2"/>
      <c r="E1253" s="2"/>
      <c r="F1253" s="2"/>
      <c r="G1253" s="2"/>
      <c r="H1253" s="2"/>
      <c r="I1253" s="2"/>
      <c r="J1253" s="2"/>
      <c r="K1253" s="2"/>
      <c r="L1253" s="2"/>
      <c r="M1253" s="2"/>
      <c r="N1253" s="2"/>
      <c r="O1253" s="3"/>
      <c r="P1253" s="4"/>
    </row>
    <row r="1254" spans="1:16" ht="12.75" x14ac:dyDescent="0.2">
      <c r="A1254" s="2"/>
      <c r="B1254" s="2"/>
      <c r="C1254" s="2"/>
      <c r="D1254" s="2"/>
      <c r="E1254" s="2"/>
      <c r="F1254" s="2"/>
      <c r="G1254" s="2"/>
      <c r="H1254" s="2"/>
      <c r="I1254" s="2"/>
      <c r="J1254" s="2"/>
      <c r="K1254" s="2"/>
      <c r="L1254" s="2"/>
      <c r="M1254" s="2"/>
      <c r="N1254" s="2"/>
      <c r="O1254" s="3"/>
      <c r="P1254" s="4"/>
    </row>
    <row r="1255" spans="1:16" ht="12.75" x14ac:dyDescent="0.2">
      <c r="A1255" s="2"/>
      <c r="B1255" s="2"/>
      <c r="C1255" s="2"/>
      <c r="D1255" s="2"/>
      <c r="E1255" s="2"/>
      <c r="F1255" s="2"/>
      <c r="G1255" s="2"/>
      <c r="H1255" s="2"/>
      <c r="I1255" s="2"/>
      <c r="J1255" s="2"/>
      <c r="K1255" s="2"/>
      <c r="L1255" s="2"/>
      <c r="M1255" s="2"/>
      <c r="N1255" s="2"/>
      <c r="O1255" s="3"/>
      <c r="P1255" s="4"/>
    </row>
    <row r="1256" spans="1:16" ht="12.75" x14ac:dyDescent="0.2">
      <c r="A1256" s="2"/>
      <c r="B1256" s="2"/>
      <c r="C1256" s="2"/>
      <c r="D1256" s="2"/>
      <c r="E1256" s="2"/>
      <c r="F1256" s="2"/>
      <c r="G1256" s="2"/>
      <c r="H1256" s="2"/>
      <c r="I1256" s="2"/>
      <c r="J1256" s="2"/>
      <c r="K1256" s="2"/>
      <c r="L1256" s="2"/>
      <c r="M1256" s="2"/>
      <c r="N1256" s="2"/>
      <c r="O1256" s="3"/>
      <c r="P1256" s="4"/>
    </row>
    <row r="1257" spans="1:16" ht="12.75" x14ac:dyDescent="0.2">
      <c r="A1257" s="2"/>
      <c r="B1257" s="2"/>
      <c r="C1257" s="2"/>
      <c r="D1257" s="2"/>
      <c r="E1257" s="2"/>
      <c r="F1257" s="2"/>
      <c r="G1257" s="2"/>
      <c r="H1257" s="2"/>
      <c r="I1257" s="2"/>
      <c r="J1257" s="2"/>
      <c r="K1257" s="2"/>
      <c r="L1257" s="2"/>
      <c r="M1257" s="2"/>
      <c r="N1257" s="2"/>
      <c r="O1257" s="3"/>
      <c r="P1257" s="4"/>
    </row>
    <row r="1258" spans="1:16" ht="12.75" x14ac:dyDescent="0.2">
      <c r="A1258" s="2"/>
      <c r="B1258" s="2"/>
      <c r="C1258" s="2"/>
      <c r="D1258" s="2"/>
      <c r="E1258" s="2"/>
      <c r="F1258" s="2"/>
      <c r="G1258" s="2"/>
      <c r="H1258" s="2"/>
      <c r="I1258" s="2"/>
      <c r="J1258" s="2"/>
      <c r="K1258" s="2"/>
      <c r="L1258" s="2"/>
      <c r="M1258" s="2"/>
      <c r="N1258" s="2"/>
      <c r="O1258" s="3"/>
      <c r="P1258" s="4"/>
    </row>
    <row r="1259" spans="1:16" ht="12.75" x14ac:dyDescent="0.2">
      <c r="A1259" s="2"/>
      <c r="B1259" s="2"/>
      <c r="C1259" s="2"/>
      <c r="D1259" s="2"/>
      <c r="E1259" s="2"/>
      <c r="F1259" s="2"/>
      <c r="G1259" s="2"/>
      <c r="H1259" s="2"/>
      <c r="I1259" s="2"/>
      <c r="J1259" s="2"/>
      <c r="K1259" s="2"/>
      <c r="L1259" s="2"/>
      <c r="M1259" s="2"/>
      <c r="N1259" s="2"/>
      <c r="O1259" s="3"/>
      <c r="P1259" s="4"/>
    </row>
    <row r="1260" spans="1:16" ht="12.75" x14ac:dyDescent="0.2">
      <c r="A1260" s="2"/>
      <c r="B1260" s="2"/>
      <c r="C1260" s="2"/>
      <c r="D1260" s="2"/>
      <c r="E1260" s="2"/>
      <c r="F1260" s="2"/>
      <c r="G1260" s="2"/>
      <c r="H1260" s="2"/>
      <c r="I1260" s="2"/>
      <c r="J1260" s="2"/>
      <c r="K1260" s="2"/>
      <c r="L1260" s="2"/>
      <c r="M1260" s="2"/>
      <c r="N1260" s="2"/>
      <c r="O1260" s="3"/>
      <c r="P1260" s="4"/>
    </row>
    <row r="1261" spans="1:16" ht="12.75" x14ac:dyDescent="0.2">
      <c r="A1261" s="2"/>
      <c r="B1261" s="2"/>
      <c r="C1261" s="2"/>
      <c r="D1261" s="2"/>
      <c r="E1261" s="2"/>
      <c r="F1261" s="2"/>
      <c r="G1261" s="2"/>
      <c r="H1261" s="2"/>
      <c r="I1261" s="2"/>
      <c r="J1261" s="2"/>
      <c r="K1261" s="2"/>
      <c r="L1261" s="2"/>
      <c r="M1261" s="2"/>
      <c r="N1261" s="2"/>
      <c r="O1261" s="3"/>
      <c r="P1261" s="4"/>
    </row>
    <row r="1262" spans="1:16" ht="12.75" x14ac:dyDescent="0.2">
      <c r="A1262" s="2"/>
      <c r="B1262" s="2"/>
      <c r="C1262" s="2"/>
      <c r="D1262" s="2"/>
      <c r="E1262" s="2"/>
      <c r="F1262" s="2"/>
      <c r="G1262" s="2"/>
      <c r="H1262" s="2"/>
      <c r="I1262" s="2"/>
      <c r="J1262" s="2"/>
      <c r="K1262" s="2"/>
      <c r="L1262" s="2"/>
      <c r="M1262" s="2"/>
      <c r="N1262" s="2"/>
      <c r="O1262" s="3"/>
      <c r="P1262" s="4"/>
    </row>
    <row r="1263" spans="1:16" ht="12.75" x14ac:dyDescent="0.2">
      <c r="A1263" s="2"/>
      <c r="B1263" s="2"/>
      <c r="C1263" s="2"/>
      <c r="D1263" s="2"/>
      <c r="E1263" s="2"/>
      <c r="F1263" s="2"/>
      <c r="G1263" s="2"/>
      <c r="H1263" s="2"/>
      <c r="I1263" s="2"/>
      <c r="J1263" s="2"/>
      <c r="K1263" s="2"/>
      <c r="L1263" s="2"/>
      <c r="M1263" s="2"/>
      <c r="N1263" s="2"/>
      <c r="O1263" s="3"/>
      <c r="P1263" s="4"/>
    </row>
    <row r="1264" spans="1:16" ht="12.75" x14ac:dyDescent="0.2">
      <c r="A1264" s="2"/>
      <c r="B1264" s="2"/>
      <c r="C1264" s="2"/>
      <c r="D1264" s="2"/>
      <c r="E1264" s="2"/>
      <c r="F1264" s="2"/>
      <c r="G1264" s="2"/>
      <c r="H1264" s="2"/>
      <c r="I1264" s="2"/>
      <c r="J1264" s="2"/>
      <c r="K1264" s="2"/>
      <c r="L1264" s="2"/>
      <c r="M1264" s="2"/>
      <c r="N1264" s="2"/>
      <c r="O1264" s="3"/>
      <c r="P1264" s="4"/>
    </row>
    <row r="1265" spans="1:16" ht="12.75" x14ac:dyDescent="0.2">
      <c r="A1265" s="2"/>
      <c r="B1265" s="2"/>
      <c r="C1265" s="2"/>
      <c r="D1265" s="2"/>
      <c r="E1265" s="2"/>
      <c r="F1265" s="2"/>
      <c r="G1265" s="2"/>
      <c r="H1265" s="2"/>
      <c r="I1265" s="2"/>
      <c r="J1265" s="2"/>
      <c r="K1265" s="2"/>
      <c r="L1265" s="2"/>
      <c r="M1265" s="2"/>
      <c r="N1265" s="2"/>
      <c r="O1265" s="3"/>
      <c r="P1265" s="4"/>
    </row>
    <row r="1266" spans="1:16" ht="12.75" x14ac:dyDescent="0.2">
      <c r="A1266" s="2"/>
      <c r="B1266" s="2"/>
      <c r="C1266" s="2"/>
      <c r="D1266" s="2"/>
      <c r="E1266" s="2"/>
      <c r="F1266" s="2"/>
      <c r="G1266" s="2"/>
      <c r="H1266" s="2"/>
      <c r="I1266" s="2"/>
      <c r="J1266" s="2"/>
      <c r="K1266" s="2"/>
      <c r="L1266" s="2"/>
      <c r="M1266" s="2"/>
      <c r="N1266" s="2"/>
      <c r="O1266" s="3"/>
      <c r="P1266" s="4"/>
    </row>
    <row r="1267" spans="1:16" ht="12.75" x14ac:dyDescent="0.2">
      <c r="A1267" s="2"/>
      <c r="B1267" s="2"/>
      <c r="C1267" s="2"/>
      <c r="D1267" s="2"/>
      <c r="E1267" s="2"/>
      <c r="F1267" s="2"/>
      <c r="G1267" s="2"/>
      <c r="H1267" s="2"/>
      <c r="I1267" s="2"/>
      <c r="J1267" s="2"/>
      <c r="K1267" s="2"/>
      <c r="L1267" s="2"/>
      <c r="M1267" s="2"/>
      <c r="N1267" s="2"/>
      <c r="O1267" s="3"/>
      <c r="P1267" s="4"/>
    </row>
    <row r="1268" spans="1:16" ht="12.75" x14ac:dyDescent="0.2">
      <c r="A1268" s="2"/>
      <c r="B1268" s="2"/>
      <c r="C1268" s="2"/>
      <c r="D1268" s="2"/>
      <c r="E1268" s="2"/>
      <c r="F1268" s="2"/>
      <c r="G1268" s="2"/>
      <c r="H1268" s="2"/>
      <c r="I1268" s="2"/>
      <c r="J1268" s="2"/>
      <c r="K1268" s="2"/>
      <c r="L1268" s="2"/>
      <c r="M1268" s="2"/>
      <c r="N1268" s="2"/>
      <c r="O1268" s="3"/>
      <c r="P1268" s="4"/>
    </row>
    <row r="1269" spans="1:16" ht="12.75" x14ac:dyDescent="0.2">
      <c r="A1269" s="2"/>
      <c r="B1269" s="2"/>
      <c r="C1269" s="2"/>
      <c r="D1269" s="2"/>
      <c r="E1269" s="2"/>
      <c r="F1269" s="2"/>
      <c r="G1269" s="2"/>
      <c r="H1269" s="2"/>
      <c r="I1269" s="2"/>
      <c r="J1269" s="2"/>
      <c r="K1269" s="2"/>
      <c r="L1269" s="2"/>
      <c r="M1269" s="2"/>
      <c r="N1269" s="2"/>
      <c r="O1269" s="3"/>
      <c r="P1269" s="4"/>
    </row>
    <row r="1270" spans="1:16" ht="12.75" x14ac:dyDescent="0.2">
      <c r="A1270" s="2"/>
      <c r="B1270" s="2"/>
      <c r="C1270" s="2"/>
      <c r="D1270" s="2"/>
      <c r="E1270" s="2"/>
      <c r="F1270" s="2"/>
      <c r="G1270" s="2"/>
      <c r="H1270" s="2"/>
      <c r="I1270" s="2"/>
      <c r="J1270" s="2"/>
      <c r="K1270" s="2"/>
      <c r="L1270" s="2"/>
      <c r="M1270" s="2"/>
      <c r="N1270" s="2"/>
      <c r="O1270" s="3"/>
      <c r="P1270" s="4"/>
    </row>
    <row r="1271" spans="1:16" ht="12.75" x14ac:dyDescent="0.2">
      <c r="A1271" s="2"/>
      <c r="B1271" s="2"/>
      <c r="C1271" s="2"/>
      <c r="D1271" s="2"/>
      <c r="E1271" s="2"/>
      <c r="F1271" s="2"/>
      <c r="G1271" s="2"/>
      <c r="H1271" s="2"/>
      <c r="I1271" s="2"/>
      <c r="J1271" s="2"/>
      <c r="K1271" s="2"/>
      <c r="L1271" s="2"/>
      <c r="M1271" s="2"/>
      <c r="N1271" s="2"/>
      <c r="O1271" s="3"/>
      <c r="P1271" s="4"/>
    </row>
    <row r="1272" spans="1:16" ht="12.75" x14ac:dyDescent="0.2">
      <c r="A1272" s="2"/>
      <c r="B1272" s="2"/>
      <c r="C1272" s="2"/>
      <c r="D1272" s="2"/>
      <c r="E1272" s="2"/>
      <c r="F1272" s="2"/>
      <c r="G1272" s="2"/>
      <c r="H1272" s="2"/>
      <c r="I1272" s="2"/>
      <c r="J1272" s="2"/>
      <c r="K1272" s="2"/>
      <c r="L1272" s="2"/>
      <c r="M1272" s="2"/>
      <c r="N1272" s="2"/>
      <c r="O1272" s="3"/>
      <c r="P1272" s="4"/>
    </row>
    <row r="1273" spans="1:16" ht="12.75" x14ac:dyDescent="0.2">
      <c r="A1273" s="2"/>
      <c r="B1273" s="2"/>
      <c r="C1273" s="2"/>
      <c r="D1273" s="2"/>
      <c r="E1273" s="2"/>
      <c r="F1273" s="2"/>
      <c r="G1273" s="2"/>
      <c r="H1273" s="2"/>
      <c r="I1273" s="2"/>
      <c r="J1273" s="2"/>
      <c r="K1273" s="2"/>
      <c r="L1273" s="2"/>
      <c r="M1273" s="2"/>
      <c r="N1273" s="2"/>
      <c r="O1273" s="3"/>
      <c r="P1273" s="4"/>
    </row>
    <row r="1274" spans="1:16" ht="12.75" x14ac:dyDescent="0.2">
      <c r="A1274" s="2"/>
      <c r="B1274" s="2"/>
      <c r="C1274" s="2"/>
      <c r="D1274" s="2"/>
      <c r="E1274" s="2"/>
      <c r="F1274" s="2"/>
      <c r="G1274" s="2"/>
      <c r="H1274" s="2"/>
      <c r="I1274" s="2"/>
      <c r="J1274" s="2"/>
      <c r="K1274" s="2"/>
      <c r="L1274" s="2"/>
      <c r="M1274" s="2"/>
      <c r="N1274" s="2"/>
      <c r="O1274" s="3"/>
      <c r="P1274" s="4"/>
    </row>
    <row r="1275" spans="1:16" ht="12.75" x14ac:dyDescent="0.2">
      <c r="A1275" s="2"/>
      <c r="B1275" s="2"/>
      <c r="C1275" s="2"/>
      <c r="D1275" s="2"/>
      <c r="E1275" s="2"/>
      <c r="F1275" s="2"/>
      <c r="G1275" s="2"/>
      <c r="H1275" s="2"/>
      <c r="I1275" s="2"/>
      <c r="J1275" s="2"/>
      <c r="K1275" s="2"/>
      <c r="L1275" s="2"/>
      <c r="M1275" s="2"/>
      <c r="N1275" s="2"/>
      <c r="O1275" s="3"/>
      <c r="P1275" s="4"/>
    </row>
    <row r="1276" spans="1:16" ht="12.75" x14ac:dyDescent="0.2">
      <c r="A1276" s="2"/>
      <c r="B1276" s="2"/>
      <c r="C1276" s="2"/>
      <c r="D1276" s="2"/>
      <c r="E1276" s="2"/>
      <c r="F1276" s="2"/>
      <c r="G1276" s="2"/>
      <c r="H1276" s="2"/>
      <c r="I1276" s="2"/>
      <c r="J1276" s="2"/>
      <c r="K1276" s="2"/>
      <c r="L1276" s="2"/>
      <c r="M1276" s="2"/>
      <c r="N1276" s="2"/>
      <c r="O1276" s="3"/>
      <c r="P1276" s="4"/>
    </row>
    <row r="1277" spans="1:16" ht="12.75" x14ac:dyDescent="0.2">
      <c r="A1277" s="2"/>
      <c r="B1277" s="2"/>
      <c r="C1277" s="2"/>
      <c r="D1277" s="2"/>
      <c r="E1277" s="2"/>
      <c r="F1277" s="2"/>
      <c r="G1277" s="2"/>
      <c r="H1277" s="2"/>
      <c r="I1277" s="2"/>
      <c r="J1277" s="2"/>
      <c r="K1277" s="2"/>
      <c r="L1277" s="2"/>
      <c r="M1277" s="2"/>
      <c r="N1277" s="2"/>
      <c r="O1277" s="3"/>
      <c r="P1277" s="4"/>
    </row>
    <row r="1278" spans="1:16" ht="12.75" x14ac:dyDescent="0.2">
      <c r="A1278" s="2"/>
      <c r="B1278" s="2"/>
      <c r="C1278" s="2"/>
      <c r="D1278" s="2"/>
      <c r="E1278" s="2"/>
      <c r="F1278" s="2"/>
      <c r="G1278" s="2"/>
      <c r="H1278" s="2"/>
      <c r="I1278" s="2"/>
      <c r="J1278" s="2"/>
      <c r="K1278" s="2"/>
      <c r="L1278" s="2"/>
      <c r="M1278" s="2"/>
      <c r="N1278" s="2"/>
      <c r="O1278" s="3"/>
      <c r="P1278" s="4"/>
    </row>
    <row r="1279" spans="1:16" ht="12.75" x14ac:dyDescent="0.2">
      <c r="A1279" s="2"/>
      <c r="B1279" s="2"/>
      <c r="C1279" s="2"/>
      <c r="D1279" s="2"/>
      <c r="E1279" s="2"/>
      <c r="F1279" s="2"/>
      <c r="G1279" s="2"/>
      <c r="H1279" s="2"/>
      <c r="I1279" s="2"/>
      <c r="J1279" s="2"/>
      <c r="K1279" s="2"/>
      <c r="L1279" s="2"/>
      <c r="M1279" s="2"/>
      <c r="N1279" s="2"/>
      <c r="O1279" s="3"/>
      <c r="P1279" s="4"/>
    </row>
    <row r="1280" spans="1:16" ht="12.75" x14ac:dyDescent="0.2">
      <c r="A1280" s="2"/>
      <c r="B1280" s="2"/>
      <c r="C1280" s="2"/>
      <c r="D1280" s="2"/>
      <c r="E1280" s="2"/>
      <c r="F1280" s="2"/>
      <c r="G1280" s="2"/>
      <c r="H1280" s="2"/>
      <c r="I1280" s="2"/>
      <c r="J1280" s="2"/>
      <c r="K1280" s="2"/>
      <c r="L1280" s="2"/>
      <c r="M1280" s="2"/>
      <c r="N1280" s="2"/>
      <c r="O1280" s="3"/>
      <c r="P1280" s="4"/>
    </row>
    <row r="1281" spans="1:16" ht="12.75" x14ac:dyDescent="0.2">
      <c r="A1281" s="2"/>
      <c r="B1281" s="2"/>
      <c r="C1281" s="2"/>
      <c r="D1281" s="2"/>
      <c r="E1281" s="2"/>
      <c r="F1281" s="2"/>
      <c r="G1281" s="2"/>
      <c r="H1281" s="2"/>
      <c r="I1281" s="2"/>
      <c r="J1281" s="2"/>
      <c r="K1281" s="2"/>
      <c r="L1281" s="2"/>
      <c r="M1281" s="2"/>
      <c r="N1281" s="2"/>
      <c r="O1281" s="3"/>
      <c r="P1281" s="4"/>
    </row>
    <row r="1282" spans="1:16" ht="12.75" x14ac:dyDescent="0.2">
      <c r="A1282" s="2"/>
      <c r="B1282" s="2"/>
      <c r="C1282" s="2"/>
      <c r="D1282" s="2"/>
      <c r="E1282" s="2"/>
      <c r="F1282" s="2"/>
      <c r="G1282" s="2"/>
      <c r="H1282" s="2"/>
      <c r="I1282" s="2"/>
      <c r="J1282" s="2"/>
      <c r="K1282" s="2"/>
      <c r="L1282" s="2"/>
      <c r="M1282" s="2"/>
      <c r="N1282" s="2"/>
      <c r="O1282" s="3"/>
      <c r="P1282" s="4"/>
    </row>
    <row r="1283" spans="1:16" ht="12.75" x14ac:dyDescent="0.2">
      <c r="A1283" s="2"/>
      <c r="B1283" s="2"/>
      <c r="C1283" s="2"/>
      <c r="D1283" s="2"/>
      <c r="E1283" s="2"/>
      <c r="F1283" s="2"/>
      <c r="G1283" s="2"/>
      <c r="H1283" s="2"/>
      <c r="I1283" s="2"/>
      <c r="J1283" s="2"/>
      <c r="K1283" s="2"/>
      <c r="L1283" s="2"/>
      <c r="M1283" s="2"/>
      <c r="N1283" s="2"/>
      <c r="O1283" s="3"/>
      <c r="P1283" s="4"/>
    </row>
    <row r="1284" spans="1:16" ht="12.75" x14ac:dyDescent="0.2">
      <c r="A1284" s="2"/>
      <c r="B1284" s="2"/>
      <c r="C1284" s="2"/>
      <c r="D1284" s="2"/>
      <c r="E1284" s="2"/>
      <c r="F1284" s="2"/>
      <c r="G1284" s="2"/>
      <c r="H1284" s="2"/>
      <c r="I1284" s="2"/>
      <c r="J1284" s="2"/>
      <c r="K1284" s="2"/>
      <c r="L1284" s="2"/>
      <c r="M1284" s="2"/>
      <c r="N1284" s="2"/>
      <c r="O1284" s="3"/>
      <c r="P1284" s="4"/>
    </row>
    <row r="1285" spans="1:16" ht="12.75" x14ac:dyDescent="0.2">
      <c r="A1285" s="2"/>
      <c r="B1285" s="2"/>
      <c r="C1285" s="2"/>
      <c r="D1285" s="2"/>
      <c r="E1285" s="2"/>
      <c r="F1285" s="2"/>
      <c r="G1285" s="2"/>
      <c r="H1285" s="2"/>
      <c r="I1285" s="2"/>
      <c r="J1285" s="2"/>
      <c r="K1285" s="2"/>
      <c r="L1285" s="2"/>
      <c r="M1285" s="2"/>
      <c r="N1285" s="2"/>
      <c r="O1285" s="3"/>
      <c r="P1285" s="4"/>
    </row>
    <row r="1286" spans="1:16" ht="12.75" x14ac:dyDescent="0.2">
      <c r="A1286" s="2"/>
      <c r="B1286" s="2"/>
      <c r="C1286" s="2"/>
      <c r="D1286" s="2"/>
      <c r="E1286" s="2"/>
      <c r="F1286" s="2"/>
      <c r="G1286" s="2"/>
      <c r="H1286" s="2"/>
      <c r="I1286" s="2"/>
      <c r="J1286" s="2"/>
      <c r="K1286" s="2"/>
      <c r="L1286" s="2"/>
      <c r="M1286" s="2"/>
      <c r="N1286" s="2"/>
      <c r="O1286" s="3"/>
      <c r="P1286" s="4"/>
    </row>
    <row r="1287" spans="1:16" ht="12.75" x14ac:dyDescent="0.2">
      <c r="A1287" s="2"/>
      <c r="B1287" s="2"/>
      <c r="C1287" s="2"/>
      <c r="D1287" s="2"/>
      <c r="E1287" s="2"/>
      <c r="F1287" s="2"/>
      <c r="G1287" s="2"/>
      <c r="H1287" s="2"/>
      <c r="I1287" s="2"/>
      <c r="J1287" s="2"/>
      <c r="K1287" s="2"/>
      <c r="L1287" s="2"/>
      <c r="M1287" s="2"/>
      <c r="N1287" s="2"/>
      <c r="O1287" s="3"/>
      <c r="P1287" s="4"/>
    </row>
    <row r="1288" spans="1:16" ht="12.75" x14ac:dyDescent="0.2">
      <c r="A1288" s="2"/>
      <c r="B1288" s="2"/>
      <c r="C1288" s="2"/>
      <c r="D1288" s="2"/>
      <c r="E1288" s="2"/>
      <c r="F1288" s="2"/>
      <c r="G1288" s="2"/>
      <c r="H1288" s="2"/>
      <c r="I1288" s="2"/>
      <c r="J1288" s="2"/>
      <c r="K1288" s="2"/>
      <c r="L1288" s="2"/>
      <c r="M1288" s="2"/>
      <c r="N1288" s="2"/>
      <c r="O1288" s="3"/>
      <c r="P1288" s="4"/>
    </row>
    <row r="1289" spans="1:16" ht="12.75" x14ac:dyDescent="0.2">
      <c r="A1289" s="2"/>
      <c r="B1289" s="2"/>
      <c r="C1289" s="2"/>
      <c r="D1289" s="2"/>
      <c r="E1289" s="2"/>
      <c r="F1289" s="2"/>
      <c r="G1289" s="2"/>
      <c r="H1289" s="2"/>
      <c r="I1289" s="2"/>
      <c r="J1289" s="2"/>
      <c r="K1289" s="2"/>
      <c r="L1289" s="2"/>
      <c r="M1289" s="2"/>
      <c r="N1289" s="2"/>
      <c r="O1289" s="3"/>
      <c r="P1289" s="4"/>
    </row>
    <row r="1290" spans="1:16" ht="12.75" x14ac:dyDescent="0.2">
      <c r="A1290" s="2"/>
      <c r="B1290" s="2"/>
      <c r="C1290" s="2"/>
      <c r="D1290" s="2"/>
      <c r="E1290" s="2"/>
      <c r="F1290" s="2"/>
      <c r="G1290" s="2"/>
      <c r="H1290" s="2"/>
      <c r="I1290" s="2"/>
      <c r="J1290" s="2"/>
      <c r="K1290" s="2"/>
      <c r="L1290" s="2"/>
      <c r="M1290" s="2"/>
      <c r="N1290" s="2"/>
      <c r="O1290" s="3"/>
      <c r="P1290" s="4"/>
    </row>
    <row r="1291" spans="1:16" ht="12.75" x14ac:dyDescent="0.2">
      <c r="A1291" s="2"/>
      <c r="B1291" s="2"/>
      <c r="C1291" s="2"/>
      <c r="D1291" s="2"/>
      <c r="E1291" s="2"/>
      <c r="F1291" s="2"/>
      <c r="G1291" s="2"/>
      <c r="H1291" s="2"/>
      <c r="I1291" s="2"/>
      <c r="J1291" s="2"/>
      <c r="K1291" s="2"/>
      <c r="L1291" s="2"/>
      <c r="M1291" s="2"/>
      <c r="N1291" s="2"/>
      <c r="O1291" s="3"/>
      <c r="P1291" s="4"/>
    </row>
    <row r="1292" spans="1:16" ht="12.75" x14ac:dyDescent="0.2">
      <c r="A1292" s="2"/>
      <c r="B1292" s="2"/>
      <c r="C1292" s="2"/>
      <c r="D1292" s="2"/>
      <c r="E1292" s="2"/>
      <c r="F1292" s="2"/>
      <c r="G1292" s="2"/>
      <c r="H1292" s="2"/>
      <c r="I1292" s="2"/>
      <c r="J1292" s="2"/>
      <c r="K1292" s="2"/>
      <c r="L1292" s="2"/>
      <c r="M1292" s="2"/>
      <c r="N1292" s="2"/>
      <c r="O1292" s="3"/>
      <c r="P1292" s="4"/>
    </row>
    <row r="1293" spans="1:16" ht="12.75" x14ac:dyDescent="0.2">
      <c r="A1293" s="2"/>
      <c r="B1293" s="2"/>
      <c r="C1293" s="2"/>
      <c r="D1293" s="2"/>
      <c r="E1293" s="2"/>
      <c r="F1293" s="2"/>
      <c r="G1293" s="2"/>
      <c r="H1293" s="2"/>
      <c r="I1293" s="2"/>
      <c r="J1293" s="2"/>
      <c r="K1293" s="2"/>
      <c r="L1293" s="2"/>
      <c r="M1293" s="2"/>
      <c r="N1293" s="2"/>
      <c r="O1293" s="3"/>
      <c r="P1293" s="4"/>
    </row>
    <row r="1294" spans="1:16" ht="12.75" x14ac:dyDescent="0.2">
      <c r="A1294" s="2"/>
      <c r="B1294" s="2"/>
      <c r="C1294" s="2"/>
      <c r="D1294" s="2"/>
      <c r="E1294" s="2"/>
      <c r="F1294" s="2"/>
      <c r="G1294" s="2"/>
      <c r="H1294" s="2"/>
      <c r="I1294" s="2"/>
      <c r="J1294" s="2"/>
      <c r="K1294" s="2"/>
      <c r="L1294" s="2"/>
      <c r="M1294" s="2"/>
      <c r="N1294" s="2"/>
      <c r="O1294" s="3"/>
      <c r="P1294" s="4"/>
    </row>
    <row r="1295" spans="1:16" ht="12.75" x14ac:dyDescent="0.2">
      <c r="A1295" s="2"/>
      <c r="B1295" s="2"/>
      <c r="C1295" s="2"/>
      <c r="D1295" s="2"/>
      <c r="E1295" s="2"/>
      <c r="F1295" s="2"/>
      <c r="G1295" s="2"/>
      <c r="H1295" s="2"/>
      <c r="I1295" s="2"/>
      <c r="J1295" s="2"/>
      <c r="K1295" s="2"/>
      <c r="L1295" s="2"/>
      <c r="M1295" s="2"/>
      <c r="N1295" s="2"/>
      <c r="O1295" s="3"/>
      <c r="P1295" s="4"/>
    </row>
    <row r="1296" spans="1:16" ht="12.75" x14ac:dyDescent="0.2">
      <c r="A1296" s="2"/>
      <c r="B1296" s="2"/>
      <c r="C1296" s="2"/>
      <c r="D1296" s="2"/>
      <c r="E1296" s="2"/>
      <c r="F1296" s="2"/>
      <c r="G1296" s="2"/>
      <c r="H1296" s="2"/>
      <c r="I1296" s="2"/>
      <c r="J1296" s="2"/>
      <c r="K1296" s="2"/>
      <c r="L1296" s="2"/>
      <c r="M1296" s="2"/>
      <c r="N1296" s="2"/>
      <c r="O1296" s="3"/>
      <c r="P1296" s="4"/>
    </row>
    <row r="1297" spans="1:16" ht="12.75" x14ac:dyDescent="0.2">
      <c r="A1297" s="2"/>
      <c r="B1297" s="2"/>
      <c r="C1297" s="2"/>
      <c r="D1297" s="2"/>
      <c r="E1297" s="2"/>
      <c r="F1297" s="2"/>
      <c r="G1297" s="2"/>
      <c r="H1297" s="2"/>
      <c r="I1297" s="2"/>
      <c r="J1297" s="2"/>
      <c r="K1297" s="2"/>
      <c r="L1297" s="2"/>
      <c r="M1297" s="2"/>
      <c r="N1297" s="2"/>
      <c r="O1297" s="3"/>
      <c r="P1297" s="4"/>
    </row>
    <row r="1298" spans="1:16" ht="12.75" x14ac:dyDescent="0.2">
      <c r="A1298" s="2"/>
      <c r="B1298" s="2"/>
      <c r="C1298" s="2"/>
      <c r="D1298" s="2"/>
      <c r="E1298" s="2"/>
      <c r="F1298" s="2"/>
      <c r="G1298" s="2"/>
      <c r="H1298" s="2"/>
      <c r="I1298" s="2"/>
      <c r="J1298" s="2"/>
      <c r="K1298" s="2"/>
      <c r="L1298" s="2"/>
      <c r="M1298" s="2"/>
      <c r="N1298" s="2"/>
      <c r="O1298" s="3"/>
      <c r="P1298" s="4"/>
    </row>
    <row r="1299" spans="1:16" ht="12.75" x14ac:dyDescent="0.2">
      <c r="A1299" s="2"/>
      <c r="B1299" s="2"/>
      <c r="C1299" s="2"/>
      <c r="D1299" s="2"/>
      <c r="E1299" s="2"/>
      <c r="F1299" s="2"/>
      <c r="G1299" s="2"/>
      <c r="H1299" s="2"/>
      <c r="I1299" s="2"/>
      <c r="J1299" s="2"/>
      <c r="K1299" s="2"/>
      <c r="L1299" s="2"/>
      <c r="M1299" s="2"/>
      <c r="N1299" s="2"/>
      <c r="O1299" s="3"/>
      <c r="P1299" s="4"/>
    </row>
    <row r="1300" spans="1:16" ht="12.75" x14ac:dyDescent="0.2">
      <c r="A1300" s="2"/>
      <c r="B1300" s="2"/>
      <c r="C1300" s="2"/>
      <c r="D1300" s="2"/>
      <c r="E1300" s="2"/>
      <c r="F1300" s="2"/>
      <c r="G1300" s="2"/>
      <c r="H1300" s="2"/>
      <c r="I1300" s="2"/>
      <c r="J1300" s="2"/>
      <c r="K1300" s="2"/>
      <c r="L1300" s="2"/>
      <c r="M1300" s="2"/>
      <c r="N1300" s="2"/>
      <c r="O1300" s="3"/>
      <c r="P1300" s="4"/>
    </row>
    <row r="1301" spans="1:16" ht="12.75" x14ac:dyDescent="0.2">
      <c r="A1301" s="2"/>
      <c r="B1301" s="2"/>
      <c r="C1301" s="2"/>
      <c r="D1301" s="2"/>
      <c r="E1301" s="2"/>
      <c r="F1301" s="2"/>
      <c r="G1301" s="2"/>
      <c r="H1301" s="2"/>
      <c r="I1301" s="2"/>
      <c r="J1301" s="2"/>
      <c r="K1301" s="2"/>
      <c r="L1301" s="2"/>
      <c r="M1301" s="2"/>
      <c r="N1301" s="2"/>
      <c r="O1301" s="3"/>
      <c r="P1301" s="4"/>
    </row>
    <row r="1302" spans="1:16" ht="12.75" x14ac:dyDescent="0.2">
      <c r="A1302" s="2"/>
      <c r="B1302" s="2"/>
      <c r="C1302" s="2"/>
      <c r="D1302" s="2"/>
      <c r="E1302" s="2"/>
      <c r="F1302" s="2"/>
      <c r="G1302" s="2"/>
      <c r="H1302" s="2"/>
      <c r="I1302" s="2"/>
      <c r="J1302" s="2"/>
      <c r="K1302" s="2"/>
      <c r="L1302" s="2"/>
      <c r="M1302" s="2"/>
      <c r="N1302" s="2"/>
      <c r="O1302" s="3"/>
      <c r="P1302" s="4"/>
    </row>
    <row r="1303" spans="1:16" ht="12.75" x14ac:dyDescent="0.2">
      <c r="A1303" s="2"/>
      <c r="B1303" s="2"/>
      <c r="C1303" s="2"/>
      <c r="D1303" s="2"/>
      <c r="E1303" s="2"/>
      <c r="F1303" s="2"/>
      <c r="G1303" s="2"/>
      <c r="H1303" s="2"/>
      <c r="I1303" s="2"/>
      <c r="J1303" s="2"/>
      <c r="K1303" s="2"/>
      <c r="L1303" s="2"/>
      <c r="M1303" s="2"/>
      <c r="N1303" s="2"/>
      <c r="O1303" s="3"/>
      <c r="P1303" s="4"/>
    </row>
    <row r="1304" spans="1:16" ht="12.75" x14ac:dyDescent="0.2">
      <c r="A1304" s="2"/>
      <c r="B1304" s="2"/>
      <c r="C1304" s="2"/>
      <c r="D1304" s="2"/>
      <c r="E1304" s="2"/>
      <c r="F1304" s="2"/>
      <c r="G1304" s="2"/>
      <c r="H1304" s="2"/>
      <c r="I1304" s="2"/>
      <c r="J1304" s="2"/>
      <c r="K1304" s="2"/>
      <c r="L1304" s="2"/>
      <c r="M1304" s="2"/>
      <c r="N1304" s="2"/>
      <c r="O1304" s="3"/>
      <c r="P1304" s="4"/>
    </row>
    <row r="1305" spans="1:16" ht="12.75" x14ac:dyDescent="0.2">
      <c r="A1305" s="2"/>
      <c r="B1305" s="2"/>
      <c r="C1305" s="2"/>
      <c r="D1305" s="2"/>
      <c r="E1305" s="2"/>
      <c r="F1305" s="2"/>
      <c r="G1305" s="2"/>
      <c r="H1305" s="2"/>
      <c r="I1305" s="2"/>
      <c r="J1305" s="2"/>
      <c r="K1305" s="2"/>
      <c r="L1305" s="2"/>
      <c r="M1305" s="2"/>
      <c r="N1305" s="2"/>
      <c r="O1305" s="3"/>
      <c r="P1305" s="4"/>
    </row>
    <row r="1306" spans="1:16" ht="12.75" x14ac:dyDescent="0.2">
      <c r="A1306" s="2"/>
      <c r="B1306" s="2"/>
      <c r="C1306" s="2"/>
      <c r="D1306" s="2"/>
      <c r="E1306" s="2"/>
      <c r="F1306" s="2"/>
      <c r="G1306" s="2"/>
      <c r="H1306" s="2"/>
      <c r="I1306" s="2"/>
      <c r="J1306" s="2"/>
      <c r="K1306" s="2"/>
      <c r="L1306" s="2"/>
      <c r="M1306" s="2"/>
      <c r="N1306" s="2"/>
      <c r="O1306" s="3"/>
      <c r="P1306" s="4"/>
    </row>
    <row r="1307" spans="1:16" ht="12.75" x14ac:dyDescent="0.2">
      <c r="A1307" s="2"/>
      <c r="B1307" s="2"/>
      <c r="C1307" s="2"/>
      <c r="D1307" s="2"/>
      <c r="E1307" s="2"/>
      <c r="F1307" s="2"/>
      <c r="G1307" s="2"/>
      <c r="H1307" s="2"/>
      <c r="I1307" s="2"/>
      <c r="J1307" s="2"/>
      <c r="K1307" s="2"/>
      <c r="L1307" s="2"/>
      <c r="M1307" s="2"/>
      <c r="N1307" s="2"/>
      <c r="O1307" s="3"/>
      <c r="P1307" s="4"/>
    </row>
    <row r="1308" spans="1:16" ht="12.75" x14ac:dyDescent="0.2">
      <c r="A1308" s="2"/>
      <c r="B1308" s="2"/>
      <c r="C1308" s="2"/>
      <c r="D1308" s="2"/>
      <c r="E1308" s="2"/>
      <c r="F1308" s="2"/>
      <c r="G1308" s="2"/>
      <c r="H1308" s="2"/>
      <c r="I1308" s="2"/>
      <c r="J1308" s="2"/>
      <c r="K1308" s="2"/>
      <c r="L1308" s="2"/>
      <c r="M1308" s="2"/>
      <c r="N1308" s="2"/>
      <c r="O1308" s="3"/>
      <c r="P1308" s="4"/>
    </row>
    <row r="1309" spans="1:16" ht="12.75" x14ac:dyDescent="0.2">
      <c r="A1309" s="2"/>
      <c r="B1309" s="2"/>
      <c r="C1309" s="2"/>
      <c r="D1309" s="2"/>
      <c r="E1309" s="2"/>
      <c r="F1309" s="2"/>
      <c r="G1309" s="2"/>
      <c r="H1309" s="2"/>
      <c r="I1309" s="2"/>
      <c r="J1309" s="2"/>
      <c r="K1309" s="2"/>
      <c r="L1309" s="2"/>
      <c r="M1309" s="2"/>
      <c r="N1309" s="2"/>
      <c r="O1309" s="3"/>
      <c r="P1309" s="4"/>
    </row>
    <row r="1310" spans="1:16" ht="12.75" x14ac:dyDescent="0.2">
      <c r="A1310" s="2"/>
      <c r="B1310" s="2"/>
      <c r="C1310" s="2"/>
      <c r="D1310" s="2"/>
      <c r="E1310" s="2"/>
      <c r="F1310" s="2"/>
      <c r="G1310" s="2"/>
      <c r="H1310" s="2"/>
      <c r="I1310" s="2"/>
      <c r="J1310" s="2"/>
      <c r="K1310" s="2"/>
      <c r="L1310" s="2"/>
      <c r="M1310" s="2"/>
      <c r="N1310" s="2"/>
      <c r="O1310" s="3"/>
      <c r="P1310" s="4"/>
    </row>
    <row r="1311" spans="1:16" ht="12.75" x14ac:dyDescent="0.2">
      <c r="A1311" s="2"/>
      <c r="B1311" s="2"/>
      <c r="C1311" s="2"/>
      <c r="D1311" s="2"/>
      <c r="E1311" s="2"/>
      <c r="F1311" s="2"/>
      <c r="G1311" s="2"/>
      <c r="H1311" s="2"/>
      <c r="I1311" s="2"/>
      <c r="J1311" s="2"/>
      <c r="K1311" s="2"/>
      <c r="L1311" s="2"/>
      <c r="M1311" s="2"/>
      <c r="N1311" s="2"/>
      <c r="O1311" s="3"/>
      <c r="P1311" s="4"/>
    </row>
    <row r="1312" spans="1:16" ht="12.75" x14ac:dyDescent="0.2">
      <c r="A1312" s="2"/>
      <c r="B1312" s="2"/>
      <c r="C1312" s="2"/>
      <c r="D1312" s="2"/>
      <c r="E1312" s="2"/>
      <c r="F1312" s="2"/>
      <c r="G1312" s="2"/>
      <c r="H1312" s="2"/>
      <c r="I1312" s="2"/>
      <c r="J1312" s="2"/>
      <c r="K1312" s="2"/>
      <c r="L1312" s="2"/>
      <c r="M1312" s="2"/>
      <c r="N1312" s="2"/>
      <c r="O1312" s="3"/>
      <c r="P1312" s="4"/>
    </row>
    <row r="1313" spans="1:16" ht="12.75" x14ac:dyDescent="0.2">
      <c r="A1313" s="2"/>
      <c r="B1313" s="2"/>
      <c r="C1313" s="2"/>
      <c r="D1313" s="2"/>
      <c r="E1313" s="2"/>
      <c r="F1313" s="2"/>
      <c r="G1313" s="2"/>
      <c r="H1313" s="2"/>
      <c r="I1313" s="2"/>
      <c r="J1313" s="2"/>
      <c r="K1313" s="2"/>
      <c r="L1313" s="2"/>
      <c r="M1313" s="2"/>
      <c r="N1313" s="2"/>
      <c r="O1313" s="3"/>
      <c r="P1313" s="4"/>
    </row>
    <row r="1314" spans="1:16" ht="12.75" x14ac:dyDescent="0.2">
      <c r="A1314" s="2"/>
      <c r="B1314" s="2"/>
      <c r="C1314" s="2"/>
      <c r="D1314" s="2"/>
      <c r="E1314" s="2"/>
      <c r="F1314" s="2"/>
      <c r="G1314" s="2"/>
      <c r="H1314" s="2"/>
      <c r="I1314" s="2"/>
      <c r="J1314" s="2"/>
      <c r="K1314" s="2"/>
      <c r="L1314" s="2"/>
      <c r="M1314" s="2"/>
      <c r="N1314" s="2"/>
      <c r="O1314" s="3"/>
      <c r="P1314" s="4"/>
    </row>
    <row r="1315" spans="1:16" ht="12.75" x14ac:dyDescent="0.2">
      <c r="A1315" s="2"/>
      <c r="B1315" s="2"/>
      <c r="C1315" s="2"/>
      <c r="D1315" s="2"/>
      <c r="E1315" s="2"/>
      <c r="F1315" s="2"/>
      <c r="G1315" s="2"/>
      <c r="H1315" s="2"/>
      <c r="I1315" s="2"/>
      <c r="J1315" s="2"/>
      <c r="K1315" s="2"/>
      <c r="L1315" s="2"/>
      <c r="M1315" s="2"/>
      <c r="N1315" s="2"/>
      <c r="O1315" s="3"/>
      <c r="P1315" s="4"/>
    </row>
    <row r="1316" spans="1:16" ht="12.75" x14ac:dyDescent="0.2">
      <c r="A1316" s="2"/>
      <c r="B1316" s="2"/>
      <c r="C1316" s="2"/>
      <c r="D1316" s="2"/>
      <c r="E1316" s="2"/>
      <c r="F1316" s="2"/>
      <c r="G1316" s="2"/>
      <c r="H1316" s="2"/>
      <c r="I1316" s="2"/>
      <c r="J1316" s="2"/>
      <c r="K1316" s="2"/>
      <c r="L1316" s="2"/>
      <c r="M1316" s="2"/>
      <c r="N1316" s="2"/>
      <c r="O1316" s="3"/>
      <c r="P1316" s="4"/>
    </row>
    <row r="1317" spans="1:16" ht="12.75" x14ac:dyDescent="0.2">
      <c r="A1317" s="2"/>
      <c r="B1317" s="2"/>
      <c r="C1317" s="2"/>
      <c r="D1317" s="2"/>
      <c r="E1317" s="2"/>
      <c r="F1317" s="2"/>
      <c r="G1317" s="2"/>
      <c r="H1317" s="2"/>
      <c r="I1317" s="2"/>
      <c r="J1317" s="2"/>
      <c r="K1317" s="2"/>
      <c r="L1317" s="2"/>
      <c r="M1317" s="2"/>
      <c r="N1317" s="2"/>
      <c r="O1317" s="3"/>
      <c r="P1317" s="4"/>
    </row>
    <row r="1318" spans="1:16" ht="12.75" x14ac:dyDescent="0.2">
      <c r="A1318" s="2"/>
      <c r="B1318" s="2"/>
      <c r="C1318" s="2"/>
      <c r="D1318" s="2"/>
      <c r="E1318" s="2"/>
      <c r="F1318" s="2"/>
      <c r="G1318" s="2"/>
      <c r="H1318" s="2"/>
      <c r="I1318" s="2"/>
      <c r="J1318" s="2"/>
      <c r="K1318" s="2"/>
      <c r="L1318" s="2"/>
      <c r="M1318" s="2"/>
      <c r="N1318" s="2"/>
      <c r="O1318" s="3"/>
      <c r="P1318" s="4"/>
    </row>
    <row r="1319" spans="1:16" ht="12.75" x14ac:dyDescent="0.2">
      <c r="A1319" s="2"/>
      <c r="B1319" s="2"/>
      <c r="C1319" s="2"/>
      <c r="D1319" s="2"/>
      <c r="E1319" s="2"/>
      <c r="F1319" s="2"/>
      <c r="G1319" s="2"/>
      <c r="H1319" s="2"/>
      <c r="I1319" s="2"/>
      <c r="J1319" s="2"/>
      <c r="K1319" s="2"/>
      <c r="L1319" s="2"/>
      <c r="M1319" s="2"/>
      <c r="N1319" s="2"/>
      <c r="O1319" s="3"/>
      <c r="P1319" s="4"/>
    </row>
    <row r="1320" spans="1:16" ht="12.75" x14ac:dyDescent="0.2">
      <c r="A1320" s="2"/>
      <c r="B1320" s="2"/>
      <c r="C1320" s="2"/>
      <c r="D1320" s="2"/>
      <c r="E1320" s="2"/>
      <c r="F1320" s="2"/>
      <c r="G1320" s="2"/>
      <c r="H1320" s="2"/>
      <c r="I1320" s="2"/>
      <c r="J1320" s="2"/>
      <c r="K1320" s="2"/>
      <c r="L1320" s="2"/>
      <c r="M1320" s="2"/>
      <c r="N1320" s="2"/>
      <c r="O1320" s="3"/>
      <c r="P1320" s="4"/>
    </row>
    <row r="1321" spans="1:16" ht="12.75" x14ac:dyDescent="0.2">
      <c r="A1321" s="2"/>
      <c r="B1321" s="2"/>
      <c r="C1321" s="2"/>
      <c r="D1321" s="2"/>
      <c r="E1321" s="2"/>
      <c r="F1321" s="2"/>
      <c r="G1321" s="2"/>
      <c r="H1321" s="2"/>
      <c r="I1321" s="2"/>
      <c r="J1321" s="2"/>
      <c r="K1321" s="2"/>
      <c r="L1321" s="2"/>
      <c r="M1321" s="2"/>
      <c r="N1321" s="2"/>
      <c r="O1321" s="3"/>
      <c r="P1321" s="4"/>
    </row>
    <row r="1322" spans="1:16" ht="12.75" x14ac:dyDescent="0.2">
      <c r="A1322" s="2"/>
      <c r="B1322" s="2"/>
      <c r="C1322" s="2"/>
      <c r="D1322" s="2"/>
      <c r="E1322" s="2"/>
      <c r="F1322" s="2"/>
      <c r="G1322" s="2"/>
      <c r="H1322" s="2"/>
      <c r="I1322" s="2"/>
      <c r="J1322" s="2"/>
      <c r="K1322" s="2"/>
      <c r="L1322" s="2"/>
      <c r="M1322" s="2"/>
      <c r="N1322" s="2"/>
      <c r="O1322" s="3"/>
      <c r="P1322" s="4"/>
    </row>
    <row r="1323" spans="1:16" ht="12.75" x14ac:dyDescent="0.2">
      <c r="A1323" s="2"/>
      <c r="B1323" s="2"/>
      <c r="C1323" s="2"/>
      <c r="D1323" s="2"/>
      <c r="E1323" s="2"/>
      <c r="F1323" s="2"/>
      <c r="G1323" s="2"/>
      <c r="H1323" s="2"/>
      <c r="I1323" s="2"/>
      <c r="J1323" s="2"/>
      <c r="K1323" s="2"/>
      <c r="L1323" s="2"/>
      <c r="M1323" s="2"/>
      <c r="N1323" s="2"/>
      <c r="O1323" s="3"/>
      <c r="P1323" s="4"/>
    </row>
    <row r="1324" spans="1:16" ht="12.75" x14ac:dyDescent="0.2">
      <c r="A1324" s="2"/>
      <c r="B1324" s="2"/>
      <c r="C1324" s="2"/>
      <c r="D1324" s="2"/>
      <c r="E1324" s="2"/>
      <c r="F1324" s="2"/>
      <c r="G1324" s="2"/>
      <c r="H1324" s="2"/>
      <c r="I1324" s="2"/>
      <c r="J1324" s="2"/>
      <c r="K1324" s="2"/>
      <c r="L1324" s="2"/>
      <c r="M1324" s="2"/>
      <c r="N1324" s="2"/>
      <c r="O1324" s="3"/>
      <c r="P1324" s="4"/>
    </row>
    <row r="1325" spans="1:16" ht="12.75" x14ac:dyDescent="0.2">
      <c r="A1325" s="2"/>
      <c r="B1325" s="2"/>
      <c r="C1325" s="2"/>
      <c r="D1325" s="2"/>
      <c r="E1325" s="2"/>
      <c r="F1325" s="2"/>
      <c r="G1325" s="2"/>
      <c r="H1325" s="2"/>
      <c r="I1325" s="2"/>
      <c r="J1325" s="2"/>
      <c r="K1325" s="2"/>
      <c r="L1325" s="2"/>
      <c r="M1325" s="2"/>
      <c r="N1325" s="2"/>
      <c r="O1325" s="3"/>
      <c r="P1325" s="4"/>
    </row>
    <row r="1326" spans="1:16" ht="12.75" x14ac:dyDescent="0.2">
      <c r="A1326" s="2"/>
      <c r="B1326" s="2"/>
      <c r="C1326" s="2"/>
      <c r="D1326" s="2"/>
      <c r="E1326" s="2"/>
      <c r="F1326" s="2"/>
      <c r="G1326" s="2"/>
      <c r="H1326" s="2"/>
      <c r="I1326" s="2"/>
      <c r="J1326" s="2"/>
      <c r="K1326" s="2"/>
      <c r="L1326" s="2"/>
      <c r="M1326" s="2"/>
      <c r="N1326" s="2"/>
      <c r="O1326" s="3"/>
      <c r="P1326" s="4"/>
    </row>
    <row r="1327" spans="1:16" ht="12.75" x14ac:dyDescent="0.2">
      <c r="A1327" s="2"/>
      <c r="B1327" s="2"/>
      <c r="C1327" s="2"/>
      <c r="D1327" s="2"/>
      <c r="E1327" s="2"/>
      <c r="F1327" s="2"/>
      <c r="G1327" s="2"/>
      <c r="H1327" s="2"/>
      <c r="I1327" s="2"/>
      <c r="J1327" s="2"/>
      <c r="K1327" s="2"/>
      <c r="L1327" s="2"/>
      <c r="M1327" s="2"/>
      <c r="N1327" s="2"/>
      <c r="O1327" s="3"/>
      <c r="P1327" s="4"/>
    </row>
    <row r="1328" spans="1:16" ht="12.75" x14ac:dyDescent="0.2">
      <c r="A1328" s="2"/>
      <c r="B1328" s="2"/>
      <c r="C1328" s="2"/>
      <c r="D1328" s="2"/>
      <c r="E1328" s="2"/>
      <c r="F1328" s="2"/>
      <c r="G1328" s="2"/>
      <c r="H1328" s="2"/>
      <c r="I1328" s="2"/>
      <c r="J1328" s="2"/>
      <c r="K1328" s="2"/>
      <c r="L1328" s="2"/>
      <c r="M1328" s="2"/>
      <c r="N1328" s="2"/>
      <c r="O1328" s="3"/>
      <c r="P1328" s="4"/>
    </row>
    <row r="1329" spans="1:16" ht="12.75" x14ac:dyDescent="0.2">
      <c r="A1329" s="2"/>
      <c r="B1329" s="2"/>
      <c r="C1329" s="2"/>
      <c r="D1329" s="2"/>
      <c r="E1329" s="2"/>
      <c r="F1329" s="2"/>
      <c r="G1329" s="2"/>
      <c r="H1329" s="2"/>
      <c r="I1329" s="2"/>
      <c r="J1329" s="2"/>
      <c r="K1329" s="2"/>
      <c r="L1329" s="2"/>
      <c r="M1329" s="2"/>
      <c r="N1329" s="2"/>
      <c r="O1329" s="3"/>
      <c r="P1329" s="4"/>
    </row>
    <row r="1330" spans="1:16" ht="12.75" x14ac:dyDescent="0.2">
      <c r="A1330" s="2"/>
      <c r="B1330" s="2"/>
      <c r="C1330" s="2"/>
      <c r="D1330" s="2"/>
      <c r="E1330" s="2"/>
      <c r="F1330" s="2"/>
      <c r="G1330" s="2"/>
      <c r="H1330" s="2"/>
      <c r="I1330" s="2"/>
      <c r="J1330" s="2"/>
      <c r="K1330" s="2"/>
      <c r="L1330" s="2"/>
      <c r="M1330" s="2"/>
      <c r="N1330" s="2"/>
      <c r="O1330" s="3"/>
      <c r="P1330" s="4"/>
    </row>
    <row r="1331" spans="1:16" ht="12.75" x14ac:dyDescent="0.2">
      <c r="A1331" s="2"/>
      <c r="B1331" s="2"/>
      <c r="C1331" s="2"/>
      <c r="D1331" s="2"/>
      <c r="E1331" s="2"/>
      <c r="F1331" s="2"/>
      <c r="G1331" s="2"/>
      <c r="H1331" s="2"/>
      <c r="I1331" s="2"/>
      <c r="J1331" s="2"/>
      <c r="K1331" s="2"/>
      <c r="L1331" s="2"/>
      <c r="M1331" s="2"/>
      <c r="N1331" s="2"/>
      <c r="O1331" s="3"/>
      <c r="P1331" s="4"/>
    </row>
    <row r="1332" spans="1:16" ht="12.75" x14ac:dyDescent="0.2">
      <c r="A1332" s="2"/>
      <c r="B1332" s="2"/>
      <c r="C1332" s="2"/>
      <c r="D1332" s="2"/>
      <c r="E1332" s="2"/>
      <c r="F1332" s="2"/>
      <c r="G1332" s="2"/>
      <c r="H1332" s="2"/>
      <c r="I1332" s="2"/>
      <c r="J1332" s="2"/>
      <c r="K1332" s="2"/>
      <c r="L1332" s="2"/>
      <c r="M1332" s="2"/>
      <c r="N1332" s="2"/>
      <c r="O1332" s="3"/>
      <c r="P1332" s="4"/>
    </row>
    <row r="1333" spans="1:16" ht="12.75" x14ac:dyDescent="0.2">
      <c r="A1333" s="2"/>
      <c r="B1333" s="2"/>
      <c r="C1333" s="2"/>
      <c r="D1333" s="2"/>
      <c r="E1333" s="2"/>
      <c r="F1333" s="2"/>
      <c r="G1333" s="2"/>
      <c r="H1333" s="2"/>
      <c r="I1333" s="2"/>
      <c r="J1333" s="2"/>
      <c r="K1333" s="2"/>
      <c r="L1333" s="2"/>
      <c r="M1333" s="2"/>
      <c r="N1333" s="2"/>
      <c r="O1333" s="3"/>
      <c r="P1333" s="4"/>
    </row>
    <row r="1334" spans="1:16" ht="12.75" x14ac:dyDescent="0.2">
      <c r="A1334" s="2"/>
      <c r="B1334" s="2"/>
      <c r="C1334" s="2"/>
      <c r="D1334" s="2"/>
      <c r="E1334" s="2"/>
      <c r="F1334" s="2"/>
      <c r="G1334" s="2"/>
      <c r="H1334" s="2"/>
      <c r="I1334" s="2"/>
      <c r="J1334" s="2"/>
      <c r="K1334" s="2"/>
      <c r="L1334" s="2"/>
      <c r="M1334" s="2"/>
      <c r="N1334" s="2"/>
      <c r="O1334" s="3"/>
      <c r="P1334" s="4"/>
    </row>
    <row r="1335" spans="1:16" ht="12.75" x14ac:dyDescent="0.2">
      <c r="A1335" s="2"/>
      <c r="B1335" s="2"/>
      <c r="C1335" s="2"/>
      <c r="D1335" s="2"/>
      <c r="E1335" s="2"/>
      <c r="F1335" s="2"/>
      <c r="G1335" s="2"/>
      <c r="H1335" s="2"/>
      <c r="I1335" s="2"/>
      <c r="J1335" s="2"/>
      <c r="K1335" s="2"/>
      <c r="L1335" s="2"/>
      <c r="M1335" s="2"/>
      <c r="N1335" s="2"/>
      <c r="O1335" s="3"/>
      <c r="P1335" s="4"/>
    </row>
    <row r="1336" spans="1:16" ht="12.75" x14ac:dyDescent="0.2">
      <c r="A1336" s="2"/>
      <c r="B1336" s="2"/>
      <c r="C1336" s="2"/>
      <c r="D1336" s="2"/>
      <c r="E1336" s="2"/>
      <c r="F1336" s="2"/>
      <c r="G1336" s="2"/>
      <c r="H1336" s="2"/>
      <c r="I1336" s="2"/>
      <c r="J1336" s="2"/>
      <c r="K1336" s="2"/>
      <c r="L1336" s="2"/>
      <c r="M1336" s="2"/>
      <c r="N1336" s="2"/>
      <c r="O1336" s="3"/>
      <c r="P1336" s="4"/>
    </row>
    <row r="1337" spans="1:16" ht="12.75" x14ac:dyDescent="0.2">
      <c r="A1337" s="2"/>
      <c r="B1337" s="2"/>
      <c r="C1337" s="2"/>
      <c r="D1337" s="2"/>
      <c r="E1337" s="2"/>
      <c r="F1337" s="2"/>
      <c r="G1337" s="2"/>
      <c r="H1337" s="2"/>
      <c r="I1337" s="2"/>
      <c r="J1337" s="2"/>
      <c r="K1337" s="2"/>
      <c r="L1337" s="2"/>
      <c r="M1337" s="2"/>
      <c r="N1337" s="2"/>
      <c r="O1337" s="3"/>
      <c r="P1337" s="4"/>
    </row>
    <row r="1338" spans="1:16" ht="12.75" x14ac:dyDescent="0.2">
      <c r="A1338" s="2"/>
      <c r="B1338" s="2"/>
      <c r="C1338" s="2"/>
      <c r="D1338" s="2"/>
      <c r="E1338" s="2"/>
      <c r="F1338" s="2"/>
      <c r="G1338" s="2"/>
      <c r="H1338" s="2"/>
      <c r="I1338" s="2"/>
      <c r="J1338" s="2"/>
      <c r="K1338" s="2"/>
      <c r="L1338" s="2"/>
      <c r="M1338" s="2"/>
      <c r="N1338" s="2"/>
      <c r="O1338" s="3"/>
      <c r="P1338" s="4"/>
    </row>
    <row r="1339" spans="1:16" ht="12.75" x14ac:dyDescent="0.2">
      <c r="A1339" s="2"/>
      <c r="B1339" s="2"/>
      <c r="C1339" s="2"/>
      <c r="D1339" s="2"/>
      <c r="E1339" s="2"/>
      <c r="F1339" s="2"/>
      <c r="G1339" s="2"/>
      <c r="H1339" s="2"/>
      <c r="I1339" s="2"/>
      <c r="J1339" s="2"/>
      <c r="K1339" s="2"/>
      <c r="L1339" s="2"/>
      <c r="M1339" s="2"/>
      <c r="N1339" s="2"/>
      <c r="O1339" s="3"/>
      <c r="P1339" s="4"/>
    </row>
    <row r="1340" spans="1:16" ht="12.75" x14ac:dyDescent="0.2">
      <c r="A1340" s="2"/>
      <c r="B1340" s="2"/>
      <c r="C1340" s="2"/>
      <c r="D1340" s="2"/>
      <c r="E1340" s="2"/>
      <c r="F1340" s="2"/>
      <c r="G1340" s="2"/>
      <c r="H1340" s="2"/>
      <c r="I1340" s="2"/>
      <c r="J1340" s="2"/>
      <c r="K1340" s="2"/>
      <c r="L1340" s="2"/>
      <c r="M1340" s="2"/>
      <c r="N1340" s="2"/>
      <c r="O1340" s="3"/>
      <c r="P1340" s="4"/>
    </row>
    <row r="1341" spans="1:16" ht="12.75" x14ac:dyDescent="0.2">
      <c r="A1341" s="2"/>
      <c r="B1341" s="2"/>
      <c r="C1341" s="2"/>
      <c r="D1341" s="2"/>
      <c r="E1341" s="2"/>
      <c r="F1341" s="2"/>
      <c r="G1341" s="2"/>
      <c r="H1341" s="2"/>
      <c r="I1341" s="2"/>
      <c r="J1341" s="2"/>
      <c r="K1341" s="2"/>
      <c r="L1341" s="2"/>
      <c r="M1341" s="2"/>
      <c r="N1341" s="2"/>
      <c r="O1341" s="3"/>
      <c r="P1341" s="4"/>
    </row>
    <row r="1342" spans="1:16" ht="12.75" x14ac:dyDescent="0.2">
      <c r="A1342" s="2"/>
      <c r="B1342" s="2"/>
      <c r="C1342" s="2"/>
      <c r="D1342" s="2"/>
      <c r="E1342" s="2"/>
      <c r="F1342" s="2"/>
      <c r="G1342" s="2"/>
      <c r="H1342" s="2"/>
      <c r="I1342" s="2"/>
      <c r="J1342" s="2"/>
      <c r="K1342" s="2"/>
      <c r="L1342" s="2"/>
      <c r="M1342" s="2"/>
      <c r="N1342" s="2"/>
      <c r="O1342" s="3"/>
      <c r="P1342" s="4"/>
    </row>
    <row r="1343" spans="1:16" ht="12.75" x14ac:dyDescent="0.2">
      <c r="A1343" s="2"/>
      <c r="B1343" s="2"/>
      <c r="C1343" s="2"/>
      <c r="D1343" s="2"/>
      <c r="E1343" s="2"/>
      <c r="F1343" s="2"/>
      <c r="G1343" s="2"/>
      <c r="H1343" s="2"/>
      <c r="I1343" s="2"/>
      <c r="J1343" s="2"/>
      <c r="K1343" s="2"/>
      <c r="L1343" s="2"/>
      <c r="M1343" s="2"/>
      <c r="N1343" s="2"/>
      <c r="O1343" s="3"/>
      <c r="P1343" s="4"/>
    </row>
    <row r="1344" spans="1:16" ht="12.75" x14ac:dyDescent="0.2">
      <c r="A1344" s="2"/>
      <c r="B1344" s="2"/>
      <c r="C1344" s="2"/>
      <c r="D1344" s="2"/>
      <c r="E1344" s="2"/>
      <c r="F1344" s="2"/>
      <c r="G1344" s="2"/>
      <c r="H1344" s="2"/>
      <c r="I1344" s="2"/>
      <c r="J1344" s="2"/>
      <c r="K1344" s="2"/>
      <c r="L1344" s="2"/>
      <c r="M1344" s="2"/>
      <c r="N1344" s="2"/>
      <c r="O1344" s="3"/>
      <c r="P1344" s="4"/>
    </row>
    <row r="1345" spans="1:16" ht="12.75" x14ac:dyDescent="0.2">
      <c r="A1345" s="2"/>
      <c r="B1345" s="2"/>
      <c r="C1345" s="2"/>
      <c r="D1345" s="2"/>
      <c r="E1345" s="2"/>
      <c r="F1345" s="2"/>
      <c r="G1345" s="2"/>
      <c r="H1345" s="2"/>
      <c r="I1345" s="2"/>
      <c r="J1345" s="2"/>
      <c r="K1345" s="2"/>
      <c r="L1345" s="2"/>
      <c r="M1345" s="2"/>
      <c r="N1345" s="2"/>
      <c r="O1345" s="3"/>
      <c r="P1345" s="4"/>
    </row>
    <row r="1346" spans="1:16" ht="12.75" x14ac:dyDescent="0.2">
      <c r="A1346" s="2"/>
      <c r="B1346" s="2"/>
      <c r="C1346" s="2"/>
      <c r="D1346" s="2"/>
      <c r="E1346" s="2"/>
      <c r="F1346" s="2"/>
      <c r="G1346" s="2"/>
      <c r="H1346" s="2"/>
      <c r="I1346" s="2"/>
      <c r="J1346" s="2"/>
      <c r="K1346" s="2"/>
      <c r="L1346" s="2"/>
      <c r="M1346" s="2"/>
      <c r="N1346" s="2"/>
      <c r="O1346" s="3"/>
      <c r="P1346" s="4"/>
    </row>
    <row r="1347" spans="1:16" ht="12.75" x14ac:dyDescent="0.2">
      <c r="A1347" s="2"/>
      <c r="B1347" s="2"/>
      <c r="C1347" s="2"/>
      <c r="D1347" s="2"/>
      <c r="E1347" s="2"/>
      <c r="F1347" s="2"/>
      <c r="G1347" s="2"/>
      <c r="H1347" s="2"/>
      <c r="I1347" s="2"/>
      <c r="J1347" s="2"/>
      <c r="K1347" s="2"/>
      <c r="L1347" s="2"/>
      <c r="M1347" s="2"/>
      <c r="N1347" s="2"/>
      <c r="O1347" s="3"/>
      <c r="P1347" s="4"/>
    </row>
    <row r="1348" spans="1:16" ht="12.75" x14ac:dyDescent="0.2">
      <c r="A1348" s="2"/>
      <c r="B1348" s="2"/>
      <c r="C1348" s="2"/>
      <c r="D1348" s="2"/>
      <c r="E1348" s="2"/>
      <c r="F1348" s="2"/>
      <c r="G1348" s="2"/>
      <c r="H1348" s="2"/>
      <c r="I1348" s="2"/>
      <c r="J1348" s="2"/>
      <c r="K1348" s="2"/>
      <c r="L1348" s="2"/>
      <c r="M1348" s="2"/>
      <c r="N1348" s="2"/>
      <c r="O1348" s="3"/>
      <c r="P1348" s="4"/>
    </row>
    <row r="1349" spans="1:16" ht="12.75" x14ac:dyDescent="0.2">
      <c r="A1349" s="2"/>
      <c r="B1349" s="2"/>
      <c r="C1349" s="2"/>
      <c r="D1349" s="2"/>
      <c r="E1349" s="2"/>
      <c r="F1349" s="2"/>
      <c r="G1349" s="2"/>
      <c r="H1349" s="2"/>
      <c r="I1349" s="2"/>
      <c r="J1349" s="2"/>
      <c r="K1349" s="2"/>
      <c r="L1349" s="2"/>
      <c r="M1349" s="2"/>
      <c r="N1349" s="2"/>
      <c r="O1349" s="3"/>
      <c r="P1349" s="4"/>
    </row>
    <row r="1350" spans="1:16" ht="12.75" x14ac:dyDescent="0.2">
      <c r="A1350" s="2"/>
      <c r="B1350" s="2"/>
      <c r="C1350" s="2"/>
      <c r="D1350" s="2"/>
      <c r="E1350" s="2"/>
      <c r="F1350" s="2"/>
      <c r="G1350" s="2"/>
      <c r="H1350" s="2"/>
      <c r="I1350" s="2"/>
      <c r="J1350" s="2"/>
      <c r="K1350" s="2"/>
      <c r="L1350" s="2"/>
      <c r="M1350" s="2"/>
      <c r="N1350" s="2"/>
      <c r="O1350" s="3"/>
      <c r="P1350" s="4"/>
    </row>
    <row r="1351" spans="1:16" ht="12.75" x14ac:dyDescent="0.2">
      <c r="A1351" s="2"/>
      <c r="B1351" s="2"/>
      <c r="C1351" s="2"/>
      <c r="D1351" s="2"/>
      <c r="E1351" s="2"/>
      <c r="F1351" s="2"/>
      <c r="G1351" s="2"/>
      <c r="H1351" s="2"/>
      <c r="I1351" s="2"/>
      <c r="J1351" s="2"/>
      <c r="K1351" s="2"/>
      <c r="L1351" s="2"/>
      <c r="M1351" s="2"/>
      <c r="N1351" s="2"/>
      <c r="O1351" s="3"/>
      <c r="P1351" s="4"/>
    </row>
    <row r="1352" spans="1:16" ht="12.75" x14ac:dyDescent="0.2">
      <c r="A1352" s="2"/>
      <c r="B1352" s="2"/>
      <c r="C1352" s="2"/>
      <c r="D1352" s="2"/>
      <c r="E1352" s="2"/>
      <c r="F1352" s="2"/>
      <c r="G1352" s="2"/>
      <c r="H1352" s="2"/>
      <c r="I1352" s="2"/>
      <c r="J1352" s="2"/>
      <c r="K1352" s="2"/>
      <c r="L1352" s="2"/>
      <c r="M1352" s="2"/>
      <c r="N1352" s="2"/>
      <c r="O1352" s="3"/>
      <c r="P1352" s="4"/>
    </row>
    <row r="1353" spans="1:16" ht="12.75" x14ac:dyDescent="0.2">
      <c r="A1353" s="2"/>
      <c r="B1353" s="2"/>
      <c r="C1353" s="2"/>
      <c r="D1353" s="2"/>
      <c r="E1353" s="2"/>
      <c r="F1353" s="2"/>
      <c r="G1353" s="2"/>
      <c r="H1353" s="2"/>
      <c r="I1353" s="2"/>
      <c r="J1353" s="2"/>
      <c r="K1353" s="2"/>
      <c r="L1353" s="2"/>
      <c r="M1353" s="2"/>
      <c r="N1353" s="2"/>
      <c r="O1353" s="3"/>
      <c r="P1353" s="4"/>
    </row>
    <row r="1354" spans="1:16" ht="12.75" x14ac:dyDescent="0.2">
      <c r="A1354" s="2"/>
      <c r="B1354" s="2"/>
      <c r="C1354" s="2"/>
      <c r="D1354" s="2"/>
      <c r="E1354" s="2"/>
      <c r="F1354" s="2"/>
      <c r="G1354" s="2"/>
      <c r="H1354" s="2"/>
      <c r="I1354" s="2"/>
      <c r="J1354" s="2"/>
      <c r="K1354" s="2"/>
      <c r="L1354" s="2"/>
      <c r="M1354" s="2"/>
      <c r="N1354" s="2"/>
      <c r="O1354" s="3"/>
      <c r="P1354" s="4"/>
    </row>
    <row r="1355" spans="1:16" ht="12.75" x14ac:dyDescent="0.2">
      <c r="A1355" s="2"/>
      <c r="B1355" s="2"/>
      <c r="C1355" s="2"/>
      <c r="D1355" s="2"/>
      <c r="E1355" s="2"/>
      <c r="F1355" s="2"/>
      <c r="G1355" s="2"/>
      <c r="H1355" s="2"/>
      <c r="I1355" s="2"/>
      <c r="J1355" s="2"/>
      <c r="K1355" s="2"/>
      <c r="L1355" s="2"/>
      <c r="M1355" s="2"/>
      <c r="N1355" s="2"/>
      <c r="O1355" s="3"/>
      <c r="P1355" s="4"/>
    </row>
    <row r="1356" spans="1:16" ht="12.75" x14ac:dyDescent="0.2">
      <c r="A1356" s="2"/>
      <c r="B1356" s="2"/>
      <c r="C1356" s="2"/>
      <c r="D1356" s="2"/>
      <c r="E1356" s="2"/>
      <c r="F1356" s="2"/>
      <c r="G1356" s="2"/>
      <c r="H1356" s="2"/>
      <c r="I1356" s="2"/>
      <c r="J1356" s="2"/>
      <c r="K1356" s="2"/>
      <c r="L1356" s="2"/>
      <c r="M1356" s="2"/>
      <c r="N1356" s="2"/>
      <c r="O1356" s="3"/>
      <c r="P1356" s="4"/>
    </row>
  </sheetData>
  <mergeCells count="115">
    <mergeCell ref="M15:N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7:B7"/>
    <mergeCell ref="C7:D7"/>
    <mergeCell ref="E7:F7"/>
    <mergeCell ref="G7:H7"/>
    <mergeCell ref="C8:D8"/>
    <mergeCell ref="E8:F8"/>
    <mergeCell ref="G8:H8"/>
    <mergeCell ref="K36:L36"/>
    <mergeCell ref="M36:N3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O36:P36"/>
    <mergeCell ref="Q36:R36"/>
    <mergeCell ref="A34:D34"/>
    <mergeCell ref="A35:R35"/>
    <mergeCell ref="A36:B36"/>
    <mergeCell ref="C36:D36"/>
    <mergeCell ref="E36:F36"/>
    <mergeCell ref="A41:D41"/>
    <mergeCell ref="A42:R42"/>
    <mergeCell ref="A43:B43"/>
    <mergeCell ref="C43:D43"/>
    <mergeCell ref="E43:F43"/>
    <mergeCell ref="G43:H43"/>
    <mergeCell ref="I43:J43"/>
    <mergeCell ref="A95:D95"/>
    <mergeCell ref="A96:R96"/>
    <mergeCell ref="K43:L43"/>
    <mergeCell ref="M43:N43"/>
    <mergeCell ref="O43:P43"/>
    <mergeCell ref="Q43:R43"/>
    <mergeCell ref="A97:B97"/>
    <mergeCell ref="C97:D97"/>
    <mergeCell ref="E97:F97"/>
    <mergeCell ref="K149:L149"/>
    <mergeCell ref="M149:N149"/>
    <mergeCell ref="O149:P149"/>
    <mergeCell ref="Q149:R149"/>
    <mergeCell ref="G97:H97"/>
    <mergeCell ref="I97:J97"/>
    <mergeCell ref="A147:D147"/>
    <mergeCell ref="A148:R148"/>
    <mergeCell ref="A149:B149"/>
    <mergeCell ref="C149:D149"/>
    <mergeCell ref="E149:F149"/>
    <mergeCell ref="K97:L97"/>
    <mergeCell ref="M97:N97"/>
    <mergeCell ref="O97:P97"/>
    <mergeCell ref="Q97:R97"/>
    <mergeCell ref="Q212:R212"/>
    <mergeCell ref="K189:L189"/>
    <mergeCell ref="M189:N189"/>
    <mergeCell ref="O189:P189"/>
    <mergeCell ref="Q189:R189"/>
    <mergeCell ref="G149:H149"/>
    <mergeCell ref="I149:J149"/>
    <mergeCell ref="A187:D187"/>
    <mergeCell ref="A188:R188"/>
    <mergeCell ref="A189:B189"/>
    <mergeCell ref="C189:D189"/>
    <mergeCell ref="E189:F189"/>
    <mergeCell ref="G36:H36"/>
    <mergeCell ref="I36:J36"/>
    <mergeCell ref="K255:L255"/>
    <mergeCell ref="M255:N255"/>
    <mergeCell ref="O255:P255"/>
    <mergeCell ref="Q255:R255"/>
    <mergeCell ref="I212:J212"/>
    <mergeCell ref="K212:L212"/>
    <mergeCell ref="A253:D253"/>
    <mergeCell ref="A254:R254"/>
    <mergeCell ref="A255:B255"/>
    <mergeCell ref="C255:D255"/>
    <mergeCell ref="E255:F255"/>
    <mergeCell ref="G255:H255"/>
    <mergeCell ref="I255:J255"/>
    <mergeCell ref="M212:N212"/>
    <mergeCell ref="O212:P212"/>
    <mergeCell ref="G189:H189"/>
    <mergeCell ref="I189:J189"/>
    <mergeCell ref="A210:D210"/>
    <mergeCell ref="A211:R211"/>
    <mergeCell ref="A212:B212"/>
    <mergeCell ref="C212:D212"/>
    <mergeCell ref="G212:H212"/>
  </mergeCells>
  <hyperlinks>
    <hyperlink ref="A4" r:id="rId1" location="3/-61.40/-86.40" xr:uid="{00000000-0004-0000-0000-000000000000}"/>
    <hyperlink ref="C4" r:id="rId2" xr:uid="{00000000-0004-0000-0000-000001000000}"/>
    <hyperlink ref="A5" r:id="rId3" location="3/183.94/113.63/m=215.328,105.031" xr:uid="{00000000-0004-0000-0000-000002000000}"/>
    <hyperlink ref="C5" r:id="rId4" location="2/175.6/97.5" xr:uid="{00000000-0004-0000-0000-000003000000}"/>
    <hyperlink ref="A6" r:id="rId5" location="4/-38.10/-20.26" xr:uid="{00000000-0004-0000-0000-000004000000}"/>
    <hyperlink ref="C6" r:id="rId6" location="3/72.00/77.00" xr:uid="{00000000-0004-0000-0000-000005000000}"/>
    <hyperlink ref="A7" r:id="rId7" location="3/85.06/63.94" xr:uid="{00000000-0004-0000-0000-000006000000}"/>
    <hyperlink ref="C7" r:id="rId8" location="3/-33.94/-46.85" xr:uid="{00000000-0004-0000-0000-000007000000}"/>
    <hyperlink ref="G7" r:id="rId9" xr:uid="{00000000-0004-0000-0000-000008000000}"/>
    <hyperlink ref="A8" r:id="rId10" location="3/7.00/22.00" xr:uid="{00000000-0004-0000-0000-000009000000}"/>
    <hyperlink ref="C8" r:id="rId11" xr:uid="{00000000-0004-0000-0000-00000A000000}"/>
    <hyperlink ref="G8" r:id="rId12" location="Alchemy_Tank_Build_Best_Survivability" xr:uid="{00000000-0004-0000-0000-00000B000000}"/>
    <hyperlink ref="Q16" r:id="rId13" xr:uid="{00000000-0004-0000-0000-00000C000000}"/>
    <hyperlink ref="Q17" r:id="rId14" xr:uid="{00000000-0004-0000-0000-00000D000000}"/>
    <hyperlink ref="Q19" r:id="rId15" xr:uid="{00000000-0004-0000-0000-00000E000000}"/>
    <hyperlink ref="O20" r:id="rId16" xr:uid="{00000000-0004-0000-0000-00000F000000}"/>
    <hyperlink ref="Q21" r:id="rId17" xr:uid="{00000000-0004-0000-0000-000010000000}"/>
    <hyperlink ref="Q22" r:id="rId18" xr:uid="{00000000-0004-0000-0000-000011000000}"/>
    <hyperlink ref="O23" r:id="rId19" xr:uid="{00000000-0004-0000-0000-000012000000}"/>
    <hyperlink ref="O25" r:id="rId20" xr:uid="{00000000-0004-0000-0000-000013000000}"/>
    <hyperlink ref="O26" r:id="rId21" xr:uid="{00000000-0004-0000-0000-000014000000}"/>
    <hyperlink ref="O27" r:id="rId22" xr:uid="{00000000-0004-0000-0000-000015000000}"/>
    <hyperlink ref="Q27" r:id="rId23" xr:uid="{00000000-0004-0000-0000-000016000000}"/>
    <hyperlink ref="O28" r:id="rId24" xr:uid="{00000000-0004-0000-0000-000017000000}"/>
    <hyperlink ref="Q28" r:id="rId25" xr:uid="{00000000-0004-0000-0000-000018000000}"/>
    <hyperlink ref="O29" r:id="rId26" xr:uid="{00000000-0004-0000-0000-000019000000}"/>
    <hyperlink ref="Q29" r:id="rId27" xr:uid="{00000000-0004-0000-0000-00001A000000}"/>
    <hyperlink ref="Q30" r:id="rId28" xr:uid="{00000000-0004-0000-0000-00001B000000}"/>
    <hyperlink ref="Q31" r:id="rId29" xr:uid="{00000000-0004-0000-0000-00001C000000}"/>
    <hyperlink ref="Q32" r:id="rId30" xr:uid="{00000000-0004-0000-0000-00001D000000}"/>
    <hyperlink ref="O37" r:id="rId31" xr:uid="{00000000-0004-0000-0000-00001E000000}"/>
    <hyperlink ref="Q37" r:id="rId32" xr:uid="{00000000-0004-0000-0000-00001F000000}"/>
    <hyperlink ref="O39" r:id="rId33" xr:uid="{00000000-0004-0000-0000-000020000000}"/>
    <hyperlink ref="Q51" r:id="rId34" xr:uid="{00000000-0004-0000-0000-000021000000}"/>
    <hyperlink ref="O52" r:id="rId35" xr:uid="{00000000-0004-0000-0000-000022000000}"/>
    <hyperlink ref="O55" r:id="rId36" xr:uid="{00000000-0004-0000-0000-000023000000}"/>
    <hyperlink ref="Q55" r:id="rId37" xr:uid="{00000000-0004-0000-0000-000024000000}"/>
    <hyperlink ref="Q56" r:id="rId38" xr:uid="{00000000-0004-0000-0000-000025000000}"/>
    <hyperlink ref="Q57" r:id="rId39" xr:uid="{00000000-0004-0000-0000-000026000000}"/>
    <hyperlink ref="O58" r:id="rId40" xr:uid="{00000000-0004-0000-0000-000027000000}"/>
    <hyperlink ref="Q58" r:id="rId41" xr:uid="{00000000-0004-0000-0000-000028000000}"/>
    <hyperlink ref="O59" r:id="rId42" xr:uid="{00000000-0004-0000-0000-000029000000}"/>
    <hyperlink ref="Q59" r:id="rId43" xr:uid="{00000000-0004-0000-0000-00002A000000}"/>
    <hyperlink ref="Q61" r:id="rId44" xr:uid="{00000000-0004-0000-0000-00002B000000}"/>
    <hyperlink ref="Q62" r:id="rId45" xr:uid="{00000000-0004-0000-0000-00002C000000}"/>
    <hyperlink ref="O63" r:id="rId46" xr:uid="{00000000-0004-0000-0000-00002D000000}"/>
    <hyperlink ref="Q63" r:id="rId47" xr:uid="{00000000-0004-0000-0000-00002E000000}"/>
    <hyperlink ref="Q64" r:id="rId48" xr:uid="{00000000-0004-0000-0000-00002F000000}"/>
    <hyperlink ref="O65" r:id="rId49" xr:uid="{00000000-0004-0000-0000-000030000000}"/>
    <hyperlink ref="Q65" r:id="rId50" xr:uid="{00000000-0004-0000-0000-000031000000}"/>
    <hyperlink ref="Q66" r:id="rId51" xr:uid="{00000000-0004-0000-0000-000032000000}"/>
    <hyperlink ref="O67" r:id="rId52" xr:uid="{00000000-0004-0000-0000-000033000000}"/>
    <hyperlink ref="Q67" r:id="rId53" xr:uid="{00000000-0004-0000-0000-000034000000}"/>
    <hyperlink ref="Q68" r:id="rId54" xr:uid="{00000000-0004-0000-0000-000035000000}"/>
    <hyperlink ref="Q69" r:id="rId55" xr:uid="{00000000-0004-0000-0000-000036000000}"/>
    <hyperlink ref="O70" r:id="rId56" xr:uid="{00000000-0004-0000-0000-000037000000}"/>
    <hyperlink ref="Q70" r:id="rId57" xr:uid="{00000000-0004-0000-0000-000038000000}"/>
    <hyperlink ref="O71" r:id="rId58" xr:uid="{00000000-0004-0000-0000-000039000000}"/>
    <hyperlink ref="Q71" r:id="rId59" xr:uid="{00000000-0004-0000-0000-00003A000000}"/>
    <hyperlink ref="O72" r:id="rId60" xr:uid="{00000000-0004-0000-0000-00003B000000}"/>
    <hyperlink ref="Q72" r:id="rId61" xr:uid="{00000000-0004-0000-0000-00003C000000}"/>
    <hyperlink ref="O73" r:id="rId62" xr:uid="{00000000-0004-0000-0000-00003D000000}"/>
    <hyperlink ref="O75" r:id="rId63" xr:uid="{00000000-0004-0000-0000-00003E000000}"/>
    <hyperlink ref="Q75" r:id="rId64" xr:uid="{00000000-0004-0000-0000-00003F000000}"/>
    <hyperlink ref="O76" r:id="rId65" xr:uid="{00000000-0004-0000-0000-000040000000}"/>
    <hyperlink ref="Q76" r:id="rId66" xr:uid="{00000000-0004-0000-0000-000041000000}"/>
    <hyperlink ref="O77" r:id="rId67" xr:uid="{00000000-0004-0000-0000-000042000000}"/>
    <hyperlink ref="Q77" r:id="rId68" xr:uid="{00000000-0004-0000-0000-000043000000}"/>
    <hyperlink ref="O78" r:id="rId69" xr:uid="{00000000-0004-0000-0000-000044000000}"/>
    <hyperlink ref="O79" r:id="rId70" xr:uid="{00000000-0004-0000-0000-000045000000}"/>
    <hyperlink ref="Q79" r:id="rId71" xr:uid="{00000000-0004-0000-0000-000046000000}"/>
    <hyperlink ref="O80" r:id="rId72" xr:uid="{00000000-0004-0000-0000-000047000000}"/>
    <hyperlink ref="Q80" r:id="rId73" xr:uid="{00000000-0004-0000-0000-000048000000}"/>
    <hyperlink ref="O81" r:id="rId74" xr:uid="{00000000-0004-0000-0000-000049000000}"/>
    <hyperlink ref="Q82" r:id="rId75" xr:uid="{00000000-0004-0000-0000-00004A000000}"/>
    <hyperlink ref="Q83" r:id="rId76" xr:uid="{00000000-0004-0000-0000-00004B000000}"/>
    <hyperlink ref="Q84" r:id="rId77" xr:uid="{00000000-0004-0000-0000-00004C000000}"/>
    <hyperlink ref="Q85" r:id="rId78" xr:uid="{00000000-0004-0000-0000-00004D000000}"/>
    <hyperlink ref="Q86" r:id="rId79" xr:uid="{00000000-0004-0000-0000-00004E000000}"/>
    <hyperlink ref="Q91" r:id="rId80" xr:uid="{00000000-0004-0000-0000-00004F000000}"/>
    <hyperlink ref="O92" r:id="rId81" xr:uid="{00000000-0004-0000-0000-000050000000}"/>
    <hyperlink ref="Q92" r:id="rId82" xr:uid="{00000000-0004-0000-0000-000051000000}"/>
    <hyperlink ref="O93" r:id="rId83" xr:uid="{00000000-0004-0000-0000-000052000000}"/>
    <hyperlink ref="Q98" r:id="rId84" xr:uid="{00000000-0004-0000-0000-000053000000}"/>
    <hyperlink ref="Q99" r:id="rId85" xr:uid="{00000000-0004-0000-0000-000054000000}"/>
    <hyperlink ref="O100" r:id="rId86" xr:uid="{00000000-0004-0000-0000-000055000000}"/>
    <hyperlink ref="Q100" r:id="rId87" xr:uid="{00000000-0004-0000-0000-000056000000}"/>
    <hyperlink ref="Q102" r:id="rId88" xr:uid="{00000000-0004-0000-0000-000057000000}"/>
    <hyperlink ref="O104" r:id="rId89" xr:uid="{00000000-0004-0000-0000-000058000000}"/>
    <hyperlink ref="Q104" r:id="rId90" xr:uid="{00000000-0004-0000-0000-000059000000}"/>
    <hyperlink ref="O105" r:id="rId91" xr:uid="{00000000-0004-0000-0000-00005A000000}"/>
    <hyperlink ref="Q105" r:id="rId92" xr:uid="{00000000-0004-0000-0000-00005B000000}"/>
    <hyperlink ref="Q106" r:id="rId93" xr:uid="{00000000-0004-0000-0000-00005C000000}"/>
    <hyperlink ref="O107" r:id="rId94" xr:uid="{00000000-0004-0000-0000-00005D000000}"/>
    <hyperlink ref="Q107" r:id="rId95" xr:uid="{00000000-0004-0000-0000-00005E000000}"/>
    <hyperlink ref="O108" r:id="rId96" xr:uid="{00000000-0004-0000-0000-00005F000000}"/>
    <hyperlink ref="O109" r:id="rId97" xr:uid="{00000000-0004-0000-0000-000060000000}"/>
    <hyperlink ref="Q109" r:id="rId98" xr:uid="{00000000-0004-0000-0000-000061000000}"/>
    <hyperlink ref="O110" r:id="rId99" xr:uid="{00000000-0004-0000-0000-000062000000}"/>
    <hyperlink ref="Q110" r:id="rId100" xr:uid="{00000000-0004-0000-0000-000063000000}"/>
    <hyperlink ref="O111" r:id="rId101" xr:uid="{00000000-0004-0000-0000-000064000000}"/>
    <hyperlink ref="O112" r:id="rId102" xr:uid="{00000000-0004-0000-0000-000065000000}"/>
    <hyperlink ref="O114" r:id="rId103" xr:uid="{00000000-0004-0000-0000-000066000000}"/>
    <hyperlink ref="O115" r:id="rId104" xr:uid="{00000000-0004-0000-0000-000067000000}"/>
    <hyperlink ref="O116" r:id="rId105" xr:uid="{00000000-0004-0000-0000-000068000000}"/>
    <hyperlink ref="Q116" r:id="rId106" xr:uid="{00000000-0004-0000-0000-000069000000}"/>
    <hyperlink ref="Q117" r:id="rId107" xr:uid="{00000000-0004-0000-0000-00006A000000}"/>
    <hyperlink ref="O119" r:id="rId108" xr:uid="{00000000-0004-0000-0000-00006B000000}"/>
    <hyperlink ref="Q119" r:id="rId109" xr:uid="{00000000-0004-0000-0000-00006C000000}"/>
    <hyperlink ref="Q120" r:id="rId110" xr:uid="{00000000-0004-0000-0000-00006D000000}"/>
    <hyperlink ref="O121" r:id="rId111" xr:uid="{00000000-0004-0000-0000-00006E000000}"/>
    <hyperlink ref="Q121" r:id="rId112" xr:uid="{00000000-0004-0000-0000-00006F000000}"/>
    <hyperlink ref="Q122" r:id="rId113" xr:uid="{00000000-0004-0000-0000-000070000000}"/>
    <hyperlink ref="O128" r:id="rId114" xr:uid="{00000000-0004-0000-0000-000071000000}"/>
    <hyperlink ref="O129" r:id="rId115" xr:uid="{00000000-0004-0000-0000-000072000000}"/>
    <hyperlink ref="O131" r:id="rId116" xr:uid="{00000000-0004-0000-0000-000073000000}"/>
    <hyperlink ref="Q131" r:id="rId117" xr:uid="{00000000-0004-0000-0000-000074000000}"/>
    <hyperlink ref="Q132" r:id="rId118" xr:uid="{00000000-0004-0000-0000-000075000000}"/>
    <hyperlink ref="O133" r:id="rId119" xr:uid="{00000000-0004-0000-0000-000076000000}"/>
    <hyperlink ref="Q133" r:id="rId120" xr:uid="{00000000-0004-0000-0000-000077000000}"/>
    <hyperlink ref="Q134" r:id="rId121" xr:uid="{00000000-0004-0000-0000-000078000000}"/>
    <hyperlink ref="O135" r:id="rId122" xr:uid="{00000000-0004-0000-0000-000079000000}"/>
    <hyperlink ref="Q135" r:id="rId123" xr:uid="{00000000-0004-0000-0000-00007A000000}"/>
    <hyperlink ref="Q136" r:id="rId124" xr:uid="{00000000-0004-0000-0000-00007B000000}"/>
    <hyperlink ref="Q137" r:id="rId125" xr:uid="{00000000-0004-0000-0000-00007C000000}"/>
    <hyperlink ref="O138" r:id="rId126" xr:uid="{00000000-0004-0000-0000-00007D000000}"/>
    <hyperlink ref="O139" r:id="rId127" xr:uid="{00000000-0004-0000-0000-00007E000000}"/>
    <hyperlink ref="Q141" r:id="rId128" xr:uid="{00000000-0004-0000-0000-00007F000000}"/>
    <hyperlink ref="O142" r:id="rId129" xr:uid="{00000000-0004-0000-0000-000080000000}"/>
    <hyperlink ref="Q142" r:id="rId130" xr:uid="{00000000-0004-0000-0000-000081000000}"/>
    <hyperlink ref="O143" r:id="rId131" xr:uid="{00000000-0004-0000-0000-000082000000}"/>
    <hyperlink ref="Q143" r:id="rId132" xr:uid="{00000000-0004-0000-0000-000083000000}"/>
    <hyperlink ref="O144" r:id="rId133" xr:uid="{00000000-0004-0000-0000-000084000000}"/>
    <hyperlink ref="Q144" r:id="rId134" xr:uid="{00000000-0004-0000-0000-000085000000}"/>
    <hyperlink ref="O145" r:id="rId135" xr:uid="{00000000-0004-0000-0000-000086000000}"/>
    <hyperlink ref="Q150" r:id="rId136" xr:uid="{00000000-0004-0000-0000-000087000000}"/>
    <hyperlink ref="O151" r:id="rId137" xr:uid="{00000000-0004-0000-0000-000088000000}"/>
    <hyperlink ref="Q151" r:id="rId138" xr:uid="{00000000-0004-0000-0000-000089000000}"/>
    <hyperlink ref="Q154" r:id="rId139" xr:uid="{00000000-0004-0000-0000-00008A000000}"/>
    <hyperlink ref="O155" r:id="rId140" xr:uid="{00000000-0004-0000-0000-00008B000000}"/>
    <hyperlink ref="Q156" r:id="rId141" xr:uid="{00000000-0004-0000-0000-00008C000000}"/>
    <hyperlink ref="O157" r:id="rId142" xr:uid="{00000000-0004-0000-0000-00008D000000}"/>
    <hyperlink ref="Q158" r:id="rId143" xr:uid="{00000000-0004-0000-0000-00008E000000}"/>
    <hyperlink ref="Q160" r:id="rId144" xr:uid="{00000000-0004-0000-0000-00008F000000}"/>
    <hyperlink ref="O161" r:id="rId145" xr:uid="{00000000-0004-0000-0000-000090000000}"/>
    <hyperlink ref="O163" r:id="rId146" xr:uid="{00000000-0004-0000-0000-000091000000}"/>
    <hyperlink ref="Q163" r:id="rId147" xr:uid="{00000000-0004-0000-0000-000092000000}"/>
    <hyperlink ref="Q164" r:id="rId148" xr:uid="{00000000-0004-0000-0000-000093000000}"/>
    <hyperlink ref="O165" r:id="rId149" xr:uid="{00000000-0004-0000-0000-000094000000}"/>
    <hyperlink ref="Q165" r:id="rId150" xr:uid="{00000000-0004-0000-0000-000095000000}"/>
    <hyperlink ref="O166" r:id="rId151" xr:uid="{00000000-0004-0000-0000-000096000000}"/>
    <hyperlink ref="Q166" r:id="rId152" xr:uid="{00000000-0004-0000-0000-000097000000}"/>
    <hyperlink ref="O168" r:id="rId153" xr:uid="{00000000-0004-0000-0000-000098000000}"/>
    <hyperlink ref="Q168" r:id="rId154" xr:uid="{00000000-0004-0000-0000-000099000000}"/>
    <hyperlink ref="O170" r:id="rId155" xr:uid="{00000000-0004-0000-0000-00009A000000}"/>
    <hyperlink ref="O171" r:id="rId156" xr:uid="{00000000-0004-0000-0000-00009B000000}"/>
    <hyperlink ref="O172" r:id="rId157" xr:uid="{00000000-0004-0000-0000-00009C000000}"/>
    <hyperlink ref="O174" r:id="rId158" xr:uid="{00000000-0004-0000-0000-00009D000000}"/>
    <hyperlink ref="O175" r:id="rId159" xr:uid="{00000000-0004-0000-0000-00009E000000}"/>
    <hyperlink ref="O177" r:id="rId160" xr:uid="{00000000-0004-0000-0000-00009F000000}"/>
    <hyperlink ref="Q178" r:id="rId161" xr:uid="{00000000-0004-0000-0000-0000A0000000}"/>
    <hyperlink ref="O179" r:id="rId162" xr:uid="{00000000-0004-0000-0000-0000A1000000}"/>
    <hyperlink ref="O180" r:id="rId163" xr:uid="{00000000-0004-0000-0000-0000A2000000}"/>
    <hyperlink ref="Q180" r:id="rId164" xr:uid="{00000000-0004-0000-0000-0000A3000000}"/>
    <hyperlink ref="O181" r:id="rId165" xr:uid="{00000000-0004-0000-0000-0000A4000000}"/>
    <hyperlink ref="Q181" r:id="rId166" xr:uid="{00000000-0004-0000-0000-0000A5000000}"/>
    <hyperlink ref="O182" r:id="rId167" xr:uid="{00000000-0004-0000-0000-0000A6000000}"/>
    <hyperlink ref="Q182" r:id="rId168" xr:uid="{00000000-0004-0000-0000-0000A7000000}"/>
    <hyperlink ref="O183" r:id="rId169" xr:uid="{00000000-0004-0000-0000-0000A8000000}"/>
    <hyperlink ref="Q183" r:id="rId170" xr:uid="{00000000-0004-0000-0000-0000A9000000}"/>
    <hyperlink ref="O184" r:id="rId171" xr:uid="{00000000-0004-0000-0000-0000AA000000}"/>
    <hyperlink ref="Q184" r:id="rId172" xr:uid="{00000000-0004-0000-0000-0000AB000000}"/>
    <hyperlink ref="O190" r:id="rId173" xr:uid="{00000000-0004-0000-0000-0000AC000000}"/>
    <hyperlink ref="O192" r:id="rId174" xr:uid="{00000000-0004-0000-0000-0000AD000000}"/>
    <hyperlink ref="Q193" r:id="rId175" xr:uid="{00000000-0004-0000-0000-0000AE000000}"/>
    <hyperlink ref="Q194" r:id="rId176" xr:uid="{00000000-0004-0000-0000-0000AF000000}"/>
    <hyperlink ref="Q195" r:id="rId177" xr:uid="{00000000-0004-0000-0000-0000B0000000}"/>
    <hyperlink ref="Q196" r:id="rId178" xr:uid="{00000000-0004-0000-0000-0000B1000000}"/>
    <hyperlink ref="O197" r:id="rId179" xr:uid="{00000000-0004-0000-0000-0000B2000000}"/>
    <hyperlink ref="Q197" r:id="rId180" xr:uid="{00000000-0004-0000-0000-0000B3000000}"/>
    <hyperlink ref="Q198" r:id="rId181" xr:uid="{00000000-0004-0000-0000-0000B4000000}"/>
    <hyperlink ref="O199" r:id="rId182" xr:uid="{00000000-0004-0000-0000-0000B5000000}"/>
    <hyperlink ref="Q199" r:id="rId183" xr:uid="{00000000-0004-0000-0000-0000B6000000}"/>
    <hyperlink ref="Q200" r:id="rId184" xr:uid="{00000000-0004-0000-0000-0000B7000000}"/>
    <hyperlink ref="O201" r:id="rId185" xr:uid="{00000000-0004-0000-0000-0000B8000000}"/>
    <hyperlink ref="Q201" r:id="rId186" xr:uid="{00000000-0004-0000-0000-0000B9000000}"/>
    <hyperlink ref="O202" r:id="rId187" xr:uid="{00000000-0004-0000-0000-0000BA000000}"/>
    <hyperlink ref="Q202" r:id="rId188" xr:uid="{00000000-0004-0000-0000-0000BB000000}"/>
    <hyperlink ref="O203" r:id="rId189" xr:uid="{00000000-0004-0000-0000-0000BC000000}"/>
    <hyperlink ref="Q203" r:id="rId190" xr:uid="{00000000-0004-0000-0000-0000BD000000}"/>
    <hyperlink ref="O204" r:id="rId191" xr:uid="{00000000-0004-0000-0000-0000BE000000}"/>
    <hyperlink ref="Q204" r:id="rId192" xr:uid="{00000000-0004-0000-0000-0000BF000000}"/>
    <hyperlink ref="O205" r:id="rId193" xr:uid="{00000000-0004-0000-0000-0000C0000000}"/>
    <hyperlink ref="Q205" r:id="rId194" xr:uid="{00000000-0004-0000-0000-0000C1000000}"/>
    <hyperlink ref="Q206" r:id="rId195" xr:uid="{00000000-0004-0000-0000-0000C2000000}"/>
    <hyperlink ref="Q207" r:id="rId196" xr:uid="{00000000-0004-0000-0000-0000C3000000}"/>
    <hyperlink ref="O213" r:id="rId197" xr:uid="{00000000-0004-0000-0000-0000C4000000}"/>
    <hyperlink ref="Q213" r:id="rId198" xr:uid="{00000000-0004-0000-0000-0000C5000000}"/>
    <hyperlink ref="K214" r:id="rId199" xr:uid="{00000000-0004-0000-0000-0000C6000000}"/>
    <hyperlink ref="Q214" r:id="rId200" xr:uid="{00000000-0004-0000-0000-0000C7000000}"/>
    <hyperlink ref="Q216" r:id="rId201" xr:uid="{00000000-0004-0000-0000-0000C8000000}"/>
    <hyperlink ref="Q217" r:id="rId202" xr:uid="{00000000-0004-0000-0000-0000C9000000}"/>
    <hyperlink ref="O218" r:id="rId203" xr:uid="{00000000-0004-0000-0000-0000CA000000}"/>
    <hyperlink ref="Q218" r:id="rId204" xr:uid="{00000000-0004-0000-0000-0000CB000000}"/>
    <hyperlink ref="O219" r:id="rId205" xr:uid="{00000000-0004-0000-0000-0000CC000000}"/>
    <hyperlink ref="Q219" r:id="rId206" xr:uid="{00000000-0004-0000-0000-0000CD000000}"/>
    <hyperlink ref="Q220" r:id="rId207" xr:uid="{00000000-0004-0000-0000-0000CE000000}"/>
    <hyperlink ref="Q222" r:id="rId208" xr:uid="{00000000-0004-0000-0000-0000CF000000}"/>
    <hyperlink ref="Q223" r:id="rId209" xr:uid="{00000000-0004-0000-0000-0000D0000000}"/>
    <hyperlink ref="Q224" r:id="rId210" xr:uid="{00000000-0004-0000-0000-0000D1000000}"/>
    <hyperlink ref="Q225" r:id="rId211" xr:uid="{00000000-0004-0000-0000-0000D2000000}"/>
    <hyperlink ref="O226" r:id="rId212" xr:uid="{00000000-0004-0000-0000-0000D3000000}"/>
    <hyperlink ref="Q227" r:id="rId213" xr:uid="{00000000-0004-0000-0000-0000D4000000}"/>
    <hyperlink ref="O229" r:id="rId214" xr:uid="{00000000-0004-0000-0000-0000D5000000}"/>
    <hyperlink ref="O231" r:id="rId215" xr:uid="{00000000-0004-0000-0000-0000D6000000}"/>
    <hyperlink ref="O237" r:id="rId216" xr:uid="{00000000-0004-0000-0000-0000D7000000}"/>
    <hyperlink ref="O238" r:id="rId217" xr:uid="{00000000-0004-0000-0000-0000D8000000}"/>
    <hyperlink ref="O240" r:id="rId218" xr:uid="{00000000-0004-0000-0000-0000D9000000}"/>
    <hyperlink ref="O241" r:id="rId219" xr:uid="{00000000-0004-0000-0000-0000DA000000}"/>
    <hyperlink ref="O242" r:id="rId220" xr:uid="{00000000-0004-0000-0000-0000DB000000}"/>
    <hyperlink ref="O243" r:id="rId221" xr:uid="{00000000-0004-0000-0000-0000DC000000}"/>
    <hyperlink ref="O244" r:id="rId222" xr:uid="{00000000-0004-0000-0000-0000DD000000}"/>
    <hyperlink ref="O245" r:id="rId223" xr:uid="{00000000-0004-0000-0000-0000DE000000}"/>
    <hyperlink ref="O246" r:id="rId224" xr:uid="{00000000-0004-0000-0000-0000DF000000}"/>
    <hyperlink ref="Q246" r:id="rId225" xr:uid="{00000000-0004-0000-0000-0000E0000000}"/>
    <hyperlink ref="O247" r:id="rId226" xr:uid="{00000000-0004-0000-0000-0000E1000000}"/>
    <hyperlink ref="O248" r:id="rId227" xr:uid="{00000000-0004-0000-0000-0000E2000000}"/>
    <hyperlink ref="O249" r:id="rId228" xr:uid="{00000000-0004-0000-0000-0000E3000000}"/>
    <hyperlink ref="O250" r:id="rId229" xr:uid="{00000000-0004-0000-0000-0000E4000000}"/>
    <hyperlink ref="O251" r:id="rId230" xr:uid="{00000000-0004-0000-0000-0000E5000000}"/>
    <hyperlink ref="Q251" r:id="rId231" xr:uid="{00000000-0004-0000-0000-0000E6000000}"/>
    <hyperlink ref="Q256" r:id="rId232" xr:uid="{00000000-0004-0000-0000-0000E7000000}"/>
    <hyperlink ref="O257" r:id="rId233" xr:uid="{00000000-0004-0000-0000-0000E8000000}"/>
    <hyperlink ref="Q257" r:id="rId234" xr:uid="{00000000-0004-0000-0000-0000E9000000}"/>
    <hyperlink ref="O258" r:id="rId235" xr:uid="{00000000-0004-0000-0000-0000EA000000}"/>
    <hyperlink ref="O259" r:id="rId236" xr:uid="{00000000-0004-0000-0000-0000EB000000}"/>
    <hyperlink ref="O260" r:id="rId237" xr:uid="{00000000-0004-0000-0000-0000EC000000}"/>
    <hyperlink ref="O261" r:id="rId238" xr:uid="{00000000-0004-0000-0000-0000ED000000}"/>
    <hyperlink ref="O263" r:id="rId239" xr:uid="{00000000-0004-0000-0000-0000EE000000}"/>
    <hyperlink ref="O264" r:id="rId240" xr:uid="{00000000-0004-0000-0000-0000EF000000}"/>
    <hyperlink ref="O265" r:id="rId241" xr:uid="{00000000-0004-0000-0000-0000F0000000}"/>
    <hyperlink ref="Q266" r:id="rId242" xr:uid="{00000000-0004-0000-0000-0000F1000000}"/>
    <hyperlink ref="Q267" r:id="rId243" xr:uid="{00000000-0004-0000-0000-0000F2000000}"/>
    <hyperlink ref="Q268" r:id="rId244" xr:uid="{00000000-0004-0000-0000-0000F3000000}"/>
    <hyperlink ref="O269" r:id="rId245" xr:uid="{00000000-0004-0000-0000-0000F4000000}"/>
    <hyperlink ref="Q269" r:id="rId246" xr:uid="{00000000-0004-0000-0000-0000F5000000}"/>
    <hyperlink ref="O270" r:id="rId247" xr:uid="{00000000-0004-0000-0000-0000F6000000}"/>
    <hyperlink ref="O271" r:id="rId248" xr:uid="{00000000-0004-0000-0000-0000F7000000}"/>
    <hyperlink ref="O273" r:id="rId249" xr:uid="{00000000-0004-0000-0000-0000F8000000}"/>
    <hyperlink ref="O274" r:id="rId250" xr:uid="{00000000-0004-0000-0000-0000F9000000}"/>
    <hyperlink ref="O275" r:id="rId251" xr:uid="{00000000-0004-0000-0000-0000FA000000}"/>
    <hyperlink ref="O276" r:id="rId252" xr:uid="{00000000-0004-0000-0000-0000FB000000}"/>
    <hyperlink ref="Q276" r:id="rId253" xr:uid="{00000000-0004-0000-0000-0000FC000000}"/>
    <hyperlink ref="Q277" r:id="rId254" xr:uid="{00000000-0004-0000-0000-0000FD000000}"/>
    <hyperlink ref="Q278" r:id="rId255" xr:uid="{00000000-0004-0000-0000-0000FE000000}"/>
    <hyperlink ref="O279" r:id="rId256" xr:uid="{00000000-0004-0000-0000-0000FF000000}"/>
    <hyperlink ref="Q279" r:id="rId257" xr:uid="{00000000-0004-0000-0000-000000010000}"/>
    <hyperlink ref="O280" r:id="rId258" xr:uid="{00000000-0004-0000-0000-000001010000}"/>
    <hyperlink ref="O282" r:id="rId259" xr:uid="{00000000-0004-0000-0000-000002010000}"/>
    <hyperlink ref="O283" r:id="rId260" xr:uid="{00000000-0004-0000-0000-000003010000}"/>
    <hyperlink ref="O285" r:id="rId261" xr:uid="{00000000-0004-0000-0000-000004010000}"/>
    <hyperlink ref="O286" r:id="rId262" xr:uid="{00000000-0004-0000-0000-000005010000}"/>
    <hyperlink ref="O287" r:id="rId263" xr:uid="{00000000-0004-0000-0000-000006010000}"/>
    <hyperlink ref="Q293" r:id="rId264" xr:uid="{00000000-0004-0000-0000-000007010000}"/>
    <hyperlink ref="O294" r:id="rId265" xr:uid="{00000000-0004-0000-0000-000008010000}"/>
    <hyperlink ref="O295" r:id="rId266" xr:uid="{00000000-0004-0000-0000-000009010000}"/>
    <hyperlink ref="O296" r:id="rId267" xr:uid="{00000000-0004-0000-0000-00000A010000}"/>
    <hyperlink ref="O299" r:id="rId268" xr:uid="{00000000-0004-0000-0000-00000B010000}"/>
    <hyperlink ref="O301" r:id="rId269" xr:uid="{00000000-0004-0000-0000-00000C010000}"/>
    <hyperlink ref="Q302" r:id="rId270" xr:uid="{00000000-0004-0000-0000-00000D010000}"/>
    <hyperlink ref="O303" r:id="rId271" xr:uid="{00000000-0004-0000-0000-00000E010000}"/>
    <hyperlink ref="Q303" r:id="rId272" xr:uid="{00000000-0004-0000-0000-00000F010000}"/>
    <hyperlink ref="Q305" r:id="rId273" location=":~:text=The%20Musicians%20of%20Blaviken%20are,is%20standing%20on%20a%20donkey." xr:uid="{00000000-0004-0000-0000-000010010000}"/>
    <hyperlink ref="O306" r:id="rId274" xr:uid="{00000000-0004-0000-0000-000011010000}"/>
    <hyperlink ref="O308" r:id="rId275" xr:uid="{00000000-0004-0000-0000-000012010000}"/>
    <hyperlink ref="O310" r:id="rId276" xr:uid="{00000000-0004-0000-0000-000013010000}"/>
    <hyperlink ref="Q310" r:id="rId277" xr:uid="{00000000-0004-0000-0000-000014010000}"/>
    <hyperlink ref="O311" r:id="rId278" xr:uid="{00000000-0004-0000-0000-000015010000}"/>
    <hyperlink ref="O313" r:id="rId279" xr:uid="{00000000-0004-0000-0000-000016010000}"/>
    <hyperlink ref="O314" r:id="rId280" xr:uid="{00000000-0004-0000-0000-000017010000}"/>
    <hyperlink ref="O315" r:id="rId281" xr:uid="{00000000-0004-0000-0000-000018010000}"/>
    <hyperlink ref="O316" r:id="rId282" xr:uid="{00000000-0004-0000-0000-000019010000}"/>
    <hyperlink ref="Q316" r:id="rId283" xr:uid="{00000000-0004-0000-0000-00001A010000}"/>
    <hyperlink ref="O317" r:id="rId284" xr:uid="{00000000-0004-0000-0000-00001B010000}"/>
    <hyperlink ref="O322" r:id="rId285" xr:uid="{00000000-0004-0000-0000-00001C010000}"/>
    <hyperlink ref="O323" r:id="rId286" xr:uid="{00000000-0004-0000-0000-00001D010000}"/>
    <hyperlink ref="O324" r:id="rId287" xr:uid="{00000000-0004-0000-0000-00001E010000}"/>
    <hyperlink ref="Q324" r:id="rId288" xr:uid="{00000000-0004-0000-0000-00001F010000}"/>
    <hyperlink ref="O325" r:id="rId289" xr:uid="{00000000-0004-0000-0000-000020010000}"/>
    <hyperlink ref="Q325" r:id="rId290" xr:uid="{00000000-0004-0000-0000-000021010000}"/>
    <hyperlink ref="O326" r:id="rId291" xr:uid="{00000000-0004-0000-0000-000022010000}"/>
    <hyperlink ref="Q326" r:id="rId292" xr:uid="{00000000-0004-0000-0000-000023010000}"/>
    <hyperlink ref="O327" r:id="rId293" xr:uid="{00000000-0004-0000-0000-000024010000}"/>
    <hyperlink ref="Q327" r:id="rId294" xr:uid="{00000000-0004-0000-0000-000025010000}"/>
    <hyperlink ref="O328" r:id="rId295" xr:uid="{00000000-0004-0000-0000-000026010000}"/>
    <hyperlink ref="Q328" r:id="rId296" xr:uid="{00000000-0004-0000-0000-000027010000}"/>
    <hyperlink ref="O329" r:id="rId297" xr:uid="{00000000-0004-0000-0000-000028010000}"/>
    <hyperlink ref="Q329" r:id="rId298" xr:uid="{00000000-0004-0000-0000-000029010000}"/>
    <hyperlink ref="O330" r:id="rId299" xr:uid="{00000000-0004-0000-0000-00002A010000}"/>
  </hyperlinks>
  <pageMargins left="0.7" right="0.7" top="0.75" bottom="0.75" header="0.3" footer="0.3"/>
  <tableParts count="1">
    <tablePart r:id="rId3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35"/>
  <sheetViews>
    <sheetView tabSelected="1" workbookViewId="0">
      <pane ySplit="1" topLeftCell="A907" activePane="bottomLeft" state="frozen"/>
      <selection pane="bottomLeft" activeCell="H920" sqref="H920"/>
    </sheetView>
  </sheetViews>
  <sheetFormatPr defaultColWidth="12.5703125" defaultRowHeight="15.75" customHeight="1" x14ac:dyDescent="0.2"/>
  <cols>
    <col min="1" max="1" width="29.5703125" customWidth="1"/>
    <col min="2" max="2" width="47.42578125" customWidth="1"/>
    <col min="3" max="3" width="19.85546875" bestFit="1" customWidth="1"/>
    <col min="4" max="4" width="44.7109375" style="1431" customWidth="1"/>
    <col min="5" max="5" width="39.28515625" style="1431" customWidth="1"/>
    <col min="6" max="6" width="27.28515625" bestFit="1" customWidth="1"/>
    <col min="7" max="7" width="20" customWidth="1"/>
    <col min="8" max="8" width="20.85546875" customWidth="1"/>
    <col min="9" max="9" width="17.42578125" customWidth="1"/>
  </cols>
  <sheetData>
    <row r="1" spans="1:6" ht="17.25" thickTop="1" thickBot="1" x14ac:dyDescent="0.25">
      <c r="A1" s="758" t="s">
        <v>3746</v>
      </c>
      <c r="B1" s="757" t="s">
        <v>3747</v>
      </c>
      <c r="C1" s="755" t="s">
        <v>3748</v>
      </c>
      <c r="D1" s="819" t="s">
        <v>3749</v>
      </c>
      <c r="E1" s="819"/>
      <c r="F1" s="756" t="s">
        <v>3750</v>
      </c>
    </row>
    <row r="2" spans="1:6" ht="13.5" thickTop="1" x14ac:dyDescent="0.2">
      <c r="A2" s="1015" t="s">
        <v>1046</v>
      </c>
      <c r="B2" s="1016" t="s">
        <v>27</v>
      </c>
      <c r="C2" s="1017" t="b">
        <v>0</v>
      </c>
      <c r="D2" s="1005" t="s">
        <v>1054</v>
      </c>
      <c r="E2" s="1006"/>
      <c r="F2" s="219" t="b">
        <v>0</v>
      </c>
    </row>
    <row r="3" spans="1:6" ht="12.75" x14ac:dyDescent="0.2">
      <c r="A3" s="814"/>
      <c r="B3" s="829"/>
      <c r="C3" s="832"/>
      <c r="D3" s="824" t="s">
        <v>1055</v>
      </c>
      <c r="E3" s="825"/>
      <c r="F3" s="220" t="b">
        <v>0</v>
      </c>
    </row>
    <row r="4" spans="1:6" ht="12.75" x14ac:dyDescent="0.2">
      <c r="A4" s="814"/>
      <c r="B4" s="829"/>
      <c r="C4" s="832"/>
      <c r="D4" s="838" t="s">
        <v>1056</v>
      </c>
      <c r="E4" s="839"/>
      <c r="F4" s="221" t="b">
        <v>0</v>
      </c>
    </row>
    <row r="5" spans="1:6" ht="12.75" x14ac:dyDescent="0.2">
      <c r="A5" s="814"/>
      <c r="B5" s="829"/>
      <c r="C5" s="832"/>
      <c r="D5" s="1416" t="s">
        <v>3751</v>
      </c>
      <c r="E5" s="1417"/>
      <c r="F5" s="222" t="b">
        <v>0</v>
      </c>
    </row>
    <row r="6" spans="1:6" ht="12.75" x14ac:dyDescent="0.2">
      <c r="A6" s="814"/>
      <c r="B6" s="829"/>
      <c r="C6" s="832"/>
      <c r="D6" s="817" t="s">
        <v>1057</v>
      </c>
      <c r="E6" s="818"/>
      <c r="F6" s="221" t="b">
        <v>0</v>
      </c>
    </row>
    <row r="7" spans="1:6" ht="12.75" x14ac:dyDescent="0.2">
      <c r="A7" s="814"/>
      <c r="B7" s="829"/>
      <c r="C7" s="832"/>
      <c r="D7" s="844" t="s">
        <v>58</v>
      </c>
      <c r="E7" s="845"/>
      <c r="F7" s="222" t="b">
        <v>0</v>
      </c>
    </row>
    <row r="8" spans="1:6" ht="12.75" x14ac:dyDescent="0.2">
      <c r="A8" s="814"/>
      <c r="B8" s="829"/>
      <c r="C8" s="832"/>
      <c r="D8" s="817" t="s">
        <v>60</v>
      </c>
      <c r="E8" s="818"/>
      <c r="F8" s="223" t="b">
        <v>0</v>
      </c>
    </row>
    <row r="9" spans="1:6" ht="12.75" x14ac:dyDescent="0.2">
      <c r="A9" s="814"/>
      <c r="B9" s="829"/>
      <c r="C9" s="832"/>
      <c r="D9" s="824" t="s">
        <v>1058</v>
      </c>
      <c r="E9" s="825"/>
      <c r="F9" s="222" t="b">
        <v>0</v>
      </c>
    </row>
    <row r="10" spans="1:6" ht="12.75" x14ac:dyDescent="0.2">
      <c r="A10" s="814"/>
      <c r="B10" s="830"/>
      <c r="C10" s="833"/>
      <c r="D10" s="1001" t="s">
        <v>53</v>
      </c>
      <c r="E10" s="1002"/>
      <c r="F10" s="224" t="b">
        <v>0</v>
      </c>
    </row>
    <row r="11" spans="1:6" ht="12.75" x14ac:dyDescent="0.2">
      <c r="A11" s="1018" t="s">
        <v>1048</v>
      </c>
      <c r="B11" s="951" t="s">
        <v>1059</v>
      </c>
      <c r="C11" s="831" t="b">
        <v>0</v>
      </c>
      <c r="D11" s="822" t="s">
        <v>1060</v>
      </c>
      <c r="E11" s="823"/>
      <c r="F11" s="220" t="b">
        <v>0</v>
      </c>
    </row>
    <row r="12" spans="1:6" ht="12.75" x14ac:dyDescent="0.2">
      <c r="A12" s="1018"/>
      <c r="B12" s="875"/>
      <c r="C12" s="832"/>
      <c r="D12" s="1003" t="s">
        <v>34</v>
      </c>
      <c r="E12" s="1004"/>
      <c r="F12" s="227" t="b">
        <v>0</v>
      </c>
    </row>
    <row r="13" spans="1:6" ht="12.75" x14ac:dyDescent="0.2">
      <c r="A13" s="1018"/>
      <c r="B13" s="875"/>
      <c r="C13" s="832"/>
      <c r="D13" s="844" t="s">
        <v>1061</v>
      </c>
      <c r="E13" s="845"/>
      <c r="F13" s="228" t="b">
        <v>0</v>
      </c>
    </row>
    <row r="14" spans="1:6" ht="12.75" x14ac:dyDescent="0.2">
      <c r="A14" s="1018"/>
      <c r="B14" s="875"/>
      <c r="C14" s="832"/>
      <c r="D14" s="1003" t="s">
        <v>40</v>
      </c>
      <c r="E14" s="1004"/>
      <c r="F14" s="227" t="b">
        <v>0</v>
      </c>
    </row>
    <row r="15" spans="1:6" ht="12.75" x14ac:dyDescent="0.2">
      <c r="A15" s="1018"/>
      <c r="B15" s="875"/>
      <c r="C15" s="832"/>
      <c r="D15" s="844" t="s">
        <v>1062</v>
      </c>
      <c r="E15" s="845"/>
      <c r="F15" s="228" t="b">
        <v>0</v>
      </c>
    </row>
    <row r="16" spans="1:6" ht="12.75" x14ac:dyDescent="0.2">
      <c r="A16" s="1018"/>
      <c r="B16" s="875"/>
      <c r="C16" s="832"/>
      <c r="D16" s="936" t="s">
        <v>1063</v>
      </c>
      <c r="E16" s="937"/>
      <c r="F16" s="227" t="b">
        <v>0</v>
      </c>
    </row>
    <row r="17" spans="1:6" ht="12.75" x14ac:dyDescent="0.2">
      <c r="A17" s="1018"/>
      <c r="B17" s="875"/>
      <c r="C17" s="832"/>
      <c r="D17" s="1414" t="s">
        <v>1064</v>
      </c>
      <c r="E17" s="1415"/>
      <c r="F17" s="220" t="b">
        <v>0</v>
      </c>
    </row>
    <row r="18" spans="1:6" ht="12.75" x14ac:dyDescent="0.2">
      <c r="A18" s="1018"/>
      <c r="B18" s="875"/>
      <c r="C18" s="832"/>
      <c r="D18" s="846" t="s">
        <v>1065</v>
      </c>
      <c r="E18" s="847"/>
      <c r="F18" s="223" t="b">
        <v>0</v>
      </c>
    </row>
    <row r="19" spans="1:6" ht="12.75" x14ac:dyDescent="0.2">
      <c r="A19" s="1018"/>
      <c r="B19" s="875"/>
      <c r="C19" s="832"/>
      <c r="D19" s="844" t="s">
        <v>1066</v>
      </c>
      <c r="E19" s="845"/>
      <c r="F19" s="222" t="b">
        <v>0</v>
      </c>
    </row>
    <row r="20" spans="1:6" ht="12.75" x14ac:dyDescent="0.2">
      <c r="A20" s="1018"/>
      <c r="B20" s="875"/>
      <c r="C20" s="832"/>
      <c r="D20" s="846" t="s">
        <v>1067</v>
      </c>
      <c r="E20" s="847"/>
      <c r="F20" s="223" t="b">
        <v>0</v>
      </c>
    </row>
    <row r="21" spans="1:6" ht="12.75" x14ac:dyDescent="0.2">
      <c r="A21" s="1018"/>
      <c r="B21" s="876"/>
      <c r="C21" s="833"/>
      <c r="D21" s="854" t="s">
        <v>75</v>
      </c>
      <c r="E21" s="855"/>
      <c r="F21" s="229" t="b">
        <v>0</v>
      </c>
    </row>
    <row r="22" spans="1:6" ht="12.75" x14ac:dyDescent="0.2">
      <c r="A22" s="225" t="s">
        <v>1048</v>
      </c>
      <c r="B22" s="230" t="s">
        <v>54</v>
      </c>
      <c r="C22" s="231" t="b">
        <v>0</v>
      </c>
      <c r="D22" s="862" t="s">
        <v>1068</v>
      </c>
      <c r="E22" s="863"/>
      <c r="F22" s="223" t="b">
        <v>0</v>
      </c>
    </row>
    <row r="23" spans="1:6" ht="12.75" x14ac:dyDescent="0.2">
      <c r="A23" s="1018" t="s">
        <v>1048</v>
      </c>
      <c r="B23" s="1013" t="s">
        <v>28</v>
      </c>
      <c r="C23" s="1014" t="b">
        <v>0</v>
      </c>
      <c r="D23" s="824" t="s">
        <v>1068</v>
      </c>
      <c r="E23" s="825"/>
      <c r="F23" s="222" t="b">
        <v>0</v>
      </c>
    </row>
    <row r="24" spans="1:6" ht="12.75" x14ac:dyDescent="0.2">
      <c r="A24" s="1018"/>
      <c r="B24" s="1013"/>
      <c r="C24" s="1014"/>
      <c r="D24" s="817" t="s">
        <v>1069</v>
      </c>
      <c r="E24" s="818"/>
      <c r="F24" s="223" t="b">
        <v>0</v>
      </c>
    </row>
    <row r="25" spans="1:6" ht="12.75" x14ac:dyDescent="0.2">
      <c r="A25" s="1018"/>
      <c r="B25" s="1013"/>
      <c r="C25" s="1014"/>
      <c r="D25" s="824" t="s">
        <v>1070</v>
      </c>
      <c r="E25" s="825"/>
      <c r="F25" s="222" t="b">
        <v>0</v>
      </c>
    </row>
    <row r="26" spans="1:6" ht="12.75" x14ac:dyDescent="0.2">
      <c r="A26" s="225" t="s">
        <v>1048</v>
      </c>
      <c r="B26" s="230" t="s">
        <v>51</v>
      </c>
      <c r="C26" s="231" t="b">
        <v>0</v>
      </c>
      <c r="D26" s="817" t="s">
        <v>1068</v>
      </c>
      <c r="E26" s="818"/>
      <c r="F26" s="223" t="b">
        <v>0</v>
      </c>
    </row>
    <row r="27" spans="1:6" ht="12.75" x14ac:dyDescent="0.2">
      <c r="A27" s="1018" t="s">
        <v>1048</v>
      </c>
      <c r="B27" s="1013" t="s">
        <v>42</v>
      </c>
      <c r="C27" s="1014" t="b">
        <v>0</v>
      </c>
      <c r="D27" s="824" t="s">
        <v>1068</v>
      </c>
      <c r="E27" s="825"/>
      <c r="F27" s="222" t="b">
        <v>0</v>
      </c>
    </row>
    <row r="28" spans="1:6" ht="12.75" x14ac:dyDescent="0.2">
      <c r="A28" s="1018"/>
      <c r="B28" s="1013"/>
      <c r="C28" s="1014"/>
      <c r="D28" s="817" t="s">
        <v>73</v>
      </c>
      <c r="E28" s="818"/>
      <c r="F28" s="223" t="b">
        <v>0</v>
      </c>
    </row>
    <row r="29" spans="1:6" ht="12.75" x14ac:dyDescent="0.2">
      <c r="A29" s="225" t="s">
        <v>1048</v>
      </c>
      <c r="B29" s="232" t="s">
        <v>29</v>
      </c>
      <c r="C29" s="97" t="b">
        <v>0</v>
      </c>
      <c r="D29" s="824" t="s">
        <v>33</v>
      </c>
      <c r="E29" s="825"/>
      <c r="F29" s="220" t="b">
        <v>0</v>
      </c>
    </row>
    <row r="30" spans="1:6" ht="12.75" x14ac:dyDescent="0.2">
      <c r="A30" s="1018" t="s">
        <v>1048</v>
      </c>
      <c r="B30" s="1013" t="s">
        <v>47</v>
      </c>
      <c r="C30" s="1014" t="b">
        <v>0</v>
      </c>
      <c r="D30" s="817" t="s">
        <v>1071</v>
      </c>
      <c r="E30" s="818"/>
      <c r="F30" s="223" t="b">
        <v>0</v>
      </c>
    </row>
    <row r="31" spans="1:6" ht="12.75" x14ac:dyDescent="0.2">
      <c r="A31" s="1018"/>
      <c r="B31" s="1019"/>
      <c r="C31" s="1020"/>
      <c r="D31" s="860" t="s">
        <v>1072</v>
      </c>
      <c r="E31" s="861"/>
      <c r="F31" s="229" t="b">
        <v>0</v>
      </c>
    </row>
    <row r="32" spans="1:6" ht="12.75" x14ac:dyDescent="0.2">
      <c r="A32" s="1018" t="s">
        <v>1048</v>
      </c>
      <c r="B32" s="951" t="s">
        <v>46</v>
      </c>
      <c r="C32" s="831" t="b">
        <v>0</v>
      </c>
      <c r="D32" s="862" t="s">
        <v>1073</v>
      </c>
      <c r="E32" s="863"/>
      <c r="F32" s="221" t="b">
        <v>0</v>
      </c>
    </row>
    <row r="33" spans="1:6" ht="12.75" x14ac:dyDescent="0.2">
      <c r="A33" s="1018"/>
      <c r="B33" s="875"/>
      <c r="C33" s="832"/>
      <c r="D33" s="984" t="s">
        <v>1074</v>
      </c>
      <c r="E33" s="985"/>
      <c r="F33" s="220" t="b">
        <v>0</v>
      </c>
    </row>
    <row r="34" spans="1:6" ht="12.75" x14ac:dyDescent="0.2">
      <c r="A34" s="1018"/>
      <c r="B34" s="875"/>
      <c r="C34" s="832"/>
      <c r="D34" s="996" t="s">
        <v>1075</v>
      </c>
      <c r="E34" s="997"/>
      <c r="F34" s="223" t="b">
        <v>0</v>
      </c>
    </row>
    <row r="35" spans="1:6" ht="12.75" x14ac:dyDescent="0.2">
      <c r="A35" s="1018"/>
      <c r="B35" s="875"/>
      <c r="C35" s="832"/>
      <c r="D35" s="844" t="s">
        <v>1076</v>
      </c>
      <c r="E35" s="845"/>
      <c r="F35" s="220" t="b">
        <v>0</v>
      </c>
    </row>
    <row r="36" spans="1:6" ht="12.75" x14ac:dyDescent="0.2">
      <c r="A36" s="1018"/>
      <c r="B36" s="876"/>
      <c r="C36" s="833"/>
      <c r="D36" s="858" t="s">
        <v>1077</v>
      </c>
      <c r="E36" s="859"/>
      <c r="F36" s="233" t="b">
        <v>0</v>
      </c>
    </row>
    <row r="37" spans="1:6" ht="12.75" x14ac:dyDescent="0.2">
      <c r="A37" s="225" t="s">
        <v>1048</v>
      </c>
      <c r="B37" s="226" t="s">
        <v>1078</v>
      </c>
      <c r="C37" s="8" t="b">
        <v>0</v>
      </c>
      <c r="D37" s="822" t="s">
        <v>1079</v>
      </c>
      <c r="E37" s="823"/>
      <c r="F37" s="220" t="b">
        <v>0</v>
      </c>
    </row>
    <row r="38" spans="1:6" ht="12.75" x14ac:dyDescent="0.2">
      <c r="A38" s="225" t="s">
        <v>1048</v>
      </c>
      <c r="B38" s="226" t="s">
        <v>50</v>
      </c>
      <c r="C38" s="8" t="b">
        <v>0</v>
      </c>
      <c r="D38" s="817"/>
      <c r="E38" s="818"/>
      <c r="F38" s="221"/>
    </row>
    <row r="39" spans="1:6" ht="12.75" x14ac:dyDescent="0.2">
      <c r="A39" s="225" t="s">
        <v>1048</v>
      </c>
      <c r="B39" s="759" t="s">
        <v>37</v>
      </c>
      <c r="C39" s="235" t="b">
        <v>0</v>
      </c>
      <c r="D39" s="817"/>
      <c r="E39" s="818"/>
      <c r="F39" s="853"/>
    </row>
    <row r="40" spans="1:6" ht="12.75" x14ac:dyDescent="0.2">
      <c r="A40" s="225" t="s">
        <v>1048</v>
      </c>
      <c r="B40" s="759" t="s">
        <v>30</v>
      </c>
      <c r="C40" s="235" t="b">
        <v>0</v>
      </c>
      <c r="D40" s="817"/>
      <c r="E40" s="818"/>
      <c r="F40" s="853"/>
    </row>
    <row r="41" spans="1:6" ht="12.75" x14ac:dyDescent="0.2">
      <c r="A41" s="225" t="s">
        <v>1048</v>
      </c>
      <c r="B41" s="234" t="s">
        <v>43</v>
      </c>
      <c r="C41" s="235" t="b">
        <v>0</v>
      </c>
      <c r="D41" s="817"/>
      <c r="E41" s="818"/>
      <c r="F41" s="853"/>
    </row>
    <row r="42" spans="1:6" ht="12.75" x14ac:dyDescent="0.2">
      <c r="A42" s="225" t="s">
        <v>1048</v>
      </c>
      <c r="B42" s="236" t="s">
        <v>32</v>
      </c>
      <c r="C42" s="237" t="b">
        <v>0</v>
      </c>
      <c r="D42" s="817"/>
      <c r="E42" s="818"/>
      <c r="F42" s="853"/>
    </row>
    <row r="43" spans="1:6" ht="12.75" x14ac:dyDescent="0.2">
      <c r="A43" s="225" t="s">
        <v>1048</v>
      </c>
      <c r="B43" s="236" t="s">
        <v>38</v>
      </c>
      <c r="C43" s="237" t="b">
        <v>0</v>
      </c>
      <c r="D43" s="817"/>
      <c r="E43" s="818"/>
      <c r="F43" s="853"/>
    </row>
    <row r="44" spans="1:6" ht="12.75" x14ac:dyDescent="0.2">
      <c r="A44" s="225" t="s">
        <v>1048</v>
      </c>
      <c r="B44" s="238" t="s">
        <v>31</v>
      </c>
      <c r="C44" s="99" t="b">
        <v>0</v>
      </c>
      <c r="D44" s="817"/>
      <c r="E44" s="818"/>
      <c r="F44" s="853"/>
    </row>
    <row r="45" spans="1:6" ht="12.75" x14ac:dyDescent="0.2">
      <c r="A45" s="998" t="s">
        <v>1047</v>
      </c>
      <c r="B45" s="875" t="s">
        <v>80</v>
      </c>
      <c r="C45" s="832" t="b">
        <v>0</v>
      </c>
      <c r="D45" s="817" t="s">
        <v>1080</v>
      </c>
      <c r="E45" s="818"/>
      <c r="F45" s="223" t="b">
        <v>0</v>
      </c>
    </row>
    <row r="46" spans="1:6" ht="12.75" x14ac:dyDescent="0.2">
      <c r="A46" s="998"/>
      <c r="B46" s="875"/>
      <c r="C46" s="832"/>
      <c r="D46" s="824" t="s">
        <v>1081</v>
      </c>
      <c r="E46" s="825"/>
      <c r="F46" s="222" t="b">
        <v>0</v>
      </c>
    </row>
    <row r="47" spans="1:6" ht="12.75" x14ac:dyDescent="0.2">
      <c r="A47" s="998"/>
      <c r="B47" s="875"/>
      <c r="C47" s="832"/>
      <c r="D47" s="817" t="s">
        <v>1082</v>
      </c>
      <c r="E47" s="818"/>
      <c r="F47" s="223" t="b">
        <v>0</v>
      </c>
    </row>
    <row r="48" spans="1:6" ht="12.75" x14ac:dyDescent="0.2">
      <c r="A48" s="998"/>
      <c r="B48" s="875"/>
      <c r="C48" s="832"/>
      <c r="D48" s="844" t="s">
        <v>1083</v>
      </c>
      <c r="E48" s="845"/>
      <c r="F48" s="220" t="b">
        <v>0</v>
      </c>
    </row>
    <row r="49" spans="1:6" ht="12.75" x14ac:dyDescent="0.2">
      <c r="A49" s="998"/>
      <c r="B49" s="875"/>
      <c r="C49" s="832"/>
      <c r="D49" s="846" t="s">
        <v>1084</v>
      </c>
      <c r="E49" s="847"/>
      <c r="F49" s="221" t="b">
        <v>0</v>
      </c>
    </row>
    <row r="50" spans="1:6" ht="12.75" x14ac:dyDescent="0.2">
      <c r="A50" s="998"/>
      <c r="B50" s="876"/>
      <c r="C50" s="833"/>
      <c r="D50" s="860" t="s">
        <v>1085</v>
      </c>
      <c r="E50" s="861"/>
      <c r="F50" s="229" t="b">
        <v>0</v>
      </c>
    </row>
    <row r="51" spans="1:6" ht="12.75" x14ac:dyDescent="0.2">
      <c r="A51" s="239" t="s">
        <v>1047</v>
      </c>
      <c r="B51" s="238" t="s">
        <v>31</v>
      </c>
      <c r="C51" s="99" t="b">
        <v>0</v>
      </c>
      <c r="D51" s="885" t="s">
        <v>1086</v>
      </c>
      <c r="E51" s="886"/>
      <c r="F51" s="221" t="b">
        <v>0</v>
      </c>
    </row>
    <row r="52" spans="1:6" ht="12.75" x14ac:dyDescent="0.2">
      <c r="A52" s="950" t="s">
        <v>1049</v>
      </c>
      <c r="B52" s="828" t="s">
        <v>184</v>
      </c>
      <c r="C52" s="831" t="b">
        <v>0</v>
      </c>
      <c r="D52" s="999" t="s">
        <v>1087</v>
      </c>
      <c r="E52" s="1000"/>
      <c r="F52" s="241" t="b">
        <v>0</v>
      </c>
    </row>
    <row r="53" spans="1:6" ht="12.75" x14ac:dyDescent="0.2">
      <c r="A53" s="950"/>
      <c r="B53" s="829"/>
      <c r="C53" s="832"/>
      <c r="D53" s="817" t="s">
        <v>148</v>
      </c>
      <c r="E53" s="818"/>
      <c r="F53" s="223" t="b">
        <v>0</v>
      </c>
    </row>
    <row r="54" spans="1:6" ht="12.75" x14ac:dyDescent="0.2">
      <c r="A54" s="950"/>
      <c r="B54" s="829"/>
      <c r="C54" s="832"/>
      <c r="D54" s="844" t="s">
        <v>155</v>
      </c>
      <c r="E54" s="845"/>
      <c r="F54" s="222" t="b">
        <v>0</v>
      </c>
    </row>
    <row r="55" spans="1:6" ht="12.75" x14ac:dyDescent="0.2">
      <c r="A55" s="950"/>
      <c r="B55" s="829"/>
      <c r="C55" s="832"/>
      <c r="D55" s="817" t="s">
        <v>1088</v>
      </c>
      <c r="E55" s="818"/>
      <c r="F55" s="223" t="b">
        <v>0</v>
      </c>
    </row>
    <row r="56" spans="1:6" ht="12.75" x14ac:dyDescent="0.2">
      <c r="A56" s="950"/>
      <c r="B56" s="830"/>
      <c r="C56" s="833"/>
      <c r="D56" s="883" t="s">
        <v>154</v>
      </c>
      <c r="E56" s="884"/>
      <c r="F56" s="242" t="b">
        <v>0</v>
      </c>
    </row>
    <row r="57" spans="1:6" ht="12.75" x14ac:dyDescent="0.2">
      <c r="A57" s="950" t="s">
        <v>1049</v>
      </c>
      <c r="B57" s="992" t="s">
        <v>95</v>
      </c>
      <c r="C57" s="924" t="b">
        <v>0</v>
      </c>
      <c r="D57" s="862" t="s">
        <v>1089</v>
      </c>
      <c r="E57" s="863"/>
      <c r="F57" s="221" t="b">
        <v>0</v>
      </c>
    </row>
    <row r="58" spans="1:6" ht="12.75" x14ac:dyDescent="0.2">
      <c r="A58" s="950"/>
      <c r="B58" s="993"/>
      <c r="C58" s="913"/>
      <c r="D58" s="824" t="s">
        <v>1090</v>
      </c>
      <c r="E58" s="825"/>
      <c r="F58" s="220" t="b">
        <v>0</v>
      </c>
    </row>
    <row r="59" spans="1:6" ht="12.75" x14ac:dyDescent="0.2">
      <c r="A59" s="240" t="s">
        <v>1049</v>
      </c>
      <c r="B59" s="243" t="s">
        <v>194</v>
      </c>
      <c r="C59" s="118" t="b">
        <v>0</v>
      </c>
      <c r="D59" s="965"/>
      <c r="E59" s="966"/>
      <c r="F59" s="221"/>
    </row>
    <row r="60" spans="1:6" ht="12.75" x14ac:dyDescent="0.2">
      <c r="A60" s="950" t="s">
        <v>1049</v>
      </c>
      <c r="B60" s="912" t="s">
        <v>130</v>
      </c>
      <c r="C60" s="913" t="b">
        <v>0</v>
      </c>
      <c r="D60" s="848" t="s">
        <v>1091</v>
      </c>
      <c r="E60" s="849"/>
      <c r="F60" s="220" t="b">
        <v>0</v>
      </c>
    </row>
    <row r="61" spans="1:6" ht="12.75" x14ac:dyDescent="0.2">
      <c r="A61" s="950"/>
      <c r="B61" s="912"/>
      <c r="C61" s="913"/>
      <c r="D61" s="996" t="s">
        <v>1092</v>
      </c>
      <c r="E61" s="997"/>
      <c r="F61" s="223" t="b">
        <v>0</v>
      </c>
    </row>
    <row r="62" spans="1:6" ht="12.75" x14ac:dyDescent="0.2">
      <c r="A62" s="950"/>
      <c r="B62" s="912"/>
      <c r="C62" s="913"/>
      <c r="D62" s="844" t="s">
        <v>1093</v>
      </c>
      <c r="E62" s="845"/>
      <c r="F62" s="220" t="b">
        <v>0</v>
      </c>
    </row>
    <row r="63" spans="1:6" ht="12.75" x14ac:dyDescent="0.2">
      <c r="A63" s="950"/>
      <c r="B63" s="912"/>
      <c r="C63" s="913"/>
      <c r="D63" s="817" t="s">
        <v>1094</v>
      </c>
      <c r="E63" s="818"/>
      <c r="F63" s="221" t="b">
        <v>0</v>
      </c>
    </row>
    <row r="64" spans="1:6" ht="12.75" x14ac:dyDescent="0.2">
      <c r="A64" s="950"/>
      <c r="B64" s="912"/>
      <c r="C64" s="913"/>
      <c r="D64" s="824" t="s">
        <v>1095</v>
      </c>
      <c r="E64" s="825"/>
      <c r="F64" s="220" t="b">
        <v>0</v>
      </c>
    </row>
    <row r="65" spans="1:6" ht="12.75" x14ac:dyDescent="0.2">
      <c r="A65" s="240" t="s">
        <v>1049</v>
      </c>
      <c r="B65" s="243" t="s">
        <v>103</v>
      </c>
      <c r="C65" s="118" t="b">
        <v>0</v>
      </c>
      <c r="D65" s="965" t="s">
        <v>281</v>
      </c>
      <c r="E65" s="966"/>
      <c r="F65" s="221" t="b">
        <v>0</v>
      </c>
    </row>
    <row r="66" spans="1:6" ht="12.75" x14ac:dyDescent="0.2">
      <c r="A66" s="240" t="s">
        <v>1049</v>
      </c>
      <c r="B66" s="243" t="s">
        <v>153</v>
      </c>
      <c r="C66" s="118" t="b">
        <v>0</v>
      </c>
      <c r="D66" s="844" t="s">
        <v>1096</v>
      </c>
      <c r="E66" s="845"/>
      <c r="F66" s="222" t="b">
        <v>0</v>
      </c>
    </row>
    <row r="67" spans="1:6" ht="12.75" x14ac:dyDescent="0.2">
      <c r="A67" s="240" t="s">
        <v>1049</v>
      </c>
      <c r="B67" s="243" t="s">
        <v>174</v>
      </c>
      <c r="C67" s="118" t="b">
        <v>0</v>
      </c>
      <c r="D67" s="965"/>
      <c r="E67" s="966"/>
      <c r="F67" s="221"/>
    </row>
    <row r="68" spans="1:6" ht="12.75" x14ac:dyDescent="0.2">
      <c r="A68" s="240" t="s">
        <v>1049</v>
      </c>
      <c r="B68" s="244" t="s">
        <v>146</v>
      </c>
      <c r="C68" s="245" t="b">
        <v>0</v>
      </c>
      <c r="D68" s="854" t="s">
        <v>1097</v>
      </c>
      <c r="E68" s="855"/>
      <c r="F68" s="229" t="b">
        <v>0</v>
      </c>
    </row>
    <row r="69" spans="1:6" ht="12.75" x14ac:dyDescent="0.2">
      <c r="A69" s="950" t="s">
        <v>1049</v>
      </c>
      <c r="B69" s="951" t="s">
        <v>106</v>
      </c>
      <c r="C69" s="831" t="b">
        <v>0</v>
      </c>
      <c r="D69" s="862" t="s">
        <v>1098</v>
      </c>
      <c r="E69" s="863"/>
      <c r="F69" s="221" t="b">
        <v>0</v>
      </c>
    </row>
    <row r="70" spans="1:6" ht="12.75" x14ac:dyDescent="0.2">
      <c r="A70" s="950"/>
      <c r="B70" s="875"/>
      <c r="C70" s="832"/>
      <c r="D70" s="994" t="s">
        <v>262</v>
      </c>
      <c r="E70" s="995"/>
      <c r="F70" s="222" t="b">
        <v>0</v>
      </c>
    </row>
    <row r="71" spans="1:6" ht="12.75" x14ac:dyDescent="0.2">
      <c r="A71" s="950"/>
      <c r="B71" s="875"/>
      <c r="C71" s="832"/>
      <c r="D71" s="846" t="s">
        <v>215</v>
      </c>
      <c r="E71" s="847"/>
      <c r="F71" s="221" t="b">
        <v>0</v>
      </c>
    </row>
    <row r="72" spans="1:6" ht="12.75" x14ac:dyDescent="0.2">
      <c r="A72" s="950"/>
      <c r="B72" s="875"/>
      <c r="C72" s="832"/>
      <c r="D72" s="844" t="s">
        <v>218</v>
      </c>
      <c r="E72" s="845"/>
      <c r="F72" s="222" t="b">
        <v>0</v>
      </c>
    </row>
    <row r="73" spans="1:6" ht="12.75" x14ac:dyDescent="0.2">
      <c r="A73" s="950"/>
      <c r="B73" s="875"/>
      <c r="C73" s="832"/>
      <c r="D73" s="817" t="s">
        <v>1099</v>
      </c>
      <c r="E73" s="818"/>
      <c r="F73" s="221" t="b">
        <v>0</v>
      </c>
    </row>
    <row r="74" spans="1:6" ht="12.75" x14ac:dyDescent="0.2">
      <c r="A74" s="950"/>
      <c r="B74" s="876"/>
      <c r="C74" s="833"/>
      <c r="D74" s="969" t="s">
        <v>1100</v>
      </c>
      <c r="E74" s="970"/>
      <c r="F74" s="242" t="b">
        <v>0</v>
      </c>
    </row>
    <row r="75" spans="1:6" ht="12.75" x14ac:dyDescent="0.2">
      <c r="A75" s="240" t="s">
        <v>1049</v>
      </c>
      <c r="B75" s="226" t="s">
        <v>133</v>
      </c>
      <c r="C75" s="8" t="b">
        <v>0</v>
      </c>
      <c r="D75" s="885" t="s">
        <v>1101</v>
      </c>
      <c r="E75" s="886"/>
      <c r="F75" s="221" t="b">
        <v>0</v>
      </c>
    </row>
    <row r="76" spans="1:6" ht="12.75" x14ac:dyDescent="0.2">
      <c r="A76" s="950" t="s">
        <v>1049</v>
      </c>
      <c r="B76" s="828" t="s">
        <v>149</v>
      </c>
      <c r="C76" s="831" t="b">
        <v>0</v>
      </c>
      <c r="D76" s="822" t="s">
        <v>1102</v>
      </c>
      <c r="E76" s="823"/>
      <c r="F76" s="241" t="b">
        <v>0</v>
      </c>
    </row>
    <row r="77" spans="1:6" ht="12.75" x14ac:dyDescent="0.2">
      <c r="A77" s="950"/>
      <c r="B77" s="829"/>
      <c r="C77" s="832"/>
      <c r="D77" s="817" t="s">
        <v>1103</v>
      </c>
      <c r="E77" s="818"/>
      <c r="F77" s="221" t="b">
        <v>0</v>
      </c>
    </row>
    <row r="78" spans="1:6" ht="12.75" x14ac:dyDescent="0.2">
      <c r="A78" s="950"/>
      <c r="B78" s="829"/>
      <c r="C78" s="832"/>
      <c r="D78" s="824" t="s">
        <v>1104</v>
      </c>
      <c r="E78" s="825"/>
      <c r="F78" s="220" t="b">
        <v>0</v>
      </c>
    </row>
    <row r="79" spans="1:6" ht="12.75" x14ac:dyDescent="0.2">
      <c r="A79" s="950"/>
      <c r="B79" s="829"/>
      <c r="C79" s="832"/>
      <c r="D79" s="817" t="s">
        <v>1105</v>
      </c>
      <c r="E79" s="818"/>
      <c r="F79" s="221" t="b">
        <v>0</v>
      </c>
    </row>
    <row r="80" spans="1:6" ht="12.75" x14ac:dyDescent="0.2">
      <c r="A80" s="950"/>
      <c r="B80" s="829"/>
      <c r="C80" s="832"/>
      <c r="D80" s="896" t="s">
        <v>1106</v>
      </c>
      <c r="E80" s="897"/>
      <c r="F80" s="222" t="b">
        <v>0</v>
      </c>
    </row>
    <row r="81" spans="1:6" ht="12.75" x14ac:dyDescent="0.2">
      <c r="A81" s="950"/>
      <c r="B81" s="830"/>
      <c r="C81" s="833"/>
      <c r="D81" s="990" t="s">
        <v>1107</v>
      </c>
      <c r="E81" s="991"/>
      <c r="F81" s="224" t="b">
        <v>0</v>
      </c>
    </row>
    <row r="82" spans="1:6" ht="13.5" thickBot="1" x14ac:dyDescent="0.25">
      <c r="A82" s="246" t="s">
        <v>1049</v>
      </c>
      <c r="B82" s="247" t="s">
        <v>157</v>
      </c>
      <c r="C82" s="125" t="b">
        <v>0</v>
      </c>
      <c r="D82" s="822" t="s">
        <v>1108</v>
      </c>
      <c r="E82" s="823"/>
      <c r="F82" s="220" t="b">
        <v>0</v>
      </c>
    </row>
    <row r="83" spans="1:6" ht="13.5" thickTop="1" x14ac:dyDescent="0.2">
      <c r="A83" s="248" t="s">
        <v>1051</v>
      </c>
      <c r="B83" s="249" t="s">
        <v>632</v>
      </c>
      <c r="C83" s="125" t="b">
        <v>0</v>
      </c>
      <c r="D83" s="844" t="s">
        <v>1109</v>
      </c>
      <c r="E83" s="845"/>
      <c r="F83" s="220" t="b">
        <v>0</v>
      </c>
    </row>
    <row r="84" spans="1:6" ht="12.75" x14ac:dyDescent="0.2">
      <c r="A84" s="240" t="s">
        <v>1049</v>
      </c>
      <c r="B84" s="243" t="s">
        <v>121</v>
      </c>
      <c r="C84" s="118" t="b">
        <v>0</v>
      </c>
      <c r="D84" s="965"/>
      <c r="E84" s="966"/>
      <c r="F84" s="853"/>
    </row>
    <row r="85" spans="1:6" ht="12.75" x14ac:dyDescent="0.2">
      <c r="A85" s="240" t="s">
        <v>1049</v>
      </c>
      <c r="B85" s="243" t="s">
        <v>160</v>
      </c>
      <c r="C85" s="118" t="b">
        <v>0</v>
      </c>
      <c r="D85" s="965"/>
      <c r="E85" s="966"/>
      <c r="F85" s="853"/>
    </row>
    <row r="86" spans="1:6" ht="12.75" x14ac:dyDescent="0.2">
      <c r="A86" s="240" t="s">
        <v>1049</v>
      </c>
      <c r="B86" s="243" t="s">
        <v>167</v>
      </c>
      <c r="C86" s="118" t="b">
        <v>0</v>
      </c>
      <c r="D86" s="965"/>
      <c r="E86" s="966"/>
      <c r="F86" s="853"/>
    </row>
    <row r="87" spans="1:6" ht="12.75" x14ac:dyDescent="0.2">
      <c r="A87" s="240" t="s">
        <v>1049</v>
      </c>
      <c r="B87" s="226" t="s">
        <v>89</v>
      </c>
      <c r="C87" s="8" t="b">
        <v>0</v>
      </c>
      <c r="D87" s="844" t="s">
        <v>1110</v>
      </c>
      <c r="E87" s="845"/>
      <c r="F87" s="220" t="b">
        <v>0</v>
      </c>
    </row>
    <row r="88" spans="1:6" ht="12.75" x14ac:dyDescent="0.2">
      <c r="A88" s="240" t="s">
        <v>1049</v>
      </c>
      <c r="B88" s="243" t="s">
        <v>112</v>
      </c>
      <c r="C88" s="118" t="b">
        <v>0</v>
      </c>
      <c r="D88" s="817" t="s">
        <v>1111</v>
      </c>
      <c r="E88" s="818"/>
      <c r="F88" s="221" t="b">
        <v>0</v>
      </c>
    </row>
    <row r="89" spans="1:6" ht="12.75" x14ac:dyDescent="0.2">
      <c r="A89" s="240" t="s">
        <v>1049</v>
      </c>
      <c r="B89" s="250" t="s">
        <v>249</v>
      </c>
      <c r="C89" s="125" t="b">
        <v>0</v>
      </c>
      <c r="D89" s="940" t="s">
        <v>1112</v>
      </c>
      <c r="E89" s="941"/>
      <c r="F89" s="220" t="b">
        <v>0</v>
      </c>
    </row>
    <row r="90" spans="1:6" ht="12.75" x14ac:dyDescent="0.2">
      <c r="A90" s="240" t="s">
        <v>1049</v>
      </c>
      <c r="B90" s="243" t="s">
        <v>139</v>
      </c>
      <c r="C90" s="118" t="b">
        <v>0</v>
      </c>
      <c r="D90" s="965"/>
      <c r="E90" s="966"/>
      <c r="F90" s="221"/>
    </row>
    <row r="91" spans="1:6" ht="12.75" x14ac:dyDescent="0.2">
      <c r="A91" s="240" t="s">
        <v>1049</v>
      </c>
      <c r="B91" s="250" t="s">
        <v>164</v>
      </c>
      <c r="C91" s="125" t="b">
        <v>0</v>
      </c>
      <c r="D91" s="824" t="s">
        <v>1113</v>
      </c>
      <c r="E91" s="825"/>
      <c r="F91" s="220" t="b">
        <v>0</v>
      </c>
    </row>
    <row r="92" spans="1:6" ht="12.75" x14ac:dyDescent="0.2">
      <c r="A92" s="240" t="s">
        <v>1049</v>
      </c>
      <c r="B92" s="250" t="s">
        <v>225</v>
      </c>
      <c r="C92" s="125" t="b">
        <v>0</v>
      </c>
      <c r="D92" s="817" t="s">
        <v>1114</v>
      </c>
      <c r="E92" s="818"/>
      <c r="F92" s="221" t="b">
        <v>0</v>
      </c>
    </row>
    <row r="93" spans="1:6" ht="12.75" x14ac:dyDescent="0.2">
      <c r="A93" s="251" t="s">
        <v>1050</v>
      </c>
      <c r="B93" s="243" t="s">
        <v>379</v>
      </c>
      <c r="C93" s="118" t="b">
        <v>0</v>
      </c>
      <c r="D93" s="883" t="s">
        <v>1115</v>
      </c>
      <c r="E93" s="884"/>
      <c r="F93" s="222" t="b">
        <v>0</v>
      </c>
    </row>
    <row r="94" spans="1:6" ht="12.75" x14ac:dyDescent="0.2">
      <c r="A94" s="240" t="s">
        <v>1049</v>
      </c>
      <c r="B94" s="217" t="s">
        <v>142</v>
      </c>
      <c r="C94" s="218" t="b">
        <v>0</v>
      </c>
      <c r="D94" s="967"/>
      <c r="E94" s="968"/>
      <c r="F94" s="219"/>
    </row>
    <row r="95" spans="1:6" ht="12.75" x14ac:dyDescent="0.2">
      <c r="A95" s="240" t="s">
        <v>1049</v>
      </c>
      <c r="B95" s="226" t="s">
        <v>163</v>
      </c>
      <c r="C95" s="8" t="b">
        <v>0</v>
      </c>
      <c r="D95" s="824" t="s">
        <v>1116</v>
      </c>
      <c r="E95" s="825"/>
      <c r="F95" s="220" t="b">
        <v>0</v>
      </c>
    </row>
    <row r="96" spans="1:6" ht="12.75" x14ac:dyDescent="0.2">
      <c r="A96" s="950" t="s">
        <v>1049</v>
      </c>
      <c r="B96" s="875" t="s">
        <v>197</v>
      </c>
      <c r="C96" s="832" t="b">
        <v>0</v>
      </c>
      <c r="D96" s="817" t="s">
        <v>1117</v>
      </c>
      <c r="E96" s="818"/>
      <c r="F96" s="221" t="b">
        <v>0</v>
      </c>
    </row>
    <row r="97" spans="1:6" ht="12.75" x14ac:dyDescent="0.2">
      <c r="A97" s="950"/>
      <c r="B97" s="876"/>
      <c r="C97" s="833"/>
      <c r="D97" s="969" t="s">
        <v>1118</v>
      </c>
      <c r="E97" s="970"/>
      <c r="F97" s="242" t="b">
        <v>0</v>
      </c>
    </row>
    <row r="98" spans="1:6" ht="12.75" x14ac:dyDescent="0.2">
      <c r="A98" s="240" t="s">
        <v>1049</v>
      </c>
      <c r="B98" s="250" t="s">
        <v>228</v>
      </c>
      <c r="C98" s="125" t="b">
        <v>0</v>
      </c>
      <c r="D98" s="862" t="s">
        <v>1119</v>
      </c>
      <c r="E98" s="863"/>
      <c r="F98" s="221" t="b">
        <v>0</v>
      </c>
    </row>
    <row r="99" spans="1:6" ht="12.75" x14ac:dyDescent="0.2">
      <c r="A99" s="240" t="s">
        <v>1049</v>
      </c>
      <c r="B99" s="238" t="s">
        <v>128</v>
      </c>
      <c r="C99" s="99" t="b">
        <v>0</v>
      </c>
      <c r="D99" s="824" t="s">
        <v>1108</v>
      </c>
      <c r="E99" s="825"/>
      <c r="F99" s="220" t="b">
        <v>0</v>
      </c>
    </row>
    <row r="100" spans="1:6" ht="12.75" x14ac:dyDescent="0.2">
      <c r="A100" s="950" t="s">
        <v>1049</v>
      </c>
      <c r="B100" s="851" t="s">
        <v>213</v>
      </c>
      <c r="C100" s="869" t="b">
        <v>0</v>
      </c>
      <c r="D100" s="817" t="s">
        <v>1120</v>
      </c>
      <c r="E100" s="818"/>
      <c r="F100" s="221" t="b">
        <v>0</v>
      </c>
    </row>
    <row r="101" spans="1:6" ht="12.75" x14ac:dyDescent="0.2">
      <c r="A101" s="950"/>
      <c r="B101" s="851"/>
      <c r="C101" s="869"/>
      <c r="D101" s="984" t="s">
        <v>1121</v>
      </c>
      <c r="E101" s="985"/>
      <c r="F101" s="220" t="b">
        <v>0</v>
      </c>
    </row>
    <row r="102" spans="1:6" ht="12.75" x14ac:dyDescent="0.2">
      <c r="A102" s="240" t="s">
        <v>1049</v>
      </c>
      <c r="B102" s="250" t="s">
        <v>125</v>
      </c>
      <c r="C102" s="125" t="b">
        <v>0</v>
      </c>
      <c r="D102" s="858" t="s">
        <v>1122</v>
      </c>
      <c r="E102" s="859"/>
      <c r="F102" s="221" t="b">
        <v>0</v>
      </c>
    </row>
    <row r="103" spans="1:6" ht="12.75" x14ac:dyDescent="0.2">
      <c r="A103" s="950" t="s">
        <v>1049</v>
      </c>
      <c r="B103" s="865" t="s">
        <v>116</v>
      </c>
      <c r="C103" s="868" t="b">
        <v>0</v>
      </c>
      <c r="D103" s="822" t="s">
        <v>1122</v>
      </c>
      <c r="E103" s="823"/>
      <c r="F103" s="241" t="b">
        <v>0</v>
      </c>
    </row>
    <row r="104" spans="1:6" ht="12.75" x14ac:dyDescent="0.2">
      <c r="A104" s="950"/>
      <c r="B104" s="866"/>
      <c r="C104" s="869"/>
      <c r="D104" s="986" t="s">
        <v>1123</v>
      </c>
      <c r="E104" s="987"/>
      <c r="F104" s="221" t="b">
        <v>0</v>
      </c>
    </row>
    <row r="105" spans="1:6" ht="12.75" x14ac:dyDescent="0.2">
      <c r="A105" s="950"/>
      <c r="B105" s="866"/>
      <c r="C105" s="869"/>
      <c r="D105" s="988" t="s">
        <v>257</v>
      </c>
      <c r="E105" s="989"/>
      <c r="F105" s="222" t="b">
        <v>0</v>
      </c>
    </row>
    <row r="106" spans="1:6" ht="12.75" x14ac:dyDescent="0.2">
      <c r="A106" s="950"/>
      <c r="B106" s="866"/>
      <c r="C106" s="869"/>
      <c r="D106" s="846" t="s">
        <v>1124</v>
      </c>
      <c r="E106" s="847"/>
      <c r="F106" s="221" t="b">
        <v>0</v>
      </c>
    </row>
    <row r="107" spans="1:6" ht="12.75" x14ac:dyDescent="0.2">
      <c r="A107" s="950"/>
      <c r="B107" s="866"/>
      <c r="C107" s="869"/>
      <c r="D107" s="844" t="s">
        <v>265</v>
      </c>
      <c r="E107" s="845"/>
      <c r="F107" s="220" t="b">
        <v>0</v>
      </c>
    </row>
    <row r="108" spans="1:6" ht="12.75" x14ac:dyDescent="0.2">
      <c r="A108" s="950"/>
      <c r="B108" s="866"/>
      <c r="C108" s="869"/>
      <c r="D108" s="817" t="s">
        <v>1125</v>
      </c>
      <c r="E108" s="818"/>
      <c r="F108" s="221" t="b">
        <v>0</v>
      </c>
    </row>
    <row r="109" spans="1:6" ht="12.75" x14ac:dyDescent="0.2">
      <c r="A109" s="950"/>
      <c r="B109" s="867"/>
      <c r="C109" s="870"/>
      <c r="D109" s="860" t="s">
        <v>1126</v>
      </c>
      <c r="E109" s="861"/>
      <c r="F109" s="229" t="b">
        <v>0</v>
      </c>
    </row>
    <row r="110" spans="1:6" ht="12.75" x14ac:dyDescent="0.2">
      <c r="A110" s="950" t="s">
        <v>1049</v>
      </c>
      <c r="B110" s="850" t="s">
        <v>99</v>
      </c>
      <c r="C110" s="868" t="b">
        <v>0</v>
      </c>
      <c r="D110" s="862" t="s">
        <v>1122</v>
      </c>
      <c r="E110" s="863"/>
      <c r="F110" s="223" t="b">
        <v>0</v>
      </c>
    </row>
    <row r="111" spans="1:6" ht="12.75" x14ac:dyDescent="0.2">
      <c r="A111" s="950"/>
      <c r="B111" s="851"/>
      <c r="C111" s="869"/>
      <c r="D111" s="824" t="s">
        <v>1127</v>
      </c>
      <c r="E111" s="825"/>
      <c r="F111" s="220" t="b">
        <v>0</v>
      </c>
    </row>
    <row r="112" spans="1:6" ht="12.75" x14ac:dyDescent="0.2">
      <c r="A112" s="950" t="s">
        <v>1049</v>
      </c>
      <c r="B112" s="851" t="s">
        <v>198</v>
      </c>
      <c r="C112" s="869" t="b">
        <v>0</v>
      </c>
      <c r="D112" s="817" t="s">
        <v>1128</v>
      </c>
      <c r="E112" s="818"/>
      <c r="F112" s="221" t="b">
        <v>0</v>
      </c>
    </row>
    <row r="113" spans="1:6" ht="12.75" x14ac:dyDescent="0.2">
      <c r="A113" s="950"/>
      <c r="B113" s="851"/>
      <c r="C113" s="869"/>
      <c r="D113" s="824" t="s">
        <v>1129</v>
      </c>
      <c r="E113" s="825"/>
      <c r="F113" s="220" t="b">
        <v>0</v>
      </c>
    </row>
    <row r="114" spans="1:6" ht="12.75" x14ac:dyDescent="0.2">
      <c r="A114" s="240" t="s">
        <v>1049</v>
      </c>
      <c r="B114" s="243" t="s">
        <v>181</v>
      </c>
      <c r="C114" s="118" t="b">
        <v>0</v>
      </c>
      <c r="D114" s="877" t="s">
        <v>260</v>
      </c>
      <c r="E114" s="878"/>
      <c r="F114" s="221" t="b">
        <v>0</v>
      </c>
    </row>
    <row r="115" spans="1:6" ht="12.75" x14ac:dyDescent="0.2">
      <c r="A115" s="950" t="s">
        <v>1049</v>
      </c>
      <c r="B115" s="865" t="s">
        <v>171</v>
      </c>
      <c r="C115" s="868" t="b">
        <v>0</v>
      </c>
      <c r="D115" s="982" t="s">
        <v>1130</v>
      </c>
      <c r="E115" s="983"/>
      <c r="F115" s="254" t="b">
        <v>0</v>
      </c>
    </row>
    <row r="116" spans="1:6" ht="12.75" x14ac:dyDescent="0.2">
      <c r="A116" s="950"/>
      <c r="B116" s="866"/>
      <c r="C116" s="869"/>
      <c r="D116" s="954" t="s">
        <v>1131</v>
      </c>
      <c r="E116" s="955"/>
      <c r="F116" s="223" t="b">
        <v>0</v>
      </c>
    </row>
    <row r="117" spans="1:6" ht="12.75" x14ac:dyDescent="0.2">
      <c r="A117" s="950"/>
      <c r="B117" s="866"/>
      <c r="C117" s="869"/>
      <c r="D117" s="815" t="s">
        <v>1132</v>
      </c>
      <c r="E117" s="816"/>
      <c r="F117" s="222" t="b">
        <v>0</v>
      </c>
    </row>
    <row r="118" spans="1:6" ht="12.75" x14ac:dyDescent="0.2">
      <c r="A118" s="950" t="s">
        <v>1049</v>
      </c>
      <c r="B118" s="851" t="s">
        <v>178</v>
      </c>
      <c r="C118" s="869" t="b">
        <v>0</v>
      </c>
      <c r="D118" s="954" t="s">
        <v>1130</v>
      </c>
      <c r="E118" s="955"/>
      <c r="F118" s="223" t="b">
        <v>0</v>
      </c>
    </row>
    <row r="119" spans="1:6" ht="12.75" x14ac:dyDescent="0.2">
      <c r="A119" s="950"/>
      <c r="B119" s="851"/>
      <c r="C119" s="869"/>
      <c r="D119" s="956" t="s">
        <v>1131</v>
      </c>
      <c r="E119" s="957"/>
      <c r="F119" s="222" t="b">
        <v>0</v>
      </c>
    </row>
    <row r="120" spans="1:6" ht="12.75" x14ac:dyDescent="0.2">
      <c r="A120" s="240" t="s">
        <v>1049</v>
      </c>
      <c r="B120" s="250" t="s">
        <v>90</v>
      </c>
      <c r="C120" s="125" t="b">
        <v>0</v>
      </c>
      <c r="D120" s="858" t="s">
        <v>1133</v>
      </c>
      <c r="E120" s="859"/>
      <c r="F120" s="221" t="b">
        <v>0</v>
      </c>
    </row>
    <row r="121" spans="1:6" ht="12.75" x14ac:dyDescent="0.2">
      <c r="A121" s="950" t="s">
        <v>1049</v>
      </c>
      <c r="B121" s="865" t="s">
        <v>240</v>
      </c>
      <c r="C121" s="868" t="b">
        <v>0</v>
      </c>
      <c r="D121" s="822" t="s">
        <v>1122</v>
      </c>
      <c r="E121" s="823"/>
      <c r="F121" s="241" t="b">
        <v>0</v>
      </c>
    </row>
    <row r="122" spans="1:6" ht="12.75" x14ac:dyDescent="0.2">
      <c r="A122" s="950"/>
      <c r="B122" s="866"/>
      <c r="C122" s="869"/>
      <c r="D122" s="817" t="s">
        <v>1134</v>
      </c>
      <c r="E122" s="818"/>
      <c r="F122" s="221" t="b">
        <v>0</v>
      </c>
    </row>
    <row r="123" spans="1:6" ht="12.75" x14ac:dyDescent="0.2">
      <c r="A123" s="950"/>
      <c r="B123" s="866"/>
      <c r="C123" s="869"/>
      <c r="D123" s="844" t="s">
        <v>1135</v>
      </c>
      <c r="E123" s="845"/>
      <c r="F123" s="220" t="b">
        <v>0</v>
      </c>
    </row>
    <row r="124" spans="1:6" ht="12.75" x14ac:dyDescent="0.2">
      <c r="A124" s="950"/>
      <c r="B124" s="866"/>
      <c r="C124" s="869"/>
      <c r="D124" s="817" t="s">
        <v>1136</v>
      </c>
      <c r="E124" s="818"/>
      <c r="F124" s="221" t="b">
        <v>0</v>
      </c>
    </row>
    <row r="125" spans="1:6" ht="12.75" x14ac:dyDescent="0.2">
      <c r="A125" s="950"/>
      <c r="B125" s="866"/>
      <c r="C125" s="869"/>
      <c r="D125" s="824" t="s">
        <v>1137</v>
      </c>
      <c r="E125" s="825"/>
      <c r="F125" s="220" t="b">
        <v>0</v>
      </c>
    </row>
    <row r="126" spans="1:6" ht="12.75" x14ac:dyDescent="0.2">
      <c r="A126" s="950"/>
      <c r="B126" s="867"/>
      <c r="C126" s="870"/>
      <c r="D126" s="858" t="s">
        <v>1138</v>
      </c>
      <c r="E126" s="859"/>
      <c r="F126" s="233" t="b">
        <v>0</v>
      </c>
    </row>
    <row r="127" spans="1:6" ht="12.75" x14ac:dyDescent="0.2">
      <c r="A127" s="950" t="s">
        <v>1049</v>
      </c>
      <c r="B127" s="850" t="s">
        <v>210</v>
      </c>
      <c r="C127" s="868" t="b">
        <v>0</v>
      </c>
      <c r="D127" s="822" t="s">
        <v>1108</v>
      </c>
      <c r="E127" s="823"/>
      <c r="F127" s="220" t="b">
        <v>0</v>
      </c>
    </row>
    <row r="128" spans="1:6" ht="12.75" x14ac:dyDescent="0.2">
      <c r="A128" s="950"/>
      <c r="B128" s="851"/>
      <c r="C128" s="869"/>
      <c r="D128" s="817" t="s">
        <v>105</v>
      </c>
      <c r="E128" s="818"/>
      <c r="F128" s="221" t="b">
        <v>0</v>
      </c>
    </row>
    <row r="129" spans="1:6" ht="12.75" x14ac:dyDescent="0.2">
      <c r="A129" s="950"/>
      <c r="B129" s="851"/>
      <c r="C129" s="869"/>
      <c r="D129" s="824" t="s">
        <v>1139</v>
      </c>
      <c r="E129" s="825"/>
      <c r="F129" s="220" t="b">
        <v>0</v>
      </c>
    </row>
    <row r="130" spans="1:6" ht="12.75" x14ac:dyDescent="0.2">
      <c r="A130" s="950"/>
      <c r="B130" s="852"/>
      <c r="C130" s="870"/>
      <c r="D130" s="858" t="s">
        <v>1140</v>
      </c>
      <c r="E130" s="859"/>
      <c r="F130" s="221" t="b">
        <v>0</v>
      </c>
    </row>
    <row r="131" spans="1:6" ht="12.75" x14ac:dyDescent="0.2">
      <c r="A131" s="958" t="s">
        <v>1049</v>
      </c>
      <c r="B131" s="959" t="s">
        <v>216</v>
      </c>
      <c r="C131" s="962" t="b">
        <v>0</v>
      </c>
      <c r="D131" s="822" t="s">
        <v>1141</v>
      </c>
      <c r="E131" s="823"/>
      <c r="F131" s="255" t="b">
        <v>0</v>
      </c>
    </row>
    <row r="132" spans="1:6" ht="12.75" x14ac:dyDescent="0.2">
      <c r="A132" s="958"/>
      <c r="B132" s="960"/>
      <c r="C132" s="963"/>
      <c r="D132" s="817" t="s">
        <v>1142</v>
      </c>
      <c r="E132" s="818"/>
      <c r="F132" s="256" t="b">
        <v>0</v>
      </c>
    </row>
    <row r="133" spans="1:6" ht="12.75" x14ac:dyDescent="0.2">
      <c r="A133" s="958"/>
      <c r="B133" s="960"/>
      <c r="C133" s="963"/>
      <c r="D133" s="824" t="s">
        <v>1143</v>
      </c>
      <c r="E133" s="825"/>
      <c r="F133" s="257" t="b">
        <v>0</v>
      </c>
    </row>
    <row r="134" spans="1:6" ht="12.75" x14ac:dyDescent="0.2">
      <c r="A134" s="958"/>
      <c r="B134" s="960"/>
      <c r="C134" s="963"/>
      <c r="D134" s="946" t="s">
        <v>1144</v>
      </c>
      <c r="E134" s="947"/>
      <c r="F134" s="256" t="b">
        <v>0</v>
      </c>
    </row>
    <row r="135" spans="1:6" ht="12.75" x14ac:dyDescent="0.2">
      <c r="A135" s="958"/>
      <c r="B135" s="960"/>
      <c r="C135" s="963"/>
      <c r="D135" s="948" t="s">
        <v>1145</v>
      </c>
      <c r="E135" s="949"/>
      <c r="F135" s="257" t="b">
        <v>0</v>
      </c>
    </row>
    <row r="136" spans="1:6" ht="12.75" x14ac:dyDescent="0.2">
      <c r="A136" s="958"/>
      <c r="B136" s="960"/>
      <c r="C136" s="963"/>
      <c r="D136" s="946" t="s">
        <v>1146</v>
      </c>
      <c r="E136" s="947"/>
      <c r="F136" s="256" t="b">
        <v>0</v>
      </c>
    </row>
    <row r="137" spans="1:6" ht="12.75" x14ac:dyDescent="0.2">
      <c r="A137" s="958"/>
      <c r="B137" s="960"/>
      <c r="C137" s="963"/>
      <c r="D137" s="948" t="s">
        <v>1147</v>
      </c>
      <c r="E137" s="949"/>
      <c r="F137" s="257" t="b">
        <v>0</v>
      </c>
    </row>
    <row r="138" spans="1:6" ht="12.75" x14ac:dyDescent="0.2">
      <c r="A138" s="958"/>
      <c r="B138" s="960"/>
      <c r="C138" s="963"/>
      <c r="D138" s="946" t="s">
        <v>1148</v>
      </c>
      <c r="E138" s="947"/>
      <c r="F138" s="227" t="b">
        <v>0</v>
      </c>
    </row>
    <row r="139" spans="1:6" ht="12.75" x14ac:dyDescent="0.2">
      <c r="A139" s="958"/>
      <c r="B139" s="960"/>
      <c r="C139" s="963"/>
      <c r="D139" s="824" t="s">
        <v>1149</v>
      </c>
      <c r="E139" s="825"/>
      <c r="F139" s="228" t="b">
        <v>0</v>
      </c>
    </row>
    <row r="140" spans="1:6" ht="12.75" x14ac:dyDescent="0.2">
      <c r="A140" s="958"/>
      <c r="B140" s="961"/>
      <c r="C140" s="964"/>
      <c r="D140" s="952" t="s">
        <v>1150</v>
      </c>
      <c r="E140" s="953"/>
      <c r="F140" s="258" t="b">
        <v>0</v>
      </c>
    </row>
    <row r="141" spans="1:6" ht="12.75" x14ac:dyDescent="0.2">
      <c r="A141" s="240" t="s">
        <v>1049</v>
      </c>
      <c r="B141" s="238" t="s">
        <v>119</v>
      </c>
      <c r="C141" s="99" t="b">
        <v>0</v>
      </c>
      <c r="D141" s="822" t="s">
        <v>1151</v>
      </c>
      <c r="E141" s="823"/>
      <c r="F141" s="220" t="b">
        <v>0</v>
      </c>
    </row>
    <row r="142" spans="1:6" ht="12.75" x14ac:dyDescent="0.2">
      <c r="A142" s="240" t="s">
        <v>1049</v>
      </c>
      <c r="B142" s="243" t="s">
        <v>188</v>
      </c>
      <c r="C142" s="118" t="b">
        <v>0</v>
      </c>
      <c r="D142" s="965"/>
      <c r="E142" s="966"/>
      <c r="F142" s="221"/>
    </row>
    <row r="143" spans="1:6" ht="12.75" x14ac:dyDescent="0.2">
      <c r="A143" s="950" t="s">
        <v>1049</v>
      </c>
      <c r="B143" s="851" t="s">
        <v>134</v>
      </c>
      <c r="C143" s="869" t="b">
        <v>0</v>
      </c>
      <c r="D143" s="824" t="s">
        <v>1152</v>
      </c>
      <c r="E143" s="825"/>
      <c r="F143" s="220" t="b">
        <v>0</v>
      </c>
    </row>
    <row r="144" spans="1:6" ht="12.75" x14ac:dyDescent="0.2">
      <c r="A144" s="950"/>
      <c r="B144" s="851"/>
      <c r="C144" s="869"/>
      <c r="D144" s="817" t="s">
        <v>1153</v>
      </c>
      <c r="E144" s="818"/>
      <c r="F144" s="221" t="b">
        <v>0</v>
      </c>
    </row>
    <row r="145" spans="1:6" ht="12.75" x14ac:dyDescent="0.2">
      <c r="A145" s="240" t="s">
        <v>1049</v>
      </c>
      <c r="B145" s="250" t="s">
        <v>185</v>
      </c>
      <c r="C145" s="125" t="b">
        <v>0</v>
      </c>
      <c r="D145" s="854" t="s">
        <v>1154</v>
      </c>
      <c r="E145" s="855"/>
      <c r="F145" s="220" t="b">
        <v>0</v>
      </c>
    </row>
    <row r="146" spans="1:6" ht="12.75" x14ac:dyDescent="0.2">
      <c r="A146" s="950" t="s">
        <v>1049</v>
      </c>
      <c r="B146" s="828" t="s">
        <v>177</v>
      </c>
      <c r="C146" s="831" t="b">
        <v>0</v>
      </c>
      <c r="D146" s="862" t="s">
        <v>1155</v>
      </c>
      <c r="E146" s="863"/>
      <c r="F146" s="219" t="b">
        <v>0</v>
      </c>
    </row>
    <row r="147" spans="1:6" ht="12.75" x14ac:dyDescent="0.2">
      <c r="A147" s="950"/>
      <c r="B147" s="830"/>
      <c r="C147" s="833"/>
      <c r="D147" s="860" t="s">
        <v>1156</v>
      </c>
      <c r="E147" s="861"/>
      <c r="F147" s="242" t="b">
        <v>0</v>
      </c>
    </row>
    <row r="148" spans="1:6" ht="12.75" x14ac:dyDescent="0.2">
      <c r="A148" s="950" t="s">
        <v>1049</v>
      </c>
      <c r="B148" s="951" t="s">
        <v>191</v>
      </c>
      <c r="C148" s="831" t="b">
        <v>0</v>
      </c>
      <c r="D148" s="862" t="s">
        <v>123</v>
      </c>
      <c r="E148" s="863"/>
      <c r="F148" s="221" t="b">
        <v>0</v>
      </c>
    </row>
    <row r="149" spans="1:6" ht="12.75" x14ac:dyDescent="0.2">
      <c r="A149" s="950"/>
      <c r="B149" s="875"/>
      <c r="C149" s="832"/>
      <c r="D149" s="824" t="s">
        <v>1157</v>
      </c>
      <c r="E149" s="825"/>
      <c r="F149" s="220" t="b">
        <v>0</v>
      </c>
    </row>
    <row r="150" spans="1:6" ht="12.75" x14ac:dyDescent="0.2">
      <c r="A150" s="240" t="s">
        <v>1049</v>
      </c>
      <c r="B150" s="226" t="s">
        <v>115</v>
      </c>
      <c r="C150" s="8" t="b">
        <v>0</v>
      </c>
      <c r="D150" s="846" t="s">
        <v>1158</v>
      </c>
      <c r="E150" s="847"/>
      <c r="F150" s="221" t="b">
        <v>0</v>
      </c>
    </row>
    <row r="151" spans="1:6" ht="12.75" x14ac:dyDescent="0.2">
      <c r="A151" s="950" t="s">
        <v>1049</v>
      </c>
      <c r="B151" s="875" t="s">
        <v>156</v>
      </c>
      <c r="C151" s="832" t="b">
        <v>0</v>
      </c>
      <c r="D151" s="930" t="s">
        <v>1159</v>
      </c>
      <c r="E151" s="931"/>
      <c r="F151" s="220" t="b">
        <v>0</v>
      </c>
    </row>
    <row r="152" spans="1:6" ht="12.75" x14ac:dyDescent="0.2">
      <c r="A152" s="950"/>
      <c r="B152" s="875"/>
      <c r="C152" s="832"/>
      <c r="D152" s="932" t="s">
        <v>1160</v>
      </c>
      <c r="E152" s="933"/>
      <c r="F152" s="221" t="b">
        <v>0</v>
      </c>
    </row>
    <row r="153" spans="1:6" ht="12.75" x14ac:dyDescent="0.2">
      <c r="A153" s="240" t="s">
        <v>1049</v>
      </c>
      <c r="B153" s="226" t="s">
        <v>124</v>
      </c>
      <c r="C153" s="8" t="b">
        <v>0</v>
      </c>
      <c r="D153" s="824" t="s">
        <v>1161</v>
      </c>
      <c r="E153" s="825"/>
      <c r="F153" s="220" t="b">
        <v>0</v>
      </c>
    </row>
    <row r="154" spans="1:6" ht="12.75" x14ac:dyDescent="0.2">
      <c r="A154" s="1428" t="s">
        <v>1049</v>
      </c>
      <c r="B154" s="259" t="s">
        <v>170</v>
      </c>
      <c r="C154" s="260" t="b">
        <v>0</v>
      </c>
      <c r="D154" s="858"/>
      <c r="E154" s="859"/>
      <c r="F154" s="233"/>
    </row>
    <row r="155" spans="1:6" ht="12.75" x14ac:dyDescent="0.2">
      <c r="A155" s="240" t="s">
        <v>1049</v>
      </c>
      <c r="B155" s="250" t="s">
        <v>234</v>
      </c>
      <c r="C155" s="125" t="b">
        <v>0</v>
      </c>
      <c r="D155" s="822" t="s">
        <v>1108</v>
      </c>
      <c r="E155" s="823"/>
      <c r="F155" s="220" t="b">
        <v>0</v>
      </c>
    </row>
    <row r="156" spans="1:6" ht="12.75" x14ac:dyDescent="0.2">
      <c r="A156" s="240" t="s">
        <v>1049</v>
      </c>
      <c r="B156" s="243" t="s">
        <v>200</v>
      </c>
      <c r="C156" s="118" t="b">
        <v>0</v>
      </c>
      <c r="D156" s="817" t="s">
        <v>1162</v>
      </c>
      <c r="E156" s="818"/>
      <c r="F156" s="221" t="b">
        <v>0</v>
      </c>
    </row>
    <row r="157" spans="1:6" ht="12.75" x14ac:dyDescent="0.2">
      <c r="A157" s="240" t="s">
        <v>1049</v>
      </c>
      <c r="B157" s="243" t="s">
        <v>204</v>
      </c>
      <c r="C157" s="118" t="b">
        <v>0</v>
      </c>
      <c r="D157" s="854" t="s">
        <v>1163</v>
      </c>
      <c r="E157" s="855"/>
      <c r="F157" s="220" t="b">
        <v>0</v>
      </c>
    </row>
    <row r="158" spans="1:6" ht="12.75" x14ac:dyDescent="0.2">
      <c r="A158" s="240" t="s">
        <v>1049</v>
      </c>
      <c r="B158" s="252" t="s">
        <v>243</v>
      </c>
      <c r="C158" s="253" t="b">
        <v>0</v>
      </c>
      <c r="D158" s="862" t="s">
        <v>1164</v>
      </c>
      <c r="E158" s="863"/>
      <c r="F158" s="261" t="b">
        <v>0</v>
      </c>
    </row>
    <row r="159" spans="1:6" ht="12.75" x14ac:dyDescent="0.2">
      <c r="A159" s="240" t="s">
        <v>1049</v>
      </c>
      <c r="B159" s="250" t="s">
        <v>207</v>
      </c>
      <c r="C159" s="125" t="b">
        <v>0</v>
      </c>
      <c r="D159" s="926" t="s">
        <v>1165</v>
      </c>
      <c r="E159" s="927"/>
      <c r="F159" s="220" t="b">
        <v>0</v>
      </c>
    </row>
    <row r="160" spans="1:6" ht="12.75" x14ac:dyDescent="0.2">
      <c r="A160" s="950" t="s">
        <v>1049</v>
      </c>
      <c r="B160" s="865" t="s">
        <v>192</v>
      </c>
      <c r="C160" s="868" t="b">
        <v>0</v>
      </c>
      <c r="D160" s="906" t="s">
        <v>1166</v>
      </c>
      <c r="E160" s="907"/>
      <c r="F160" s="219" t="b">
        <v>0</v>
      </c>
    </row>
    <row r="161" spans="1:6" ht="12.75" x14ac:dyDescent="0.2">
      <c r="A161" s="950"/>
      <c r="B161" s="866"/>
      <c r="C161" s="869"/>
      <c r="D161" s="824" t="s">
        <v>1167</v>
      </c>
      <c r="E161" s="825"/>
      <c r="F161" s="220" t="b">
        <v>0</v>
      </c>
    </row>
    <row r="162" spans="1:6" ht="12.75" x14ac:dyDescent="0.2">
      <c r="A162" s="950"/>
      <c r="B162" s="866"/>
      <c r="C162" s="869"/>
      <c r="D162" s="846" t="s">
        <v>1168</v>
      </c>
      <c r="E162" s="847"/>
      <c r="F162" s="223" t="b">
        <v>0</v>
      </c>
    </row>
    <row r="163" spans="1:6" ht="12.75" x14ac:dyDescent="0.2">
      <c r="A163" s="950"/>
      <c r="B163" s="866"/>
      <c r="C163" s="869"/>
      <c r="D163" s="844" t="s">
        <v>1169</v>
      </c>
      <c r="E163" s="845"/>
      <c r="F163" s="220" t="b">
        <v>0</v>
      </c>
    </row>
    <row r="164" spans="1:6" ht="12.75" x14ac:dyDescent="0.2">
      <c r="A164" s="950"/>
      <c r="B164" s="867"/>
      <c r="C164" s="870"/>
      <c r="D164" s="877" t="s">
        <v>1170</v>
      </c>
      <c r="E164" s="878"/>
      <c r="F164" s="224" t="b">
        <v>0</v>
      </c>
    </row>
    <row r="165" spans="1:6" ht="12.75" x14ac:dyDescent="0.2">
      <c r="A165" s="240" t="s">
        <v>1049</v>
      </c>
      <c r="B165" s="250" t="s">
        <v>255</v>
      </c>
      <c r="C165" s="125" t="b">
        <v>0</v>
      </c>
      <c r="D165" s="822" t="s">
        <v>1171</v>
      </c>
      <c r="E165" s="823"/>
      <c r="F165" s="220" t="b">
        <v>0</v>
      </c>
    </row>
    <row r="166" spans="1:6" ht="12.75" x14ac:dyDescent="0.2">
      <c r="A166" s="240" t="s">
        <v>1049</v>
      </c>
      <c r="B166" s="250" t="s">
        <v>203</v>
      </c>
      <c r="C166" s="125" t="b">
        <v>0</v>
      </c>
      <c r="D166" s="817"/>
      <c r="E166" s="818"/>
      <c r="F166" s="221"/>
    </row>
    <row r="167" spans="1:6" ht="12.75" x14ac:dyDescent="0.2">
      <c r="A167" s="240" t="s">
        <v>1049</v>
      </c>
      <c r="B167" s="250" t="s">
        <v>107</v>
      </c>
      <c r="C167" s="125" t="b">
        <v>0</v>
      </c>
      <c r="D167" s="824" t="s">
        <v>1172</v>
      </c>
      <c r="E167" s="825"/>
      <c r="F167" s="220" t="b">
        <v>0</v>
      </c>
    </row>
    <row r="168" spans="1:6" ht="12.75" x14ac:dyDescent="0.2">
      <c r="A168" s="240" t="s">
        <v>1049</v>
      </c>
      <c r="B168" s="250" t="s">
        <v>219</v>
      </c>
      <c r="C168" s="125" t="b">
        <v>0</v>
      </c>
      <c r="D168" s="817" t="s">
        <v>1173</v>
      </c>
      <c r="E168" s="818"/>
      <c r="F168" s="221" t="b">
        <v>0</v>
      </c>
    </row>
    <row r="169" spans="1:6" ht="12.75" x14ac:dyDescent="0.2">
      <c r="A169" s="950" t="s">
        <v>1049</v>
      </c>
      <c r="B169" s="851" t="s">
        <v>222</v>
      </c>
      <c r="C169" s="869" t="b">
        <v>0</v>
      </c>
      <c r="D169" s="824" t="s">
        <v>1174</v>
      </c>
      <c r="E169" s="825"/>
      <c r="F169" s="220" t="b">
        <v>0</v>
      </c>
    </row>
    <row r="170" spans="1:6" ht="12.75" x14ac:dyDescent="0.2">
      <c r="A170" s="950"/>
      <c r="B170" s="851"/>
      <c r="C170" s="869"/>
      <c r="D170" s="936" t="s">
        <v>1175</v>
      </c>
      <c r="E170" s="937"/>
      <c r="F170" s="221" t="b">
        <v>0</v>
      </c>
    </row>
    <row r="171" spans="1:6" ht="12.75" x14ac:dyDescent="0.2">
      <c r="A171" s="240" t="s">
        <v>1049</v>
      </c>
      <c r="B171" s="250" t="s">
        <v>258</v>
      </c>
      <c r="C171" s="125" t="b">
        <v>0</v>
      </c>
      <c r="D171" s="824" t="s">
        <v>1176</v>
      </c>
      <c r="E171" s="825"/>
      <c r="F171" s="220" t="b">
        <v>0</v>
      </c>
    </row>
    <row r="172" spans="1:6" ht="12.75" x14ac:dyDescent="0.2">
      <c r="A172" s="240" t="s">
        <v>1049</v>
      </c>
      <c r="B172" s="250" t="s">
        <v>143</v>
      </c>
      <c r="C172" s="125" t="b">
        <v>0</v>
      </c>
      <c r="D172" s="817" t="s">
        <v>1177</v>
      </c>
      <c r="E172" s="818"/>
      <c r="F172" s="223" t="b">
        <v>0</v>
      </c>
    </row>
    <row r="173" spans="1:6" ht="13.5" thickBot="1" x14ac:dyDescent="0.25">
      <c r="A173" s="262" t="s">
        <v>1049</v>
      </c>
      <c r="B173" s="263" t="s">
        <v>246</v>
      </c>
      <c r="C173" s="264" t="b">
        <v>0</v>
      </c>
      <c r="D173" s="938" t="s">
        <v>285</v>
      </c>
      <c r="E173" s="939"/>
      <c r="F173" s="228" t="b">
        <v>0</v>
      </c>
    </row>
    <row r="174" spans="1:6" ht="13.5" thickTop="1" x14ac:dyDescent="0.2">
      <c r="A174" s="265" t="s">
        <v>1049</v>
      </c>
      <c r="B174" s="266" t="s">
        <v>231</v>
      </c>
      <c r="C174" s="267" t="b">
        <v>0</v>
      </c>
      <c r="D174" s="862" t="s">
        <v>1178</v>
      </c>
      <c r="E174" s="863"/>
      <c r="F174" s="219" t="b">
        <v>0</v>
      </c>
    </row>
    <row r="175" spans="1:6" ht="12.75" x14ac:dyDescent="0.2">
      <c r="A175" s="240" t="s">
        <v>1049</v>
      </c>
      <c r="B175" s="232" t="s">
        <v>165</v>
      </c>
      <c r="C175" s="268" t="b">
        <v>0</v>
      </c>
      <c r="D175" s="940" t="s">
        <v>1179</v>
      </c>
      <c r="E175" s="941"/>
      <c r="F175" s="220" t="b">
        <v>0</v>
      </c>
    </row>
    <row r="176" spans="1:6" ht="12.75" x14ac:dyDescent="0.2">
      <c r="A176" s="240" t="s">
        <v>1049</v>
      </c>
      <c r="B176" s="269" t="s">
        <v>91</v>
      </c>
      <c r="C176" s="270" t="b">
        <v>0</v>
      </c>
      <c r="D176" s="942" t="s">
        <v>1180</v>
      </c>
      <c r="E176" s="943"/>
      <c r="F176" s="233" t="b">
        <v>0</v>
      </c>
    </row>
    <row r="177" spans="1:6" ht="12.75" x14ac:dyDescent="0.2">
      <c r="A177" s="240" t="s">
        <v>1049</v>
      </c>
      <c r="B177" s="232" t="s">
        <v>158</v>
      </c>
      <c r="C177" s="97" t="b">
        <v>0</v>
      </c>
      <c r="D177" s="822" t="s">
        <v>1181</v>
      </c>
      <c r="E177" s="823"/>
      <c r="F177" s="222" t="b">
        <v>0</v>
      </c>
    </row>
    <row r="178" spans="1:6" ht="12.75" x14ac:dyDescent="0.2">
      <c r="A178" s="973" t="s">
        <v>1049</v>
      </c>
      <c r="B178" s="851" t="s">
        <v>252</v>
      </c>
      <c r="C178" s="869" t="b">
        <v>0</v>
      </c>
      <c r="D178" s="944" t="s">
        <v>1182</v>
      </c>
      <c r="E178" s="945"/>
      <c r="F178" s="221" t="b">
        <v>0</v>
      </c>
    </row>
    <row r="179" spans="1:6" ht="12.75" x14ac:dyDescent="0.2">
      <c r="A179" s="950"/>
      <c r="B179" s="851"/>
      <c r="C179" s="869"/>
      <c r="D179" s="824" t="s">
        <v>1183</v>
      </c>
      <c r="E179" s="825"/>
      <c r="F179" s="220" t="b">
        <v>0</v>
      </c>
    </row>
    <row r="180" spans="1:6" ht="12.75" x14ac:dyDescent="0.2">
      <c r="A180" s="950"/>
      <c r="B180" s="851"/>
      <c r="C180" s="869"/>
      <c r="D180" s="971" t="s">
        <v>1184</v>
      </c>
      <c r="E180" s="972"/>
      <c r="F180" s="221" t="b">
        <v>0</v>
      </c>
    </row>
    <row r="181" spans="1:6" ht="12.75" x14ac:dyDescent="0.2">
      <c r="A181" s="950"/>
      <c r="B181" s="851"/>
      <c r="C181" s="869"/>
      <c r="D181" s="824" t="s">
        <v>1185</v>
      </c>
      <c r="E181" s="825"/>
      <c r="F181" s="220" t="b">
        <v>0</v>
      </c>
    </row>
    <row r="182" spans="1:6" ht="12.75" x14ac:dyDescent="0.2">
      <c r="A182" s="240" t="s">
        <v>1049</v>
      </c>
      <c r="B182" s="250" t="s">
        <v>237</v>
      </c>
      <c r="C182" s="271" t="b">
        <v>0</v>
      </c>
      <c r="D182" s="858" t="s">
        <v>1186</v>
      </c>
      <c r="E182" s="859"/>
      <c r="F182" s="221" t="b">
        <v>0</v>
      </c>
    </row>
    <row r="183" spans="1:6" ht="12.75" x14ac:dyDescent="0.2">
      <c r="A183" s="240" t="s">
        <v>1049</v>
      </c>
      <c r="B183" s="272" t="s">
        <v>186</v>
      </c>
      <c r="C183" s="273" t="b">
        <v>0</v>
      </c>
      <c r="D183" s="822" t="s">
        <v>1187</v>
      </c>
      <c r="E183" s="823"/>
      <c r="F183" s="241" t="b">
        <v>0</v>
      </c>
    </row>
    <row r="184" spans="1:6" ht="12.75" x14ac:dyDescent="0.2">
      <c r="A184" s="950" t="s">
        <v>1049</v>
      </c>
      <c r="B184" s="871" t="s">
        <v>126</v>
      </c>
      <c r="C184" s="872" t="b">
        <v>0</v>
      </c>
      <c r="D184" s="817" t="s">
        <v>1188</v>
      </c>
      <c r="E184" s="818"/>
      <c r="F184" s="221" t="b">
        <v>0</v>
      </c>
    </row>
    <row r="185" spans="1:6" ht="12.75" x14ac:dyDescent="0.2">
      <c r="A185" s="950"/>
      <c r="B185" s="871"/>
      <c r="C185" s="872"/>
      <c r="D185" s="934" t="s">
        <v>1189</v>
      </c>
      <c r="E185" s="935"/>
      <c r="F185" s="222" t="b">
        <v>0</v>
      </c>
    </row>
    <row r="186" spans="1:6" ht="12.75" x14ac:dyDescent="0.2">
      <c r="A186" s="240" t="s">
        <v>1049</v>
      </c>
      <c r="B186" s="232" t="s">
        <v>144</v>
      </c>
      <c r="C186" s="97" t="b">
        <v>0</v>
      </c>
      <c r="D186" s="817" t="s">
        <v>162</v>
      </c>
      <c r="E186" s="818"/>
      <c r="F186" s="221" t="b">
        <v>0</v>
      </c>
    </row>
    <row r="187" spans="1:6" ht="12.75" x14ac:dyDescent="0.2">
      <c r="A187" s="240" t="s">
        <v>1049</v>
      </c>
      <c r="B187" s="232" t="s">
        <v>100</v>
      </c>
      <c r="C187" s="97" t="b">
        <v>0</v>
      </c>
      <c r="D187" s="824"/>
      <c r="E187" s="825"/>
      <c r="F187" s="220"/>
    </row>
    <row r="188" spans="1:6" ht="12.75" x14ac:dyDescent="0.2">
      <c r="A188" s="240" t="s">
        <v>1049</v>
      </c>
      <c r="B188" s="232" t="s">
        <v>172</v>
      </c>
      <c r="C188" s="97" t="b">
        <v>0</v>
      </c>
      <c r="D188" s="817" t="s">
        <v>1190</v>
      </c>
      <c r="E188" s="818"/>
      <c r="F188" s="221" t="b">
        <v>0</v>
      </c>
    </row>
    <row r="189" spans="1:6" ht="12.75" x14ac:dyDescent="0.2">
      <c r="A189" s="240" t="s">
        <v>1049</v>
      </c>
      <c r="B189" s="232" t="s">
        <v>151</v>
      </c>
      <c r="C189" s="97" t="b">
        <v>0</v>
      </c>
      <c r="D189" s="844" t="s">
        <v>1191</v>
      </c>
      <c r="E189" s="845"/>
      <c r="F189" s="220" t="b">
        <v>0</v>
      </c>
    </row>
    <row r="190" spans="1:6" ht="12.75" x14ac:dyDescent="0.2">
      <c r="A190" s="240" t="s">
        <v>1049</v>
      </c>
      <c r="B190" s="232" t="s">
        <v>117</v>
      </c>
      <c r="C190" s="97" t="b">
        <v>0</v>
      </c>
      <c r="D190" s="817"/>
      <c r="E190" s="818"/>
      <c r="F190" s="221"/>
    </row>
    <row r="191" spans="1:6" ht="12.75" x14ac:dyDescent="0.2">
      <c r="A191" s="240" t="s">
        <v>1049</v>
      </c>
      <c r="B191" s="232" t="s">
        <v>179</v>
      </c>
      <c r="C191" s="97" t="b">
        <v>0</v>
      </c>
      <c r="D191" s="824" t="s">
        <v>1192</v>
      </c>
      <c r="E191" s="825"/>
      <c r="F191" s="222" t="b">
        <v>0</v>
      </c>
    </row>
    <row r="192" spans="1:6" ht="12.75" x14ac:dyDescent="0.2">
      <c r="A192" s="240" t="s">
        <v>1049</v>
      </c>
      <c r="B192" s="232" t="s">
        <v>135</v>
      </c>
      <c r="C192" s="97" t="b">
        <v>0</v>
      </c>
      <c r="D192" s="817"/>
      <c r="E192" s="818"/>
      <c r="F192" s="221"/>
    </row>
    <row r="193" spans="1:6" ht="12.75" x14ac:dyDescent="0.2">
      <c r="A193" s="240" t="s">
        <v>1049</v>
      </c>
      <c r="B193" s="274" t="s">
        <v>108</v>
      </c>
      <c r="C193" s="275" t="b">
        <v>0</v>
      </c>
      <c r="D193" s="854" t="s">
        <v>1193</v>
      </c>
      <c r="E193" s="855"/>
      <c r="F193" s="242" t="b">
        <v>0</v>
      </c>
    </row>
    <row r="194" spans="1:6" ht="12.75" x14ac:dyDescent="0.2">
      <c r="A194" s="240" t="s">
        <v>1049</v>
      </c>
      <c r="B194" s="234" t="s">
        <v>166</v>
      </c>
      <c r="C194" s="235" t="b">
        <v>0</v>
      </c>
      <c r="D194" s="862"/>
      <c r="E194" s="863"/>
      <c r="F194" s="893"/>
    </row>
    <row r="195" spans="1:6" ht="12.75" x14ac:dyDescent="0.2">
      <c r="A195" s="240" t="s">
        <v>1049</v>
      </c>
      <c r="B195" s="234" t="s">
        <v>152</v>
      </c>
      <c r="C195" s="235" t="b">
        <v>0</v>
      </c>
      <c r="D195" s="817"/>
      <c r="E195" s="818"/>
      <c r="F195" s="853"/>
    </row>
    <row r="196" spans="1:6" ht="12.75" x14ac:dyDescent="0.2">
      <c r="A196" s="240" t="s">
        <v>1049</v>
      </c>
      <c r="B196" s="234" t="s">
        <v>159</v>
      </c>
      <c r="C196" s="235" t="b">
        <v>0</v>
      </c>
      <c r="D196" s="817"/>
      <c r="E196" s="818"/>
      <c r="F196" s="853"/>
    </row>
    <row r="197" spans="1:6" ht="12.75" x14ac:dyDescent="0.2">
      <c r="A197" s="240" t="s">
        <v>1049</v>
      </c>
      <c r="B197" s="234" t="s">
        <v>180</v>
      </c>
      <c r="C197" s="235" t="b">
        <v>0</v>
      </c>
      <c r="D197" s="817"/>
      <c r="E197" s="818"/>
      <c r="F197" s="853"/>
    </row>
    <row r="198" spans="1:6" ht="12.75" x14ac:dyDescent="0.2">
      <c r="A198" s="240" t="s">
        <v>1049</v>
      </c>
      <c r="B198" s="234" t="s">
        <v>101</v>
      </c>
      <c r="C198" s="235" t="b">
        <v>0</v>
      </c>
      <c r="D198" s="817"/>
      <c r="E198" s="818"/>
      <c r="F198" s="853"/>
    </row>
    <row r="199" spans="1:6" ht="12.75" x14ac:dyDescent="0.2">
      <c r="A199" s="240" t="s">
        <v>1049</v>
      </c>
      <c r="B199" s="234" t="s">
        <v>173</v>
      </c>
      <c r="C199" s="235" t="b">
        <v>0</v>
      </c>
      <c r="D199" s="817"/>
      <c r="E199" s="818"/>
      <c r="F199" s="853"/>
    </row>
    <row r="200" spans="1:6" ht="12.75" x14ac:dyDescent="0.2">
      <c r="A200" s="240" t="s">
        <v>1049</v>
      </c>
      <c r="B200" s="234" t="s">
        <v>145</v>
      </c>
      <c r="C200" s="235" t="b">
        <v>0</v>
      </c>
      <c r="D200" s="817"/>
      <c r="E200" s="818"/>
      <c r="F200" s="853"/>
    </row>
    <row r="201" spans="1:6" ht="12.75" x14ac:dyDescent="0.2">
      <c r="A201" s="240" t="s">
        <v>1049</v>
      </c>
      <c r="B201" s="234" t="s">
        <v>187</v>
      </c>
      <c r="C201" s="235" t="b">
        <v>0</v>
      </c>
      <c r="D201" s="824" t="s">
        <v>176</v>
      </c>
      <c r="E201" s="825"/>
      <c r="F201" s="222" t="b">
        <v>0</v>
      </c>
    </row>
    <row r="202" spans="1:6" ht="12.75" x14ac:dyDescent="0.2">
      <c r="A202" s="240" t="s">
        <v>1049</v>
      </c>
      <c r="B202" s="234" t="s">
        <v>193</v>
      </c>
      <c r="C202" s="235" t="b">
        <v>0</v>
      </c>
      <c r="D202" s="1429"/>
      <c r="E202" s="1432"/>
      <c r="F202" s="221"/>
    </row>
    <row r="203" spans="1:6" ht="12.75" x14ac:dyDescent="0.2">
      <c r="A203" s="950" t="s">
        <v>1049</v>
      </c>
      <c r="B203" s="978" t="s">
        <v>127</v>
      </c>
      <c r="C203" s="980" t="b">
        <v>0</v>
      </c>
      <c r="D203" s="834" t="s">
        <v>1194</v>
      </c>
      <c r="E203" s="835"/>
      <c r="F203" s="254" t="b">
        <v>0</v>
      </c>
    </row>
    <row r="204" spans="1:6" ht="12.75" x14ac:dyDescent="0.2">
      <c r="A204" s="950"/>
      <c r="B204" s="979"/>
      <c r="C204" s="981"/>
      <c r="D204" s="902" t="s">
        <v>1195</v>
      </c>
      <c r="E204" s="903"/>
      <c r="F204" s="224" t="b">
        <v>0</v>
      </c>
    </row>
    <row r="205" spans="1:6" ht="12.75" x14ac:dyDescent="0.2">
      <c r="A205" s="240" t="s">
        <v>1049</v>
      </c>
      <c r="B205" s="234" t="s">
        <v>118</v>
      </c>
      <c r="C205" s="235" t="b">
        <v>0</v>
      </c>
      <c r="D205" s="822"/>
      <c r="E205" s="823"/>
      <c r="F205" s="220"/>
    </row>
    <row r="206" spans="1:6" ht="12.75" x14ac:dyDescent="0.2">
      <c r="A206" s="240" t="s">
        <v>1049</v>
      </c>
      <c r="B206" s="234" t="s">
        <v>109</v>
      </c>
      <c r="C206" s="235" t="b">
        <v>0</v>
      </c>
      <c r="D206" s="817"/>
      <c r="E206" s="818"/>
      <c r="F206" s="853"/>
    </row>
    <row r="207" spans="1:6" ht="12.75" x14ac:dyDescent="0.2">
      <c r="A207" s="240" t="s">
        <v>1049</v>
      </c>
      <c r="B207" s="234" t="s">
        <v>199</v>
      </c>
      <c r="C207" s="235" t="b">
        <v>0</v>
      </c>
      <c r="D207" s="817"/>
      <c r="E207" s="818"/>
      <c r="F207" s="853"/>
    </row>
    <row r="208" spans="1:6" ht="12.75" x14ac:dyDescent="0.2">
      <c r="A208" s="240" t="s">
        <v>1049</v>
      </c>
      <c r="B208" s="234" t="s">
        <v>92</v>
      </c>
      <c r="C208" s="235" t="b">
        <v>0</v>
      </c>
      <c r="D208" s="817"/>
      <c r="E208" s="818"/>
      <c r="F208" s="853"/>
    </row>
    <row r="209" spans="1:6" ht="12.75" x14ac:dyDescent="0.2">
      <c r="A209" s="240" t="s">
        <v>1049</v>
      </c>
      <c r="B209" s="276" t="s">
        <v>136</v>
      </c>
      <c r="C209" s="277" t="b">
        <v>0</v>
      </c>
      <c r="D209" s="858"/>
      <c r="E209" s="859"/>
      <c r="F209" s="894"/>
    </row>
    <row r="210" spans="1:6" ht="12.75" x14ac:dyDescent="0.2">
      <c r="A210" s="950" t="s">
        <v>1049</v>
      </c>
      <c r="B210" s="974" t="s">
        <v>120</v>
      </c>
      <c r="C210" s="976" t="b">
        <v>0</v>
      </c>
      <c r="D210" s="822" t="s">
        <v>1196</v>
      </c>
      <c r="E210" s="823"/>
      <c r="F210" s="220" t="b">
        <v>0</v>
      </c>
    </row>
    <row r="211" spans="1:6" ht="12.75" x14ac:dyDescent="0.2">
      <c r="A211" s="950"/>
      <c r="B211" s="975"/>
      <c r="C211" s="977"/>
      <c r="D211" s="838" t="s">
        <v>242</v>
      </c>
      <c r="E211" s="839"/>
      <c r="F211" s="221" t="b">
        <v>0</v>
      </c>
    </row>
    <row r="212" spans="1:6" ht="12.75" x14ac:dyDescent="0.2">
      <c r="A212" s="240" t="s">
        <v>1049</v>
      </c>
      <c r="B212" s="236" t="s">
        <v>129</v>
      </c>
      <c r="C212" s="237" t="b">
        <v>0</v>
      </c>
      <c r="D212" s="824"/>
      <c r="E212" s="825"/>
      <c r="F212" s="916"/>
    </row>
    <row r="213" spans="1:6" ht="12.75" x14ac:dyDescent="0.2">
      <c r="A213" s="240" t="s">
        <v>1049</v>
      </c>
      <c r="B213" s="236" t="s">
        <v>138</v>
      </c>
      <c r="C213" s="237" t="b">
        <v>0</v>
      </c>
      <c r="D213" s="824"/>
      <c r="E213" s="825"/>
      <c r="F213" s="916"/>
    </row>
    <row r="214" spans="1:6" ht="12.75" x14ac:dyDescent="0.2">
      <c r="A214" s="240" t="s">
        <v>1049</v>
      </c>
      <c r="B214" s="278" t="s">
        <v>111</v>
      </c>
      <c r="C214" s="279" t="b">
        <v>0</v>
      </c>
      <c r="D214" s="817" t="s">
        <v>1197</v>
      </c>
      <c r="E214" s="818"/>
      <c r="F214" s="221" t="b">
        <v>0</v>
      </c>
    </row>
    <row r="215" spans="1:6" ht="12.75" x14ac:dyDescent="0.2">
      <c r="A215" s="240" t="s">
        <v>1049</v>
      </c>
      <c r="B215" s="236" t="s">
        <v>314</v>
      </c>
      <c r="C215" s="237" t="b">
        <v>0</v>
      </c>
      <c r="D215" s="824"/>
      <c r="E215" s="825"/>
      <c r="F215" s="220"/>
    </row>
    <row r="216" spans="1:6" ht="12.75" x14ac:dyDescent="0.2">
      <c r="A216" s="240" t="s">
        <v>1049</v>
      </c>
      <c r="B216" s="236" t="s">
        <v>322</v>
      </c>
      <c r="C216" s="237" t="b">
        <v>0</v>
      </c>
      <c r="D216" s="817"/>
      <c r="E216" s="818"/>
      <c r="F216" s="221"/>
    </row>
    <row r="217" spans="1:6" ht="12.75" x14ac:dyDescent="0.2">
      <c r="A217" s="240" t="s">
        <v>1049</v>
      </c>
      <c r="B217" s="236" t="s">
        <v>94</v>
      </c>
      <c r="C217" s="237" t="b">
        <v>0</v>
      </c>
      <c r="D217" s="824"/>
      <c r="E217" s="825"/>
      <c r="F217" s="916"/>
    </row>
    <row r="218" spans="1:6" ht="12.75" x14ac:dyDescent="0.2">
      <c r="A218" s="240" t="s">
        <v>1049</v>
      </c>
      <c r="B218" s="236" t="s">
        <v>102</v>
      </c>
      <c r="C218" s="237" t="b">
        <v>0</v>
      </c>
      <c r="D218" s="824"/>
      <c r="E218" s="825"/>
      <c r="F218" s="916"/>
    </row>
    <row r="219" spans="1:6" ht="12.75" x14ac:dyDescent="0.2">
      <c r="A219" s="240" t="s">
        <v>1049</v>
      </c>
      <c r="B219" s="238" t="s">
        <v>31</v>
      </c>
      <c r="C219" s="99" t="b">
        <v>0</v>
      </c>
      <c r="D219" s="824"/>
      <c r="E219" s="825"/>
      <c r="F219" s="916"/>
    </row>
    <row r="220" spans="1:6" ht="12.75" x14ac:dyDescent="0.2">
      <c r="A220" s="240" t="s">
        <v>1049</v>
      </c>
      <c r="B220" s="280" t="s">
        <v>335</v>
      </c>
      <c r="C220" s="99" t="b">
        <v>0</v>
      </c>
      <c r="D220" s="817" t="s">
        <v>1198</v>
      </c>
      <c r="E220" s="818"/>
      <c r="F220" s="221" t="b">
        <v>0</v>
      </c>
    </row>
    <row r="221" spans="1:6" ht="12.75" x14ac:dyDescent="0.2">
      <c r="A221" s="240" t="s">
        <v>1049</v>
      </c>
      <c r="B221" s="238" t="s">
        <v>110</v>
      </c>
      <c r="C221" s="99" t="b">
        <v>0</v>
      </c>
      <c r="D221" s="824"/>
      <c r="E221" s="825"/>
      <c r="F221" s="220"/>
    </row>
    <row r="222" spans="1:6" ht="12.75" x14ac:dyDescent="0.2">
      <c r="A222" s="240" t="s">
        <v>1049</v>
      </c>
      <c r="B222" s="238" t="s">
        <v>93</v>
      </c>
      <c r="C222" s="99" t="b">
        <v>0</v>
      </c>
      <c r="D222" s="817" t="s">
        <v>1199</v>
      </c>
      <c r="E222" s="818"/>
      <c r="F222" s="221" t="b">
        <v>0</v>
      </c>
    </row>
    <row r="223" spans="1:6" ht="12.75" x14ac:dyDescent="0.2">
      <c r="A223" s="251" t="s">
        <v>1050</v>
      </c>
      <c r="B223" s="243" t="s">
        <v>343</v>
      </c>
      <c r="C223" s="118" t="b">
        <v>0</v>
      </c>
      <c r="D223" s="846" t="s">
        <v>1200</v>
      </c>
      <c r="E223" s="847"/>
      <c r="F223" s="223" t="b">
        <v>0</v>
      </c>
    </row>
    <row r="224" spans="1:6" ht="12.75" x14ac:dyDescent="0.2">
      <c r="A224" s="864" t="s">
        <v>1050</v>
      </c>
      <c r="B224" s="851" t="s">
        <v>347</v>
      </c>
      <c r="C224" s="869" t="b">
        <v>0</v>
      </c>
      <c r="D224" s="824" t="s">
        <v>1201</v>
      </c>
      <c r="E224" s="825"/>
      <c r="F224" s="220" t="b">
        <v>0</v>
      </c>
    </row>
    <row r="225" spans="1:6" ht="12.75" x14ac:dyDescent="0.2">
      <c r="A225" s="864"/>
      <c r="B225" s="851"/>
      <c r="C225" s="869"/>
      <c r="D225" s="846" t="s">
        <v>1202</v>
      </c>
      <c r="E225" s="847"/>
      <c r="F225" s="221" t="b">
        <v>0</v>
      </c>
    </row>
    <row r="226" spans="1:6" ht="12.75" x14ac:dyDescent="0.2">
      <c r="A226" s="251" t="s">
        <v>1050</v>
      </c>
      <c r="B226" s="250" t="s">
        <v>459</v>
      </c>
      <c r="C226" s="125" t="b">
        <v>0</v>
      </c>
      <c r="D226" s="824" t="s">
        <v>1203</v>
      </c>
      <c r="E226" s="825"/>
      <c r="F226" s="220" t="b">
        <v>0</v>
      </c>
    </row>
    <row r="227" spans="1:6" ht="12.75" x14ac:dyDescent="0.2">
      <c r="A227" s="251" t="s">
        <v>1050</v>
      </c>
      <c r="B227" s="243" t="s">
        <v>359</v>
      </c>
      <c r="C227" s="118" t="b">
        <v>0</v>
      </c>
      <c r="D227" s="846" t="s">
        <v>1204</v>
      </c>
      <c r="E227" s="847"/>
      <c r="F227" s="223" t="b">
        <v>0</v>
      </c>
    </row>
    <row r="228" spans="1:6" ht="12.75" x14ac:dyDescent="0.2">
      <c r="A228" s="251" t="s">
        <v>1050</v>
      </c>
      <c r="B228" s="243" t="s">
        <v>349</v>
      </c>
      <c r="C228" s="118" t="b">
        <v>0</v>
      </c>
      <c r="D228" s="824" t="s">
        <v>1205</v>
      </c>
      <c r="E228" s="825"/>
      <c r="F228" s="220" t="b">
        <v>0</v>
      </c>
    </row>
    <row r="229" spans="1:6" ht="12.75" x14ac:dyDescent="0.2">
      <c r="A229" s="864" t="s">
        <v>1050</v>
      </c>
      <c r="B229" s="912" t="s">
        <v>329</v>
      </c>
      <c r="C229" s="913" t="b">
        <v>0</v>
      </c>
      <c r="D229" s="817" t="s">
        <v>1206</v>
      </c>
      <c r="E229" s="818"/>
      <c r="F229" s="221" t="b">
        <v>0</v>
      </c>
    </row>
    <row r="230" spans="1:6" ht="12.75" x14ac:dyDescent="0.2">
      <c r="A230" s="864"/>
      <c r="B230" s="912"/>
      <c r="C230" s="913"/>
      <c r="D230" s="824" t="s">
        <v>1207</v>
      </c>
      <c r="E230" s="825"/>
      <c r="F230" s="220" t="b">
        <v>0</v>
      </c>
    </row>
    <row r="231" spans="1:6" ht="12.75" x14ac:dyDescent="0.2">
      <c r="A231" s="251" t="s">
        <v>1050</v>
      </c>
      <c r="B231" s="243" t="s">
        <v>315</v>
      </c>
      <c r="C231" s="118" t="b">
        <v>0</v>
      </c>
      <c r="D231" s="817"/>
      <c r="E231" s="818"/>
      <c r="F231" s="221"/>
    </row>
    <row r="232" spans="1:6" ht="12.75" x14ac:dyDescent="0.2">
      <c r="A232" s="251" t="s">
        <v>1050</v>
      </c>
      <c r="B232" s="243" t="s">
        <v>308</v>
      </c>
      <c r="C232" s="118" t="b">
        <v>0</v>
      </c>
      <c r="D232" s="926" t="s">
        <v>1208</v>
      </c>
      <c r="E232" s="927"/>
      <c r="F232" s="242" t="b">
        <v>0</v>
      </c>
    </row>
    <row r="233" spans="1:6" ht="12.75" x14ac:dyDescent="0.2">
      <c r="A233" s="864" t="s">
        <v>1050</v>
      </c>
      <c r="B233" s="828" t="s">
        <v>377</v>
      </c>
      <c r="C233" s="831" t="b">
        <v>0</v>
      </c>
      <c r="D233" s="928" t="s">
        <v>1209</v>
      </c>
      <c r="E233" s="929"/>
      <c r="F233" s="223" t="b">
        <v>0</v>
      </c>
    </row>
    <row r="234" spans="1:6" ht="12.75" x14ac:dyDescent="0.2">
      <c r="A234" s="864"/>
      <c r="B234" s="829"/>
      <c r="C234" s="832"/>
      <c r="D234" s="824" t="s">
        <v>1210</v>
      </c>
      <c r="E234" s="825"/>
      <c r="F234" s="222" t="b">
        <v>0</v>
      </c>
    </row>
    <row r="235" spans="1:6" ht="12.75" x14ac:dyDescent="0.2">
      <c r="A235" s="864"/>
      <c r="B235" s="829"/>
      <c r="C235" s="832"/>
      <c r="D235" s="817" t="s">
        <v>1211</v>
      </c>
      <c r="E235" s="818"/>
      <c r="F235" s="223" t="b">
        <v>0</v>
      </c>
    </row>
    <row r="236" spans="1:6" ht="12.75" x14ac:dyDescent="0.2">
      <c r="A236" s="864"/>
      <c r="B236" s="829"/>
      <c r="C236" s="832"/>
      <c r="D236" s="844" t="s">
        <v>1212</v>
      </c>
      <c r="E236" s="845"/>
      <c r="F236" s="222" t="b">
        <v>0</v>
      </c>
    </row>
    <row r="237" spans="1:6" ht="12.75" x14ac:dyDescent="0.2">
      <c r="A237" s="864"/>
      <c r="B237" s="829"/>
      <c r="C237" s="832"/>
      <c r="D237" s="817" t="s">
        <v>1213</v>
      </c>
      <c r="E237" s="818"/>
      <c r="F237" s="223" t="b">
        <v>0</v>
      </c>
    </row>
    <row r="238" spans="1:6" ht="12.75" x14ac:dyDescent="0.2">
      <c r="A238" s="864"/>
      <c r="B238" s="829"/>
      <c r="C238" s="832"/>
      <c r="D238" s="844" t="s">
        <v>1214</v>
      </c>
      <c r="E238" s="845"/>
      <c r="F238" s="222" t="b">
        <v>0</v>
      </c>
    </row>
    <row r="239" spans="1:6" ht="12.75" x14ac:dyDescent="0.2">
      <c r="A239" s="864"/>
      <c r="B239" s="829"/>
      <c r="C239" s="832"/>
      <c r="D239" s="846" t="s">
        <v>1215</v>
      </c>
      <c r="E239" s="847"/>
      <c r="F239" s="223" t="b">
        <v>0</v>
      </c>
    </row>
    <row r="240" spans="1:6" ht="12.75" x14ac:dyDescent="0.2">
      <c r="A240" s="864"/>
      <c r="B240" s="829"/>
      <c r="C240" s="832"/>
      <c r="D240" s="844" t="s">
        <v>1216</v>
      </c>
      <c r="E240" s="845"/>
      <c r="F240" s="222" t="b">
        <v>0</v>
      </c>
    </row>
    <row r="241" spans="1:6" ht="12.75" x14ac:dyDescent="0.2">
      <c r="A241" s="864"/>
      <c r="B241" s="829"/>
      <c r="C241" s="832"/>
      <c r="D241" s="846" t="s">
        <v>1217</v>
      </c>
      <c r="E241" s="847"/>
      <c r="F241" s="223" t="b">
        <v>0</v>
      </c>
    </row>
    <row r="242" spans="1:6" ht="12.75" x14ac:dyDescent="0.2">
      <c r="A242" s="864"/>
      <c r="B242" s="829"/>
      <c r="C242" s="832"/>
      <c r="D242" s="824" t="s">
        <v>1218</v>
      </c>
      <c r="E242" s="825"/>
      <c r="F242" s="222" t="b">
        <v>0</v>
      </c>
    </row>
    <row r="243" spans="1:6" ht="12.75" x14ac:dyDescent="0.2">
      <c r="A243" s="864"/>
      <c r="B243" s="829"/>
      <c r="C243" s="832"/>
      <c r="D243" s="817" t="s">
        <v>1219</v>
      </c>
      <c r="E243" s="818"/>
      <c r="F243" s="221" t="b">
        <v>0</v>
      </c>
    </row>
    <row r="244" spans="1:6" ht="12.75" x14ac:dyDescent="0.2">
      <c r="A244" s="864"/>
      <c r="B244" s="829"/>
      <c r="C244" s="832"/>
      <c r="D244" s="824" t="s">
        <v>1220</v>
      </c>
      <c r="E244" s="825"/>
      <c r="F244" s="222" t="b">
        <v>0</v>
      </c>
    </row>
    <row r="245" spans="1:6" ht="12.75" x14ac:dyDescent="0.2">
      <c r="A245" s="864"/>
      <c r="B245" s="830"/>
      <c r="C245" s="833"/>
      <c r="D245" s="877" t="s">
        <v>1221</v>
      </c>
      <c r="E245" s="878"/>
      <c r="F245" s="233" t="b">
        <v>0</v>
      </c>
    </row>
    <row r="246" spans="1:6" ht="12.75" x14ac:dyDescent="0.2">
      <c r="A246" s="251" t="s">
        <v>1050</v>
      </c>
      <c r="B246" s="244" t="s">
        <v>364</v>
      </c>
      <c r="C246" s="245" t="b">
        <v>0</v>
      </c>
      <c r="D246" s="881" t="s">
        <v>1222</v>
      </c>
      <c r="E246" s="882"/>
      <c r="F246" s="242" t="b">
        <v>0</v>
      </c>
    </row>
    <row r="247" spans="1:6" ht="12.75" x14ac:dyDescent="0.2">
      <c r="A247" s="864" t="s">
        <v>1050</v>
      </c>
      <c r="B247" s="922" t="s">
        <v>398</v>
      </c>
      <c r="C247" s="924" t="b">
        <v>0</v>
      </c>
      <c r="D247" s="862" t="s">
        <v>1223</v>
      </c>
      <c r="E247" s="863"/>
      <c r="F247" s="221" t="b">
        <v>0</v>
      </c>
    </row>
    <row r="248" spans="1:6" ht="12.75" x14ac:dyDescent="0.2">
      <c r="A248" s="864"/>
      <c r="B248" s="912"/>
      <c r="C248" s="913"/>
      <c r="D248" s="844" t="s">
        <v>1224</v>
      </c>
      <c r="E248" s="845"/>
      <c r="F248" s="220" t="b">
        <v>0</v>
      </c>
    </row>
    <row r="249" spans="1:6" ht="12.75" x14ac:dyDescent="0.2">
      <c r="A249" s="864"/>
      <c r="B249" s="912"/>
      <c r="C249" s="913"/>
      <c r="D249" s="846" t="s">
        <v>1225</v>
      </c>
      <c r="E249" s="847"/>
      <c r="F249" s="221" t="b">
        <v>0</v>
      </c>
    </row>
    <row r="250" spans="1:6" ht="12.75" x14ac:dyDescent="0.2">
      <c r="A250" s="864"/>
      <c r="B250" s="912"/>
      <c r="C250" s="913"/>
      <c r="D250" s="844" t="s">
        <v>1226</v>
      </c>
      <c r="E250" s="845"/>
      <c r="F250" s="220" t="b">
        <v>0</v>
      </c>
    </row>
    <row r="251" spans="1:6" ht="12.75" x14ac:dyDescent="0.2">
      <c r="A251" s="864"/>
      <c r="B251" s="923"/>
      <c r="C251" s="925"/>
      <c r="D251" s="877" t="s">
        <v>1227</v>
      </c>
      <c r="E251" s="878"/>
      <c r="F251" s="233" t="b">
        <v>0</v>
      </c>
    </row>
    <row r="252" spans="1:6" ht="12.75" x14ac:dyDescent="0.2">
      <c r="A252" s="251" t="s">
        <v>1050</v>
      </c>
      <c r="B252" s="243" t="s">
        <v>369</v>
      </c>
      <c r="C252" s="118" t="b">
        <v>0</v>
      </c>
      <c r="D252" s="822"/>
      <c r="E252" s="823"/>
      <c r="F252" s="220"/>
    </row>
    <row r="253" spans="1:6" ht="12.75" x14ac:dyDescent="0.2">
      <c r="A253" s="251" t="s">
        <v>1050</v>
      </c>
      <c r="B253" s="281" t="s">
        <v>336</v>
      </c>
      <c r="C253" s="118" t="b">
        <v>0</v>
      </c>
      <c r="D253" s="817" t="s">
        <v>1228</v>
      </c>
      <c r="E253" s="818"/>
      <c r="F253" s="221" t="b">
        <v>0</v>
      </c>
    </row>
    <row r="254" spans="1:6" ht="12.75" x14ac:dyDescent="0.2">
      <c r="A254" s="251" t="s">
        <v>1050</v>
      </c>
      <c r="B254" s="250" t="s">
        <v>401</v>
      </c>
      <c r="C254" s="125" t="b">
        <v>0</v>
      </c>
      <c r="D254" s="824" t="s">
        <v>1229</v>
      </c>
      <c r="E254" s="825"/>
      <c r="F254" s="222" t="b">
        <v>0</v>
      </c>
    </row>
    <row r="255" spans="1:6" ht="12.75" x14ac:dyDescent="0.2">
      <c r="A255" s="251" t="s">
        <v>1050</v>
      </c>
      <c r="B255" s="243" t="s">
        <v>374</v>
      </c>
      <c r="C255" s="118" t="b">
        <v>0</v>
      </c>
      <c r="D255" s="817"/>
      <c r="E255" s="818"/>
      <c r="F255" s="221"/>
    </row>
    <row r="256" spans="1:6" ht="12.75" x14ac:dyDescent="0.2">
      <c r="A256" s="864" t="s">
        <v>1050</v>
      </c>
      <c r="B256" s="875" t="s">
        <v>367</v>
      </c>
      <c r="C256" s="832" t="b">
        <v>0</v>
      </c>
      <c r="D256" s="824" t="s">
        <v>1230</v>
      </c>
      <c r="E256" s="825"/>
      <c r="F256" s="220" t="b">
        <v>0</v>
      </c>
    </row>
    <row r="257" spans="1:6" ht="12.75" x14ac:dyDescent="0.2">
      <c r="A257" s="864"/>
      <c r="B257" s="875"/>
      <c r="C257" s="832"/>
      <c r="D257" s="846" t="s">
        <v>1231</v>
      </c>
      <c r="E257" s="847"/>
      <c r="F257" s="221" t="b">
        <v>0</v>
      </c>
    </row>
    <row r="258" spans="1:6" ht="12.75" x14ac:dyDescent="0.2">
      <c r="A258" s="251" t="s">
        <v>1050</v>
      </c>
      <c r="B258" s="249" t="s">
        <v>393</v>
      </c>
      <c r="C258" s="125" t="b">
        <v>0</v>
      </c>
      <c r="D258" s="854" t="s">
        <v>1232</v>
      </c>
      <c r="E258" s="855"/>
      <c r="F258" s="220" t="b">
        <v>0</v>
      </c>
    </row>
    <row r="259" spans="1:6" ht="12.75" x14ac:dyDescent="0.2">
      <c r="A259" s="895" t="s">
        <v>1051</v>
      </c>
      <c r="B259" s="828" t="s">
        <v>500</v>
      </c>
      <c r="C259" s="831" t="b">
        <v>0</v>
      </c>
      <c r="D259" s="822" t="s">
        <v>1233</v>
      </c>
      <c r="E259" s="823"/>
      <c r="F259" s="241" t="b">
        <v>0</v>
      </c>
    </row>
    <row r="260" spans="1:6" ht="12.75" x14ac:dyDescent="0.2">
      <c r="A260" s="895"/>
      <c r="B260" s="829"/>
      <c r="C260" s="832"/>
      <c r="D260" s="846" t="s">
        <v>1234</v>
      </c>
      <c r="E260" s="847"/>
      <c r="F260" s="221" t="b">
        <v>0</v>
      </c>
    </row>
    <row r="261" spans="1:6" ht="12.75" x14ac:dyDescent="0.2">
      <c r="A261" s="895"/>
      <c r="B261" s="829"/>
      <c r="C261" s="832"/>
      <c r="D261" s="824" t="s">
        <v>1235</v>
      </c>
      <c r="E261" s="825"/>
      <c r="F261" s="220" t="b">
        <v>0</v>
      </c>
    </row>
    <row r="262" spans="1:6" ht="12.75" x14ac:dyDescent="0.2">
      <c r="A262" s="895"/>
      <c r="B262" s="830"/>
      <c r="C262" s="833"/>
      <c r="D262" s="877" t="s">
        <v>1236</v>
      </c>
      <c r="E262" s="878"/>
      <c r="F262" s="233" t="b">
        <v>0</v>
      </c>
    </row>
    <row r="263" spans="1:6" ht="12.75" x14ac:dyDescent="0.2">
      <c r="A263" s="895" t="s">
        <v>1051</v>
      </c>
      <c r="B263" s="850" t="s">
        <v>565</v>
      </c>
      <c r="C263" s="868" t="b">
        <v>0</v>
      </c>
      <c r="D263" s="822" t="s">
        <v>1237</v>
      </c>
      <c r="E263" s="823"/>
      <c r="F263" s="220" t="b">
        <v>0</v>
      </c>
    </row>
    <row r="264" spans="1:6" ht="12.75" x14ac:dyDescent="0.2">
      <c r="A264" s="895"/>
      <c r="B264" s="852"/>
      <c r="C264" s="870"/>
      <c r="D264" s="858" t="s">
        <v>1238</v>
      </c>
      <c r="E264" s="859"/>
      <c r="F264" s="221" t="b">
        <v>0</v>
      </c>
    </row>
    <row r="265" spans="1:6" ht="12.75" x14ac:dyDescent="0.2">
      <c r="A265" s="864" t="s">
        <v>1050</v>
      </c>
      <c r="B265" s="828" t="s">
        <v>318</v>
      </c>
      <c r="C265" s="831" t="b">
        <v>0</v>
      </c>
      <c r="D265" s="862" t="s">
        <v>1239</v>
      </c>
      <c r="E265" s="863"/>
      <c r="F265" s="219" t="b">
        <v>0</v>
      </c>
    </row>
    <row r="266" spans="1:6" ht="12.75" x14ac:dyDescent="0.2">
      <c r="A266" s="864"/>
      <c r="B266" s="829"/>
      <c r="C266" s="832"/>
      <c r="D266" s="896" t="s">
        <v>1240</v>
      </c>
      <c r="E266" s="897"/>
      <c r="F266" s="220" t="b">
        <v>0</v>
      </c>
    </row>
    <row r="267" spans="1:6" ht="12.75" x14ac:dyDescent="0.2">
      <c r="A267" s="864"/>
      <c r="B267" s="829"/>
      <c r="C267" s="832"/>
      <c r="D267" s="898" t="s">
        <v>1241</v>
      </c>
      <c r="E267" s="899"/>
      <c r="F267" s="221" t="b">
        <v>0</v>
      </c>
    </row>
    <row r="268" spans="1:6" ht="12.75" x14ac:dyDescent="0.2">
      <c r="A268" s="864"/>
      <c r="B268" s="829"/>
      <c r="C268" s="832"/>
      <c r="D268" s="824" t="s">
        <v>1242</v>
      </c>
      <c r="E268" s="825"/>
      <c r="F268" s="220" t="b">
        <v>0</v>
      </c>
    </row>
    <row r="269" spans="1:6" ht="12.75" x14ac:dyDescent="0.2">
      <c r="A269" s="864"/>
      <c r="B269" s="829"/>
      <c r="C269" s="832"/>
      <c r="D269" s="846" t="s">
        <v>1243</v>
      </c>
      <c r="E269" s="847"/>
      <c r="F269" s="221" t="b">
        <v>0</v>
      </c>
    </row>
    <row r="270" spans="1:6" ht="12.75" x14ac:dyDescent="0.2">
      <c r="A270" s="864"/>
      <c r="B270" s="829"/>
      <c r="C270" s="832"/>
      <c r="D270" s="896" t="s">
        <v>1244</v>
      </c>
      <c r="E270" s="897"/>
      <c r="F270" s="220" t="b">
        <v>0</v>
      </c>
    </row>
    <row r="271" spans="1:6" ht="12.75" x14ac:dyDescent="0.2">
      <c r="A271" s="864"/>
      <c r="B271" s="829"/>
      <c r="C271" s="832"/>
      <c r="D271" s="846" t="s">
        <v>1245</v>
      </c>
      <c r="E271" s="847"/>
      <c r="F271" s="221" t="b">
        <v>0</v>
      </c>
    </row>
    <row r="272" spans="1:6" ht="12.75" x14ac:dyDescent="0.2">
      <c r="A272" s="864"/>
      <c r="B272" s="829"/>
      <c r="C272" s="832"/>
      <c r="D272" s="848" t="s">
        <v>1246</v>
      </c>
      <c r="E272" s="849"/>
      <c r="F272" s="220" t="b">
        <v>0</v>
      </c>
    </row>
    <row r="273" spans="1:6" ht="12.75" x14ac:dyDescent="0.2">
      <c r="A273" s="864"/>
      <c r="B273" s="829"/>
      <c r="C273" s="832"/>
      <c r="D273" s="846" t="s">
        <v>1247</v>
      </c>
      <c r="E273" s="847"/>
      <c r="F273" s="221" t="b">
        <v>0</v>
      </c>
    </row>
    <row r="274" spans="1:6" ht="12.75" x14ac:dyDescent="0.2">
      <c r="A274" s="864"/>
      <c r="B274" s="829"/>
      <c r="C274" s="832"/>
      <c r="D274" s="824" t="s">
        <v>1248</v>
      </c>
      <c r="E274" s="825"/>
      <c r="F274" s="220" t="b">
        <v>0</v>
      </c>
    </row>
    <row r="275" spans="1:6" ht="12.75" x14ac:dyDescent="0.2">
      <c r="A275" s="864"/>
      <c r="B275" s="829"/>
      <c r="C275" s="832"/>
      <c r="D275" s="846" t="s">
        <v>1249</v>
      </c>
      <c r="E275" s="847"/>
      <c r="F275" s="221" t="b">
        <v>0</v>
      </c>
    </row>
    <row r="276" spans="1:6" ht="12.75" x14ac:dyDescent="0.2">
      <c r="A276" s="864"/>
      <c r="B276" s="829"/>
      <c r="C276" s="832"/>
      <c r="D276" s="844" t="s">
        <v>1250</v>
      </c>
      <c r="E276" s="845"/>
      <c r="F276" s="220" t="b">
        <v>0</v>
      </c>
    </row>
    <row r="277" spans="1:6" ht="12.75" x14ac:dyDescent="0.2">
      <c r="A277" s="864"/>
      <c r="B277" s="829"/>
      <c r="C277" s="832"/>
      <c r="D277" s="846" t="s">
        <v>1251</v>
      </c>
      <c r="E277" s="847"/>
      <c r="F277" s="221" t="b">
        <v>0</v>
      </c>
    </row>
    <row r="278" spans="1:6" ht="12.75" x14ac:dyDescent="0.2">
      <c r="A278" s="864"/>
      <c r="B278" s="830"/>
      <c r="C278" s="833"/>
      <c r="D278" s="854" t="s">
        <v>1252</v>
      </c>
      <c r="E278" s="855"/>
      <c r="F278" s="242" t="b">
        <v>0</v>
      </c>
    </row>
    <row r="279" spans="1:6" ht="12.75" x14ac:dyDescent="0.2">
      <c r="A279" s="864" t="s">
        <v>1050</v>
      </c>
      <c r="B279" s="850" t="s">
        <v>383</v>
      </c>
      <c r="C279" s="868" t="b">
        <v>0</v>
      </c>
      <c r="D279" s="862" t="s">
        <v>1253</v>
      </c>
      <c r="E279" s="863"/>
      <c r="F279" s="221" t="b">
        <v>0</v>
      </c>
    </row>
    <row r="280" spans="1:6" ht="12.75" x14ac:dyDescent="0.2">
      <c r="A280" s="864"/>
      <c r="B280" s="851"/>
      <c r="C280" s="869"/>
      <c r="D280" s="896" t="s">
        <v>1254</v>
      </c>
      <c r="E280" s="897"/>
      <c r="F280" s="220" t="b">
        <v>0</v>
      </c>
    </row>
    <row r="281" spans="1:6" ht="12.75" x14ac:dyDescent="0.2">
      <c r="A281" s="873"/>
      <c r="B281" s="852"/>
      <c r="C281" s="870"/>
      <c r="D281" s="858" t="s">
        <v>1255</v>
      </c>
      <c r="E281" s="859"/>
      <c r="F281" s="233" t="b">
        <v>0</v>
      </c>
    </row>
    <row r="282" spans="1:6" ht="12.75" x14ac:dyDescent="0.2">
      <c r="A282" s="874" t="s">
        <v>1050</v>
      </c>
      <c r="B282" s="850" t="s">
        <v>388</v>
      </c>
      <c r="C282" s="868" t="b">
        <v>0</v>
      </c>
      <c r="D282" s="822" t="s">
        <v>1256</v>
      </c>
      <c r="E282" s="823"/>
      <c r="F282" s="220" t="b">
        <v>0</v>
      </c>
    </row>
    <row r="283" spans="1:6" ht="12.75" x14ac:dyDescent="0.2">
      <c r="A283" s="864"/>
      <c r="B283" s="851"/>
      <c r="C283" s="869"/>
      <c r="D283" s="900" t="s">
        <v>1257</v>
      </c>
      <c r="E283" s="901"/>
      <c r="F283" s="223" t="b">
        <v>0</v>
      </c>
    </row>
    <row r="284" spans="1:6" ht="12.75" x14ac:dyDescent="0.2">
      <c r="A284" s="864"/>
      <c r="B284" s="851"/>
      <c r="C284" s="869"/>
      <c r="D284" s="844" t="s">
        <v>480</v>
      </c>
      <c r="E284" s="845"/>
      <c r="F284" s="222" t="b">
        <v>0</v>
      </c>
    </row>
    <row r="285" spans="1:6" ht="12.75" x14ac:dyDescent="0.2">
      <c r="A285" s="864"/>
      <c r="B285" s="852"/>
      <c r="C285" s="870"/>
      <c r="D285" s="902" t="s">
        <v>1258</v>
      </c>
      <c r="E285" s="903"/>
      <c r="F285" s="224" t="b">
        <v>0</v>
      </c>
    </row>
    <row r="286" spans="1:6" ht="12.75" x14ac:dyDescent="0.2">
      <c r="A286" s="864" t="s">
        <v>1050</v>
      </c>
      <c r="B286" s="828" t="s">
        <v>352</v>
      </c>
      <c r="C286" s="831" t="b">
        <v>0</v>
      </c>
      <c r="D286" s="1418" t="s">
        <v>3752</v>
      </c>
      <c r="E286" s="1419"/>
      <c r="F286" s="254" t="b">
        <v>0</v>
      </c>
    </row>
    <row r="287" spans="1:6" ht="12.75" x14ac:dyDescent="0.2">
      <c r="A287" s="864"/>
      <c r="B287" s="829"/>
      <c r="C287" s="832"/>
      <c r="D287" s="904" t="s">
        <v>1259</v>
      </c>
      <c r="E287" s="905"/>
      <c r="F287" s="221" t="b">
        <v>0</v>
      </c>
    </row>
    <row r="288" spans="1:6" ht="12.75" x14ac:dyDescent="0.2">
      <c r="A288" s="864"/>
      <c r="B288" s="830"/>
      <c r="C288" s="833"/>
      <c r="D288" s="860" t="s">
        <v>1260</v>
      </c>
      <c r="E288" s="861"/>
      <c r="F288" s="242" t="b">
        <v>0</v>
      </c>
    </row>
    <row r="289" spans="1:6" ht="12.75" x14ac:dyDescent="0.2">
      <c r="A289" s="251" t="s">
        <v>1050</v>
      </c>
      <c r="B289" s="250" t="s">
        <v>450</v>
      </c>
      <c r="C289" s="253" t="b">
        <v>0</v>
      </c>
      <c r="D289" s="885" t="s">
        <v>1261</v>
      </c>
      <c r="E289" s="886"/>
      <c r="F289" s="221" t="b">
        <v>0</v>
      </c>
    </row>
    <row r="290" spans="1:6" ht="12.75" x14ac:dyDescent="0.2">
      <c r="A290" s="251" t="s">
        <v>1050</v>
      </c>
      <c r="B290" s="282" t="s">
        <v>332</v>
      </c>
      <c r="C290" s="283" t="b">
        <v>0</v>
      </c>
      <c r="D290" s="889" t="s">
        <v>1262</v>
      </c>
      <c r="E290" s="890"/>
      <c r="F290" s="284" t="b">
        <v>0</v>
      </c>
    </row>
    <row r="291" spans="1:6" ht="12.75" x14ac:dyDescent="0.2">
      <c r="A291" s="251" t="s">
        <v>1050</v>
      </c>
      <c r="B291" s="226" t="s">
        <v>293</v>
      </c>
      <c r="C291" s="8" t="b">
        <v>0</v>
      </c>
      <c r="D291" s="862" t="s">
        <v>1263</v>
      </c>
      <c r="E291" s="863"/>
      <c r="F291" s="221" t="b">
        <v>0</v>
      </c>
    </row>
    <row r="292" spans="1:6" ht="12.75" x14ac:dyDescent="0.2">
      <c r="A292" s="251" t="s">
        <v>1050</v>
      </c>
      <c r="B292" s="250" t="s">
        <v>405</v>
      </c>
      <c r="C292" s="125" t="b">
        <v>0</v>
      </c>
      <c r="D292" s="824"/>
      <c r="E292" s="825"/>
      <c r="F292" s="220"/>
    </row>
    <row r="293" spans="1:6" ht="12.75" x14ac:dyDescent="0.2">
      <c r="A293" s="251" t="s">
        <v>1050</v>
      </c>
      <c r="B293" s="243" t="s">
        <v>299</v>
      </c>
      <c r="C293" s="118" t="b">
        <v>0</v>
      </c>
      <c r="D293" s="817" t="s">
        <v>1264</v>
      </c>
      <c r="E293" s="818"/>
      <c r="F293" s="221" t="b">
        <v>0</v>
      </c>
    </row>
    <row r="294" spans="1:6" ht="12.75" x14ac:dyDescent="0.2">
      <c r="A294" s="251" t="s">
        <v>1050</v>
      </c>
      <c r="B294" s="243" t="s">
        <v>354</v>
      </c>
      <c r="C294" s="118" t="b">
        <v>0</v>
      </c>
      <c r="D294" s="824" t="s">
        <v>1265</v>
      </c>
      <c r="E294" s="825"/>
      <c r="F294" s="220" t="b">
        <v>0</v>
      </c>
    </row>
    <row r="295" spans="1:6" ht="12.75" x14ac:dyDescent="0.2">
      <c r="A295" s="251" t="s">
        <v>1050</v>
      </c>
      <c r="B295" s="250" t="s">
        <v>294</v>
      </c>
      <c r="C295" s="125" t="b">
        <v>0</v>
      </c>
      <c r="D295" s="817" t="s">
        <v>1266</v>
      </c>
      <c r="E295" s="818"/>
      <c r="F295" s="221" t="b">
        <v>0</v>
      </c>
    </row>
    <row r="296" spans="1:6" ht="12.75" x14ac:dyDescent="0.2">
      <c r="A296" s="251" t="s">
        <v>1050</v>
      </c>
      <c r="B296" s="250" t="s">
        <v>353</v>
      </c>
      <c r="C296" s="125" t="b">
        <v>0</v>
      </c>
      <c r="D296" s="824" t="s">
        <v>1267</v>
      </c>
      <c r="E296" s="825"/>
      <c r="F296" s="220" t="b">
        <v>0</v>
      </c>
    </row>
    <row r="297" spans="1:6" ht="12.75" x14ac:dyDescent="0.2">
      <c r="A297" s="864" t="s">
        <v>1050</v>
      </c>
      <c r="B297" s="875" t="s">
        <v>339</v>
      </c>
      <c r="C297" s="832" t="b">
        <v>0</v>
      </c>
      <c r="D297" s="817" t="s">
        <v>1268</v>
      </c>
      <c r="E297" s="818"/>
      <c r="F297" s="221" t="b">
        <v>0</v>
      </c>
    </row>
    <row r="298" spans="1:6" ht="12.75" x14ac:dyDescent="0.2">
      <c r="A298" s="864"/>
      <c r="B298" s="876"/>
      <c r="C298" s="833"/>
      <c r="D298" s="824" t="s">
        <v>1269</v>
      </c>
      <c r="E298" s="825"/>
      <c r="F298" s="220" t="b">
        <v>0</v>
      </c>
    </row>
    <row r="299" spans="1:6" ht="12.75" x14ac:dyDescent="0.2">
      <c r="A299" s="251" t="s">
        <v>1050</v>
      </c>
      <c r="B299" s="217" t="s">
        <v>387</v>
      </c>
      <c r="C299" s="218" t="b">
        <v>0</v>
      </c>
      <c r="D299" s="877" t="s">
        <v>1270</v>
      </c>
      <c r="E299" s="878"/>
      <c r="F299" s="224" t="b">
        <v>0</v>
      </c>
    </row>
    <row r="300" spans="1:6" ht="12.75" x14ac:dyDescent="0.2">
      <c r="A300" s="251" t="s">
        <v>1050</v>
      </c>
      <c r="B300" s="238" t="s">
        <v>335</v>
      </c>
      <c r="C300" s="99" t="b">
        <v>0</v>
      </c>
      <c r="D300" s="881" t="s">
        <v>1271</v>
      </c>
      <c r="E300" s="882"/>
      <c r="F300" s="220" t="b">
        <v>0</v>
      </c>
    </row>
    <row r="301" spans="1:6" ht="12.75" x14ac:dyDescent="0.2">
      <c r="A301" s="864" t="s">
        <v>1050</v>
      </c>
      <c r="B301" s="828" t="s">
        <v>302</v>
      </c>
      <c r="C301" s="831" t="b">
        <v>0</v>
      </c>
      <c r="D301" s="862" t="s">
        <v>1272</v>
      </c>
      <c r="E301" s="863"/>
      <c r="F301" s="219" t="b">
        <v>0</v>
      </c>
    </row>
    <row r="302" spans="1:6" ht="12.75" x14ac:dyDescent="0.2">
      <c r="A302" s="864"/>
      <c r="B302" s="829"/>
      <c r="C302" s="832"/>
      <c r="D302" s="844" t="s">
        <v>1273</v>
      </c>
      <c r="E302" s="845"/>
      <c r="F302" s="220" t="b">
        <v>0</v>
      </c>
    </row>
    <row r="303" spans="1:6" ht="12.75" x14ac:dyDescent="0.2">
      <c r="A303" s="864"/>
      <c r="B303" s="829"/>
      <c r="C303" s="832"/>
      <c r="D303" s="891" t="s">
        <v>1274</v>
      </c>
      <c r="E303" s="892"/>
      <c r="F303" s="223" t="b">
        <v>0</v>
      </c>
    </row>
    <row r="304" spans="1:6" ht="12.75" x14ac:dyDescent="0.2">
      <c r="A304" s="864"/>
      <c r="B304" s="830"/>
      <c r="C304" s="833"/>
      <c r="D304" s="860" t="s">
        <v>1275</v>
      </c>
      <c r="E304" s="861"/>
      <c r="F304" s="242" t="b">
        <v>0</v>
      </c>
    </row>
    <row r="305" spans="1:6" ht="12.75" x14ac:dyDescent="0.2">
      <c r="A305" s="251" t="s">
        <v>1050</v>
      </c>
      <c r="B305" s="226" t="s">
        <v>326</v>
      </c>
      <c r="C305" s="8" t="b">
        <v>0</v>
      </c>
      <c r="D305" s="862"/>
      <c r="E305" s="863"/>
      <c r="F305" s="893"/>
    </row>
    <row r="306" spans="1:6" ht="12.75" x14ac:dyDescent="0.2">
      <c r="A306" s="251" t="s">
        <v>1050</v>
      </c>
      <c r="B306" s="285" t="s">
        <v>357</v>
      </c>
      <c r="C306" s="286" t="b">
        <v>0</v>
      </c>
      <c r="D306" s="858"/>
      <c r="E306" s="859"/>
      <c r="F306" s="894"/>
    </row>
    <row r="307" spans="1:6" ht="12.75" x14ac:dyDescent="0.2">
      <c r="A307" s="864" t="s">
        <v>1050</v>
      </c>
      <c r="B307" s="865" t="s">
        <v>303</v>
      </c>
      <c r="C307" s="868" t="b">
        <v>0</v>
      </c>
      <c r="D307" s="822" t="s">
        <v>1267</v>
      </c>
      <c r="E307" s="823"/>
      <c r="F307" s="241" t="b">
        <v>0</v>
      </c>
    </row>
    <row r="308" spans="1:6" ht="12.75" x14ac:dyDescent="0.2">
      <c r="A308" s="864"/>
      <c r="B308" s="866"/>
      <c r="C308" s="869"/>
      <c r="D308" s="817" t="s">
        <v>1276</v>
      </c>
      <c r="E308" s="818"/>
      <c r="F308" s="221" t="b">
        <v>0</v>
      </c>
    </row>
    <row r="309" spans="1:6" ht="12.75" x14ac:dyDescent="0.2">
      <c r="A309" s="864"/>
      <c r="B309" s="866"/>
      <c r="C309" s="869"/>
      <c r="D309" s="824" t="s">
        <v>434</v>
      </c>
      <c r="E309" s="825"/>
      <c r="F309" s="220" t="b">
        <v>0</v>
      </c>
    </row>
    <row r="310" spans="1:6" ht="12.75" x14ac:dyDescent="0.2">
      <c r="A310" s="864"/>
      <c r="B310" s="867"/>
      <c r="C310" s="870"/>
      <c r="D310" s="858" t="s">
        <v>1277</v>
      </c>
      <c r="E310" s="859"/>
      <c r="F310" s="233" t="b">
        <v>0</v>
      </c>
    </row>
    <row r="311" spans="1:6" ht="12.75" x14ac:dyDescent="0.2">
      <c r="A311" s="251" t="s">
        <v>1050</v>
      </c>
      <c r="B311" s="250" t="s">
        <v>340</v>
      </c>
      <c r="C311" s="125" t="b">
        <v>0</v>
      </c>
      <c r="D311" s="881" t="s">
        <v>1278</v>
      </c>
      <c r="E311" s="882"/>
      <c r="F311" s="220" t="b">
        <v>0</v>
      </c>
    </row>
    <row r="312" spans="1:6" ht="12.75" x14ac:dyDescent="0.2">
      <c r="A312" s="864" t="s">
        <v>1050</v>
      </c>
      <c r="B312" s="865" t="s">
        <v>368</v>
      </c>
      <c r="C312" s="868" t="b">
        <v>0</v>
      </c>
      <c r="D312" s="862" t="s">
        <v>1267</v>
      </c>
      <c r="E312" s="863"/>
      <c r="F312" s="219" t="b">
        <v>0</v>
      </c>
    </row>
    <row r="313" spans="1:6" ht="12.75" x14ac:dyDescent="0.2">
      <c r="A313" s="864"/>
      <c r="B313" s="866"/>
      <c r="C313" s="869"/>
      <c r="D313" s="844" t="s">
        <v>1279</v>
      </c>
      <c r="E313" s="845"/>
      <c r="F313" s="220" t="b">
        <v>0</v>
      </c>
    </row>
    <row r="314" spans="1:6" ht="12.75" x14ac:dyDescent="0.2">
      <c r="A314" s="864"/>
      <c r="B314" s="867"/>
      <c r="C314" s="870"/>
      <c r="D314" s="858" t="s">
        <v>1280</v>
      </c>
      <c r="E314" s="859"/>
      <c r="F314" s="233" t="b">
        <v>0</v>
      </c>
    </row>
    <row r="315" spans="1:6" ht="12.75" x14ac:dyDescent="0.2">
      <c r="A315" s="251" t="s">
        <v>1050</v>
      </c>
      <c r="B315" s="243" t="s">
        <v>323</v>
      </c>
      <c r="C315" s="118" t="b">
        <v>0</v>
      </c>
      <c r="D315" s="822"/>
      <c r="E315" s="823"/>
      <c r="F315" s="220"/>
    </row>
    <row r="316" spans="1:6" ht="12.75" x14ac:dyDescent="0.2">
      <c r="A316" s="251" t="s">
        <v>1050</v>
      </c>
      <c r="B316" s="250" t="s">
        <v>453</v>
      </c>
      <c r="C316" s="125" t="b">
        <v>0</v>
      </c>
      <c r="D316" s="817" t="s">
        <v>1281</v>
      </c>
      <c r="E316" s="818"/>
      <c r="F316" s="221" t="b">
        <v>0</v>
      </c>
    </row>
    <row r="317" spans="1:6" ht="12.75" x14ac:dyDescent="0.2">
      <c r="A317" s="251" t="s">
        <v>1050</v>
      </c>
      <c r="B317" s="250" t="s">
        <v>456</v>
      </c>
      <c r="C317" s="125" t="b">
        <v>0</v>
      </c>
      <c r="D317" s="883" t="s">
        <v>1282</v>
      </c>
      <c r="E317" s="884"/>
      <c r="F317" s="220" t="b">
        <v>0</v>
      </c>
    </row>
    <row r="318" spans="1:6" ht="12.75" x14ac:dyDescent="0.2">
      <c r="A318" s="240" t="s">
        <v>1049</v>
      </c>
      <c r="B318" s="238" t="s">
        <v>137</v>
      </c>
      <c r="C318" s="99" t="b">
        <v>0</v>
      </c>
      <c r="D318" s="885" t="s">
        <v>1283</v>
      </c>
      <c r="E318" s="886"/>
      <c r="F318" s="287" t="b">
        <v>0</v>
      </c>
    </row>
    <row r="319" spans="1:6" ht="12.75" x14ac:dyDescent="0.2">
      <c r="A319" s="864" t="s">
        <v>1050</v>
      </c>
      <c r="B319" s="865" t="s">
        <v>333</v>
      </c>
      <c r="C319" s="868" t="b">
        <v>0</v>
      </c>
      <c r="D319" s="822" t="s">
        <v>1284</v>
      </c>
      <c r="E319" s="823"/>
      <c r="F319" s="241" t="b">
        <v>0</v>
      </c>
    </row>
    <row r="320" spans="1:6" ht="12.75" x14ac:dyDescent="0.2">
      <c r="A320" s="864"/>
      <c r="B320" s="866"/>
      <c r="C320" s="869"/>
      <c r="D320" s="846" t="s">
        <v>1285</v>
      </c>
      <c r="E320" s="847"/>
      <c r="F320" s="221" t="b">
        <v>0</v>
      </c>
    </row>
    <row r="321" spans="1:6" ht="12.75" x14ac:dyDescent="0.2">
      <c r="A321" s="864"/>
      <c r="B321" s="866"/>
      <c r="C321" s="869"/>
      <c r="D321" s="887" t="s">
        <v>422</v>
      </c>
      <c r="E321" s="888"/>
      <c r="F321" s="220" t="b">
        <v>0</v>
      </c>
    </row>
    <row r="322" spans="1:6" ht="12.75" x14ac:dyDescent="0.2">
      <c r="A322" s="864"/>
      <c r="B322" s="866"/>
      <c r="C322" s="869"/>
      <c r="D322" s="846" t="s">
        <v>1286</v>
      </c>
      <c r="E322" s="847"/>
      <c r="F322" s="221" t="b">
        <v>0</v>
      </c>
    </row>
    <row r="323" spans="1:6" ht="12.75" x14ac:dyDescent="0.2">
      <c r="A323" s="864"/>
      <c r="B323" s="866"/>
      <c r="C323" s="869"/>
      <c r="D323" s="824" t="s">
        <v>1287</v>
      </c>
      <c r="E323" s="825"/>
      <c r="F323" s="220" t="b">
        <v>0</v>
      </c>
    </row>
    <row r="324" spans="1:6" ht="12.75" x14ac:dyDescent="0.2">
      <c r="A324" s="864"/>
      <c r="B324" s="866"/>
      <c r="C324" s="869"/>
      <c r="D324" s="846" t="s">
        <v>1288</v>
      </c>
      <c r="E324" s="847"/>
      <c r="F324" s="221" t="b">
        <v>0</v>
      </c>
    </row>
    <row r="325" spans="1:6" ht="12.75" x14ac:dyDescent="0.2">
      <c r="A325" s="864"/>
      <c r="B325" s="866"/>
      <c r="C325" s="869"/>
      <c r="D325" s="824" t="s">
        <v>446</v>
      </c>
      <c r="E325" s="825"/>
      <c r="F325" s="220" t="b">
        <v>0</v>
      </c>
    </row>
    <row r="326" spans="1:6" ht="12.75" x14ac:dyDescent="0.2">
      <c r="A326" s="864"/>
      <c r="B326" s="867"/>
      <c r="C326" s="870"/>
      <c r="D326" s="877" t="s">
        <v>1289</v>
      </c>
      <c r="E326" s="878"/>
      <c r="F326" s="233" t="b">
        <v>0</v>
      </c>
    </row>
    <row r="327" spans="1:6" ht="12.75" x14ac:dyDescent="0.2">
      <c r="A327" s="251" t="s">
        <v>1050</v>
      </c>
      <c r="B327" s="243" t="s">
        <v>402</v>
      </c>
      <c r="C327" s="288" t="b">
        <v>0</v>
      </c>
      <c r="D327" s="881" t="s">
        <v>1290</v>
      </c>
      <c r="E327" s="882"/>
      <c r="F327" s="220" t="b">
        <v>0</v>
      </c>
    </row>
    <row r="328" spans="1:6" ht="12.75" x14ac:dyDescent="0.2">
      <c r="A328" s="864" t="s">
        <v>1050</v>
      </c>
      <c r="B328" s="879" t="s">
        <v>1291</v>
      </c>
      <c r="C328" s="868" t="b">
        <v>0</v>
      </c>
      <c r="D328" s="862" t="s">
        <v>1292</v>
      </c>
      <c r="E328" s="863"/>
      <c r="F328" s="219" t="b">
        <v>0</v>
      </c>
    </row>
    <row r="329" spans="1:6" ht="12.75" x14ac:dyDescent="0.2">
      <c r="A329" s="864"/>
      <c r="B329" s="880"/>
      <c r="C329" s="869"/>
      <c r="D329" s="844" t="s">
        <v>1293</v>
      </c>
      <c r="E329" s="845"/>
      <c r="F329" s="220" t="b">
        <v>0</v>
      </c>
    </row>
    <row r="330" spans="1:6" ht="12.75" x14ac:dyDescent="0.2">
      <c r="A330" s="251" t="s">
        <v>1050</v>
      </c>
      <c r="B330" s="249" t="s">
        <v>1294</v>
      </c>
      <c r="C330" s="125" t="b">
        <v>0</v>
      </c>
      <c r="D330" s="858" t="s">
        <v>1292</v>
      </c>
      <c r="E330" s="859"/>
      <c r="F330" s="221" t="b">
        <v>0</v>
      </c>
    </row>
    <row r="331" spans="1:6" ht="12.75" x14ac:dyDescent="0.2">
      <c r="A331" s="864" t="s">
        <v>1050</v>
      </c>
      <c r="B331" s="865" t="s">
        <v>373</v>
      </c>
      <c r="C331" s="868" t="b">
        <v>0</v>
      </c>
      <c r="D331" s="822" t="s">
        <v>1295</v>
      </c>
      <c r="E331" s="823"/>
      <c r="F331" s="241" t="b">
        <v>0</v>
      </c>
    </row>
    <row r="332" spans="1:6" ht="12.75" x14ac:dyDescent="0.2">
      <c r="A332" s="864"/>
      <c r="B332" s="866"/>
      <c r="C332" s="869"/>
      <c r="D332" s="817" t="s">
        <v>1267</v>
      </c>
      <c r="E332" s="818"/>
      <c r="F332" s="221" t="b">
        <v>0</v>
      </c>
    </row>
    <row r="333" spans="1:6" ht="12.75" x14ac:dyDescent="0.2">
      <c r="A333" s="864"/>
      <c r="B333" s="866"/>
      <c r="C333" s="869"/>
      <c r="D333" s="824" t="s">
        <v>1296</v>
      </c>
      <c r="E333" s="825"/>
      <c r="F333" s="220" t="b">
        <v>0</v>
      </c>
    </row>
    <row r="334" spans="1:6" ht="12.75" x14ac:dyDescent="0.2">
      <c r="A334" s="864"/>
      <c r="B334" s="866"/>
      <c r="C334" s="869"/>
      <c r="D334" s="817" t="s">
        <v>1297</v>
      </c>
      <c r="E334" s="818"/>
      <c r="F334" s="221" t="b">
        <v>0</v>
      </c>
    </row>
    <row r="335" spans="1:6" ht="12.75" x14ac:dyDescent="0.2">
      <c r="A335" s="864"/>
      <c r="B335" s="867"/>
      <c r="C335" s="870"/>
      <c r="D335" s="860" t="s">
        <v>1298</v>
      </c>
      <c r="E335" s="861"/>
      <c r="F335" s="242" t="b">
        <v>0</v>
      </c>
    </row>
    <row r="336" spans="1:6" ht="12.75" x14ac:dyDescent="0.2">
      <c r="A336" s="864" t="s">
        <v>1050</v>
      </c>
      <c r="B336" s="865" t="s">
        <v>423</v>
      </c>
      <c r="C336" s="868" t="b">
        <v>0</v>
      </c>
      <c r="D336" s="862" t="s">
        <v>1267</v>
      </c>
      <c r="E336" s="863"/>
      <c r="F336" s="219" t="b">
        <v>0</v>
      </c>
    </row>
    <row r="337" spans="1:6" ht="12.75" x14ac:dyDescent="0.2">
      <c r="A337" s="864"/>
      <c r="B337" s="866"/>
      <c r="C337" s="869"/>
      <c r="D337" s="824" t="s">
        <v>1299</v>
      </c>
      <c r="E337" s="825"/>
      <c r="F337" s="220" t="b">
        <v>0</v>
      </c>
    </row>
    <row r="338" spans="1:6" ht="12.75" x14ac:dyDescent="0.2">
      <c r="A338" s="864"/>
      <c r="B338" s="866"/>
      <c r="C338" s="869"/>
      <c r="D338" s="817" t="s">
        <v>1300</v>
      </c>
      <c r="E338" s="818"/>
      <c r="F338" s="221" t="b">
        <v>0</v>
      </c>
    </row>
    <row r="339" spans="1:6" ht="12.75" x14ac:dyDescent="0.2">
      <c r="A339" s="864"/>
      <c r="B339" s="866"/>
      <c r="C339" s="869"/>
      <c r="D339" s="824" t="s">
        <v>1301</v>
      </c>
      <c r="E339" s="825"/>
      <c r="F339" s="220" t="b">
        <v>0</v>
      </c>
    </row>
    <row r="340" spans="1:6" ht="12.75" x14ac:dyDescent="0.2">
      <c r="A340" s="864"/>
      <c r="B340" s="867"/>
      <c r="C340" s="870"/>
      <c r="D340" s="877" t="s">
        <v>1285</v>
      </c>
      <c r="E340" s="878"/>
      <c r="F340" s="233" t="b">
        <v>0</v>
      </c>
    </row>
    <row r="341" spans="1:6" ht="12.75" x14ac:dyDescent="0.2">
      <c r="A341" s="864" t="s">
        <v>1050</v>
      </c>
      <c r="B341" s="850" t="s">
        <v>312</v>
      </c>
      <c r="C341" s="868" t="b">
        <v>0</v>
      </c>
      <c r="D341" s="822" t="s">
        <v>1302</v>
      </c>
      <c r="E341" s="823"/>
      <c r="F341" s="220" t="b">
        <v>0</v>
      </c>
    </row>
    <row r="342" spans="1:6" ht="12.75" x14ac:dyDescent="0.2">
      <c r="A342" s="864"/>
      <c r="B342" s="851"/>
      <c r="C342" s="869"/>
      <c r="D342" s="817" t="s">
        <v>1303</v>
      </c>
      <c r="E342" s="818"/>
      <c r="F342" s="221" t="b">
        <v>0</v>
      </c>
    </row>
    <row r="343" spans="1:6" ht="12.75" x14ac:dyDescent="0.2">
      <c r="A343" s="864"/>
      <c r="B343" s="851"/>
      <c r="C343" s="869"/>
      <c r="D343" s="824" t="s">
        <v>1304</v>
      </c>
      <c r="E343" s="825"/>
      <c r="F343" s="220" t="b">
        <v>0</v>
      </c>
    </row>
    <row r="344" spans="1:6" ht="12.75" x14ac:dyDescent="0.2">
      <c r="A344" s="873"/>
      <c r="B344" s="852"/>
      <c r="C344" s="870"/>
      <c r="D344" s="858" t="s">
        <v>1305</v>
      </c>
      <c r="E344" s="859"/>
      <c r="F344" s="233" t="b">
        <v>0</v>
      </c>
    </row>
    <row r="345" spans="1:6" ht="12.75" x14ac:dyDescent="0.2">
      <c r="A345" s="251" t="s">
        <v>1050</v>
      </c>
      <c r="B345" s="238" t="s">
        <v>342</v>
      </c>
      <c r="C345" s="99" t="b">
        <v>0</v>
      </c>
      <c r="D345" s="822" t="s">
        <v>1306</v>
      </c>
      <c r="E345" s="823"/>
      <c r="F345" s="220" t="b">
        <v>0</v>
      </c>
    </row>
    <row r="346" spans="1:6" ht="12.75" x14ac:dyDescent="0.2">
      <c r="A346" s="864" t="s">
        <v>1050</v>
      </c>
      <c r="B346" s="912" t="s">
        <v>384</v>
      </c>
      <c r="C346" s="913" t="b">
        <v>0</v>
      </c>
      <c r="D346" s="817" t="s">
        <v>1307</v>
      </c>
      <c r="E346" s="818"/>
      <c r="F346" s="221" t="b">
        <v>0</v>
      </c>
    </row>
    <row r="347" spans="1:6" ht="12.75" x14ac:dyDescent="0.2">
      <c r="A347" s="864"/>
      <c r="B347" s="912"/>
      <c r="C347" s="913"/>
      <c r="D347" s="824" t="s">
        <v>1308</v>
      </c>
      <c r="E347" s="825"/>
      <c r="F347" s="220" t="b">
        <v>0</v>
      </c>
    </row>
    <row r="348" spans="1:6" ht="12.75" x14ac:dyDescent="0.2">
      <c r="A348" s="864" t="s">
        <v>1050</v>
      </c>
      <c r="B348" s="871" t="s">
        <v>341</v>
      </c>
      <c r="C348" s="872" t="b">
        <v>0</v>
      </c>
      <c r="D348" s="846" t="s">
        <v>1309</v>
      </c>
      <c r="E348" s="847"/>
      <c r="F348" s="221" t="b">
        <v>0</v>
      </c>
    </row>
    <row r="349" spans="1:6" ht="12.75" x14ac:dyDescent="0.2">
      <c r="A349" s="864"/>
      <c r="B349" s="871"/>
      <c r="C349" s="872"/>
      <c r="D349" s="844" t="s">
        <v>1310</v>
      </c>
      <c r="E349" s="845"/>
      <c r="F349" s="220" t="b">
        <v>0</v>
      </c>
    </row>
    <row r="350" spans="1:6" ht="12.75" x14ac:dyDescent="0.2">
      <c r="A350" s="251" t="s">
        <v>1050</v>
      </c>
      <c r="B350" s="243" t="s">
        <v>389</v>
      </c>
      <c r="C350" s="118" t="b">
        <v>0</v>
      </c>
      <c r="D350" s="817" t="s">
        <v>1311</v>
      </c>
      <c r="E350" s="818"/>
      <c r="F350" s="221" t="b">
        <v>0</v>
      </c>
    </row>
    <row r="351" spans="1:6" ht="12.75" x14ac:dyDescent="0.2">
      <c r="A351" s="251" t="s">
        <v>1050</v>
      </c>
      <c r="B351" s="243" t="s">
        <v>394</v>
      </c>
      <c r="C351" s="118" t="b">
        <v>0</v>
      </c>
      <c r="D351" s="824" t="s">
        <v>1312</v>
      </c>
      <c r="E351" s="825"/>
      <c r="F351" s="220" t="b">
        <v>0</v>
      </c>
    </row>
    <row r="352" spans="1:6" ht="12.75" x14ac:dyDescent="0.2">
      <c r="A352" s="864" t="s">
        <v>1050</v>
      </c>
      <c r="B352" s="851" t="s">
        <v>441</v>
      </c>
      <c r="C352" s="869" t="b">
        <v>0</v>
      </c>
      <c r="D352" s="817" t="s">
        <v>1313</v>
      </c>
      <c r="E352" s="818"/>
      <c r="F352" s="221" t="b">
        <v>0</v>
      </c>
    </row>
    <row r="353" spans="1:6" ht="12.75" x14ac:dyDescent="0.2">
      <c r="A353" s="864"/>
      <c r="B353" s="851"/>
      <c r="C353" s="869"/>
      <c r="D353" s="844" t="s">
        <v>1314</v>
      </c>
      <c r="E353" s="845"/>
      <c r="F353" s="220" t="b">
        <v>0</v>
      </c>
    </row>
    <row r="354" spans="1:6" ht="12.75" x14ac:dyDescent="0.2">
      <c r="A354" s="864" t="s">
        <v>1050</v>
      </c>
      <c r="B354" s="871" t="s">
        <v>334</v>
      </c>
      <c r="C354" s="872" t="b">
        <v>0</v>
      </c>
      <c r="D354" s="846" t="s">
        <v>1315</v>
      </c>
      <c r="E354" s="847"/>
      <c r="F354" s="221" t="b">
        <v>0</v>
      </c>
    </row>
    <row r="355" spans="1:6" ht="12.75" x14ac:dyDescent="0.2">
      <c r="A355" s="864"/>
      <c r="B355" s="871"/>
      <c r="C355" s="872"/>
      <c r="D355" s="844" t="s">
        <v>1316</v>
      </c>
      <c r="E355" s="845"/>
      <c r="F355" s="220" t="b">
        <v>0</v>
      </c>
    </row>
    <row r="356" spans="1:6" ht="12.75" x14ac:dyDescent="0.2">
      <c r="A356" s="864"/>
      <c r="B356" s="914"/>
      <c r="C356" s="915"/>
      <c r="D356" s="902" t="s">
        <v>1317</v>
      </c>
      <c r="E356" s="903"/>
      <c r="F356" s="289" t="b">
        <v>0</v>
      </c>
    </row>
    <row r="357" spans="1:6" ht="12.75" x14ac:dyDescent="0.2">
      <c r="A357" s="251" t="s">
        <v>1050</v>
      </c>
      <c r="B357" s="250" t="s">
        <v>411</v>
      </c>
      <c r="C357" s="125" t="b">
        <v>0</v>
      </c>
      <c r="D357" s="862"/>
      <c r="E357" s="863"/>
      <c r="F357" s="221"/>
    </row>
    <row r="358" spans="1:6" ht="12.75" x14ac:dyDescent="0.2">
      <c r="A358" s="251" t="s">
        <v>1050</v>
      </c>
      <c r="B358" s="250" t="s">
        <v>378</v>
      </c>
      <c r="C358" s="125" t="b">
        <v>0</v>
      </c>
      <c r="D358" s="824" t="s">
        <v>1318</v>
      </c>
      <c r="E358" s="825"/>
      <c r="F358" s="220" t="b">
        <v>0</v>
      </c>
    </row>
    <row r="359" spans="1:6" ht="12.75" x14ac:dyDescent="0.2">
      <c r="A359" s="251" t="s">
        <v>1050</v>
      </c>
      <c r="B359" s="250" t="s">
        <v>447</v>
      </c>
      <c r="C359" s="125" t="b">
        <v>0</v>
      </c>
      <c r="D359" s="817"/>
      <c r="E359" s="818"/>
      <c r="F359" s="221"/>
    </row>
    <row r="360" spans="1:6" ht="12.75" x14ac:dyDescent="0.2">
      <c r="A360" s="251" t="s">
        <v>1050</v>
      </c>
      <c r="B360" s="250" t="s">
        <v>397</v>
      </c>
      <c r="C360" s="125" t="b">
        <v>0</v>
      </c>
      <c r="D360" s="896" t="s">
        <v>1319</v>
      </c>
      <c r="E360" s="897"/>
      <c r="F360" s="290" t="b">
        <v>0</v>
      </c>
    </row>
    <row r="361" spans="1:6" ht="12.75" x14ac:dyDescent="0.2">
      <c r="A361" s="251" t="s">
        <v>1050</v>
      </c>
      <c r="B361" s="250" t="s">
        <v>414</v>
      </c>
      <c r="C361" s="125" t="b">
        <v>0</v>
      </c>
      <c r="D361" s="858"/>
      <c r="E361" s="859"/>
      <c r="F361" s="221"/>
    </row>
    <row r="362" spans="1:6" ht="12.75" x14ac:dyDescent="0.2">
      <c r="A362" s="864" t="s">
        <v>1050</v>
      </c>
      <c r="B362" s="865" t="s">
        <v>426</v>
      </c>
      <c r="C362" s="868" t="b">
        <v>0</v>
      </c>
      <c r="D362" s="822" t="s">
        <v>1320</v>
      </c>
      <c r="E362" s="823"/>
      <c r="F362" s="241" t="b">
        <v>0</v>
      </c>
    </row>
    <row r="363" spans="1:6" ht="12.75" x14ac:dyDescent="0.2">
      <c r="A363" s="864"/>
      <c r="B363" s="866"/>
      <c r="C363" s="869"/>
      <c r="D363" s="817" t="s">
        <v>1321</v>
      </c>
      <c r="E363" s="818"/>
      <c r="F363" s="221" t="b">
        <v>0</v>
      </c>
    </row>
    <row r="364" spans="1:6" ht="12.75" x14ac:dyDescent="0.2">
      <c r="A364" s="864"/>
      <c r="B364" s="867"/>
      <c r="C364" s="870"/>
      <c r="D364" s="860" t="s">
        <v>1322</v>
      </c>
      <c r="E364" s="861"/>
      <c r="F364" s="242" t="b">
        <v>0</v>
      </c>
    </row>
    <row r="365" spans="1:6" ht="12.75" x14ac:dyDescent="0.2">
      <c r="A365" s="251" t="s">
        <v>1050</v>
      </c>
      <c r="B365" s="250" t="s">
        <v>444</v>
      </c>
      <c r="C365" s="125" t="b">
        <v>0</v>
      </c>
      <c r="D365" s="862" t="s">
        <v>1323</v>
      </c>
      <c r="E365" s="863"/>
      <c r="F365" s="221" t="b">
        <v>0</v>
      </c>
    </row>
    <row r="366" spans="1:6" ht="12.75" x14ac:dyDescent="0.2">
      <c r="A366" s="251" t="s">
        <v>1050</v>
      </c>
      <c r="B366" s="250" t="s">
        <v>358</v>
      </c>
      <c r="C366" s="125" t="b">
        <v>0</v>
      </c>
      <c r="D366" s="824"/>
      <c r="E366" s="825"/>
      <c r="F366" s="916"/>
    </row>
    <row r="367" spans="1:6" ht="12.75" x14ac:dyDescent="0.2">
      <c r="A367" s="251" t="s">
        <v>1050</v>
      </c>
      <c r="B367" s="250" t="s">
        <v>408</v>
      </c>
      <c r="C367" s="125" t="b">
        <v>0</v>
      </c>
      <c r="D367" s="824"/>
      <c r="E367" s="825"/>
      <c r="F367" s="916"/>
    </row>
    <row r="368" spans="1:6" ht="12.75" x14ac:dyDescent="0.2">
      <c r="A368" s="251" t="s">
        <v>1050</v>
      </c>
      <c r="B368" s="250" t="s">
        <v>319</v>
      </c>
      <c r="C368" s="125" t="b">
        <v>0</v>
      </c>
      <c r="D368" s="854"/>
      <c r="E368" s="855"/>
      <c r="F368" s="917"/>
    </row>
    <row r="369" spans="1:6" ht="12.75" x14ac:dyDescent="0.2">
      <c r="A369" s="874" t="s">
        <v>1050</v>
      </c>
      <c r="B369" s="865" t="s">
        <v>429</v>
      </c>
      <c r="C369" s="868" t="b">
        <v>0</v>
      </c>
      <c r="D369" s="918" t="s">
        <v>400</v>
      </c>
      <c r="E369" s="919"/>
      <c r="F369" s="219" t="b">
        <v>0</v>
      </c>
    </row>
    <row r="370" spans="1:6" ht="12.75" x14ac:dyDescent="0.2">
      <c r="A370" s="864"/>
      <c r="B370" s="866"/>
      <c r="C370" s="869"/>
      <c r="D370" s="844" t="s">
        <v>1324</v>
      </c>
      <c r="E370" s="845"/>
      <c r="F370" s="222" t="b">
        <v>0</v>
      </c>
    </row>
    <row r="371" spans="1:6" ht="12.75" x14ac:dyDescent="0.2">
      <c r="A371" s="873"/>
      <c r="B371" s="867"/>
      <c r="C371" s="870"/>
      <c r="D371" s="910" t="s">
        <v>1325</v>
      </c>
      <c r="E371" s="911"/>
      <c r="F371" s="233" t="b">
        <v>0</v>
      </c>
    </row>
    <row r="372" spans="1:6" ht="12.75" x14ac:dyDescent="0.2">
      <c r="A372" s="251" t="s">
        <v>1050</v>
      </c>
      <c r="B372" s="250" t="s">
        <v>327</v>
      </c>
      <c r="C372" s="125" t="b">
        <v>0</v>
      </c>
      <c r="D372" s="920" t="s">
        <v>1326</v>
      </c>
      <c r="E372" s="921"/>
      <c r="F372" s="220" t="b">
        <v>0</v>
      </c>
    </row>
    <row r="373" spans="1:6" ht="12.75" x14ac:dyDescent="0.2">
      <c r="A373" s="251" t="s">
        <v>1050</v>
      </c>
      <c r="B373" s="232" t="s">
        <v>295</v>
      </c>
      <c r="C373" s="97" t="b">
        <v>0</v>
      </c>
      <c r="D373" s="817" t="s">
        <v>1327</v>
      </c>
      <c r="E373" s="818"/>
      <c r="F373" s="221" t="b">
        <v>0</v>
      </c>
    </row>
    <row r="374" spans="1:6" ht="12.75" x14ac:dyDescent="0.2">
      <c r="A374" s="864" t="s">
        <v>1050</v>
      </c>
      <c r="B374" s="871" t="s">
        <v>328</v>
      </c>
      <c r="C374" s="872" t="b">
        <v>0</v>
      </c>
      <c r="D374" s="824" t="s">
        <v>1328</v>
      </c>
      <c r="E374" s="825"/>
      <c r="F374" s="220" t="b">
        <v>0</v>
      </c>
    </row>
    <row r="375" spans="1:6" ht="12.75" x14ac:dyDescent="0.2">
      <c r="A375" s="864"/>
      <c r="B375" s="871"/>
      <c r="C375" s="872"/>
      <c r="D375" s="817" t="s">
        <v>1329</v>
      </c>
      <c r="E375" s="818"/>
      <c r="F375" s="221" t="b">
        <v>0</v>
      </c>
    </row>
    <row r="376" spans="1:6" ht="12.75" x14ac:dyDescent="0.2">
      <c r="A376" s="251" t="s">
        <v>1050</v>
      </c>
      <c r="B376" s="232" t="s">
        <v>348</v>
      </c>
      <c r="C376" s="97" t="b">
        <v>0</v>
      </c>
      <c r="D376" s="824"/>
      <c r="E376" s="825"/>
      <c r="F376" s="220"/>
    </row>
    <row r="377" spans="1:6" ht="12.75" x14ac:dyDescent="0.2">
      <c r="A377" s="864" t="s">
        <v>1050</v>
      </c>
      <c r="B377" s="871" t="s">
        <v>313</v>
      </c>
      <c r="C377" s="872" t="b">
        <v>0</v>
      </c>
      <c r="D377" s="846" t="s">
        <v>1330</v>
      </c>
      <c r="E377" s="847"/>
      <c r="F377" s="221" t="b">
        <v>0</v>
      </c>
    </row>
    <row r="378" spans="1:6" ht="12.75" x14ac:dyDescent="0.2">
      <c r="A378" s="864"/>
      <c r="B378" s="871"/>
      <c r="C378" s="872"/>
      <c r="D378" s="844" t="s">
        <v>1331</v>
      </c>
      <c r="E378" s="845"/>
      <c r="F378" s="220" t="b">
        <v>0</v>
      </c>
    </row>
    <row r="379" spans="1:6" ht="12.75" x14ac:dyDescent="0.2">
      <c r="A379" s="864" t="s">
        <v>1050</v>
      </c>
      <c r="B379" s="871" t="s">
        <v>320</v>
      </c>
      <c r="C379" s="872" t="b">
        <v>0</v>
      </c>
      <c r="D379" s="846" t="s">
        <v>1332</v>
      </c>
      <c r="E379" s="847"/>
      <c r="F379" s="221" t="b">
        <v>0</v>
      </c>
    </row>
    <row r="380" spans="1:6" ht="12.75" x14ac:dyDescent="0.2">
      <c r="A380" s="864"/>
      <c r="B380" s="871"/>
      <c r="C380" s="872"/>
      <c r="D380" s="824" t="s">
        <v>1333</v>
      </c>
      <c r="E380" s="825"/>
      <c r="F380" s="220" t="b">
        <v>0</v>
      </c>
    </row>
    <row r="381" spans="1:6" ht="12.75" x14ac:dyDescent="0.2">
      <c r="A381" s="251" t="s">
        <v>1050</v>
      </c>
      <c r="B381" s="234" t="s">
        <v>305</v>
      </c>
      <c r="C381" s="235" t="b">
        <v>0</v>
      </c>
      <c r="D381" s="817"/>
      <c r="E381" s="818"/>
      <c r="F381" s="853"/>
    </row>
    <row r="382" spans="1:6" ht="12.75" x14ac:dyDescent="0.2">
      <c r="A382" s="251" t="s">
        <v>1050</v>
      </c>
      <c r="B382" s="234" t="s">
        <v>296</v>
      </c>
      <c r="C382" s="235" t="b">
        <v>0</v>
      </c>
      <c r="D382" s="817"/>
      <c r="E382" s="818"/>
      <c r="F382" s="853"/>
    </row>
    <row r="383" spans="1:6" ht="12.75" x14ac:dyDescent="0.2">
      <c r="A383" s="251" t="s">
        <v>1050</v>
      </c>
      <c r="B383" s="236" t="s">
        <v>298</v>
      </c>
      <c r="C383" s="237" t="b">
        <v>0</v>
      </c>
      <c r="D383" s="844" t="s">
        <v>1334</v>
      </c>
      <c r="E383" s="845"/>
      <c r="F383" s="220" t="b">
        <v>0</v>
      </c>
    </row>
    <row r="384" spans="1:6" ht="12.75" x14ac:dyDescent="0.2">
      <c r="A384" s="251" t="s">
        <v>1050</v>
      </c>
      <c r="B384" s="236" t="s">
        <v>307</v>
      </c>
      <c r="C384" s="237" t="b">
        <v>0</v>
      </c>
      <c r="D384" s="817"/>
      <c r="E384" s="818"/>
      <c r="F384" s="853"/>
    </row>
    <row r="385" spans="1:6" ht="12.75" x14ac:dyDescent="0.2">
      <c r="A385" s="251" t="s">
        <v>1050</v>
      </c>
      <c r="B385" s="238" t="s">
        <v>31</v>
      </c>
      <c r="C385" s="99" t="b">
        <v>0</v>
      </c>
      <c r="D385" s="817"/>
      <c r="E385" s="818"/>
      <c r="F385" s="853"/>
    </row>
    <row r="386" spans="1:6" ht="12.75" x14ac:dyDescent="0.2">
      <c r="A386" s="251" t="s">
        <v>1050</v>
      </c>
      <c r="B386" s="238" t="s">
        <v>306</v>
      </c>
      <c r="C386" s="99" t="b">
        <v>0</v>
      </c>
      <c r="D386" s="824" t="s">
        <v>1335</v>
      </c>
      <c r="E386" s="825"/>
      <c r="F386" s="220" t="b">
        <v>0</v>
      </c>
    </row>
    <row r="387" spans="1:6" ht="12.75" x14ac:dyDescent="0.2">
      <c r="A387" s="251" t="s">
        <v>1050</v>
      </c>
      <c r="B387" s="291" t="s">
        <v>110</v>
      </c>
      <c r="C387" s="99" t="b">
        <v>0</v>
      </c>
      <c r="D387" s="817"/>
      <c r="E387" s="818"/>
      <c r="F387" s="853"/>
    </row>
    <row r="388" spans="1:6" ht="12.75" x14ac:dyDescent="0.2">
      <c r="A388" s="251" t="s">
        <v>1050</v>
      </c>
      <c r="B388" s="238" t="s">
        <v>321</v>
      </c>
      <c r="C388" s="99" t="b">
        <v>0</v>
      </c>
      <c r="D388" s="817"/>
      <c r="E388" s="818"/>
      <c r="F388" s="853"/>
    </row>
    <row r="389" spans="1:6" ht="12.75" x14ac:dyDescent="0.2">
      <c r="A389" s="251" t="s">
        <v>1050</v>
      </c>
      <c r="B389" s="238" t="s">
        <v>297</v>
      </c>
      <c r="C389" s="99" t="b">
        <v>0</v>
      </c>
      <c r="D389" s="817"/>
      <c r="E389" s="818"/>
      <c r="F389" s="853"/>
    </row>
    <row r="390" spans="1:6" ht="12.75" x14ac:dyDescent="0.2">
      <c r="A390" s="248" t="s">
        <v>1051</v>
      </c>
      <c r="B390" s="250" t="s">
        <v>584</v>
      </c>
      <c r="C390" s="125" t="b">
        <v>0</v>
      </c>
      <c r="D390" s="854" t="s">
        <v>1336</v>
      </c>
      <c r="E390" s="855"/>
      <c r="F390" s="220" t="b">
        <v>0</v>
      </c>
    </row>
    <row r="391" spans="1:6" ht="12.75" x14ac:dyDescent="0.2">
      <c r="A391" s="895" t="s">
        <v>1051</v>
      </c>
      <c r="B391" s="828" t="s">
        <v>574</v>
      </c>
      <c r="C391" s="831" t="b">
        <v>0</v>
      </c>
      <c r="D391" s="906" t="s">
        <v>1337</v>
      </c>
      <c r="E391" s="907"/>
      <c r="F391" s="261" t="b">
        <v>0</v>
      </c>
    </row>
    <row r="392" spans="1:6" ht="12.75" x14ac:dyDescent="0.2">
      <c r="A392" s="895"/>
      <c r="B392" s="829"/>
      <c r="C392" s="832"/>
      <c r="D392" s="824" t="s">
        <v>1338</v>
      </c>
      <c r="E392" s="825"/>
      <c r="F392" s="222" t="b">
        <v>0</v>
      </c>
    </row>
    <row r="393" spans="1:6" ht="12.75" x14ac:dyDescent="0.2">
      <c r="A393" s="895"/>
      <c r="B393" s="829"/>
      <c r="C393" s="832"/>
      <c r="D393" s="817" t="s">
        <v>1339</v>
      </c>
      <c r="E393" s="818"/>
      <c r="F393" s="223" t="b">
        <v>0</v>
      </c>
    </row>
    <row r="394" spans="1:6" ht="12.75" x14ac:dyDescent="0.2">
      <c r="A394" s="895"/>
      <c r="B394" s="829"/>
      <c r="C394" s="832"/>
      <c r="D394" s="824" t="s">
        <v>1340</v>
      </c>
      <c r="E394" s="825"/>
      <c r="F394" s="220" t="b">
        <v>0</v>
      </c>
    </row>
    <row r="395" spans="1:6" ht="12.75" x14ac:dyDescent="0.2">
      <c r="A395" s="895"/>
      <c r="B395" s="829"/>
      <c r="C395" s="832"/>
      <c r="D395" s="817" t="s">
        <v>573</v>
      </c>
      <c r="E395" s="818"/>
      <c r="F395" s="223" t="b">
        <v>0</v>
      </c>
    </row>
    <row r="396" spans="1:6" ht="12.75" x14ac:dyDescent="0.2">
      <c r="A396" s="895"/>
      <c r="B396" s="829"/>
      <c r="C396" s="832"/>
      <c r="D396" s="848" t="s">
        <v>1341</v>
      </c>
      <c r="E396" s="849"/>
      <c r="F396" s="220" t="b">
        <v>0</v>
      </c>
    </row>
    <row r="397" spans="1:6" ht="12.75" x14ac:dyDescent="0.2">
      <c r="A397" s="895"/>
      <c r="B397" s="829"/>
      <c r="C397" s="832"/>
      <c r="D397" s="846" t="s">
        <v>1342</v>
      </c>
      <c r="E397" s="847"/>
      <c r="F397" s="223" t="b">
        <v>0</v>
      </c>
    </row>
    <row r="398" spans="1:6" ht="12.75" x14ac:dyDescent="0.2">
      <c r="A398" s="895"/>
      <c r="B398" s="830"/>
      <c r="C398" s="833"/>
      <c r="D398" s="854" t="s">
        <v>1343</v>
      </c>
      <c r="E398" s="855"/>
      <c r="F398" s="242" t="b">
        <v>0</v>
      </c>
    </row>
    <row r="399" spans="1:6" ht="12.75" x14ac:dyDescent="0.2">
      <c r="A399" s="895" t="s">
        <v>1051</v>
      </c>
      <c r="B399" s="850" t="s">
        <v>647</v>
      </c>
      <c r="C399" s="868" t="b">
        <v>0</v>
      </c>
      <c r="D399" s="908" t="s">
        <v>1344</v>
      </c>
      <c r="E399" s="909"/>
      <c r="F399" s="221" t="b">
        <v>0</v>
      </c>
    </row>
    <row r="400" spans="1:6" ht="12.75" x14ac:dyDescent="0.2">
      <c r="A400" s="895"/>
      <c r="B400" s="851"/>
      <c r="C400" s="869"/>
      <c r="D400" s="844" t="s">
        <v>1345</v>
      </c>
      <c r="E400" s="845"/>
      <c r="F400" s="220" t="b">
        <v>0</v>
      </c>
    </row>
    <row r="401" spans="1:6" ht="12.75" x14ac:dyDescent="0.2">
      <c r="A401" s="895"/>
      <c r="B401" s="851"/>
      <c r="C401" s="869"/>
      <c r="D401" s="846" t="s">
        <v>1346</v>
      </c>
      <c r="E401" s="847"/>
      <c r="F401" s="221" t="b">
        <v>0</v>
      </c>
    </row>
    <row r="402" spans="1:6" ht="12.75" x14ac:dyDescent="0.2">
      <c r="A402" s="248" t="s">
        <v>1051</v>
      </c>
      <c r="B402" s="226" t="s">
        <v>508</v>
      </c>
      <c r="C402" s="8" t="b">
        <v>0</v>
      </c>
      <c r="D402" s="844" t="s">
        <v>1347</v>
      </c>
      <c r="E402" s="845"/>
      <c r="F402" s="220" t="b">
        <v>0</v>
      </c>
    </row>
    <row r="403" spans="1:6" ht="12.75" x14ac:dyDescent="0.2">
      <c r="A403" s="248" t="s">
        <v>1051</v>
      </c>
      <c r="B403" s="250" t="s">
        <v>617</v>
      </c>
      <c r="C403" s="125" t="b">
        <v>0</v>
      </c>
      <c r="D403" s="817" t="s">
        <v>1348</v>
      </c>
      <c r="E403" s="818"/>
      <c r="F403" s="221" t="b">
        <v>0</v>
      </c>
    </row>
    <row r="404" spans="1:6" ht="12.75" x14ac:dyDescent="0.2">
      <c r="A404" s="895" t="s">
        <v>1051</v>
      </c>
      <c r="B404" s="875" t="s">
        <v>525</v>
      </c>
      <c r="C404" s="832" t="b">
        <v>0</v>
      </c>
      <c r="D404" s="844" t="s">
        <v>1349</v>
      </c>
      <c r="E404" s="845"/>
      <c r="F404" s="220" t="b">
        <v>0</v>
      </c>
    </row>
    <row r="405" spans="1:6" ht="12.75" x14ac:dyDescent="0.2">
      <c r="A405" s="895"/>
      <c r="B405" s="875"/>
      <c r="C405" s="832"/>
      <c r="D405" s="1420" t="s">
        <v>3753</v>
      </c>
      <c r="E405" s="1421"/>
      <c r="F405" s="223" t="b">
        <v>0</v>
      </c>
    </row>
    <row r="406" spans="1:6" ht="12.75" x14ac:dyDescent="0.2">
      <c r="A406" s="248" t="s">
        <v>1051</v>
      </c>
      <c r="B406" s="226" t="s">
        <v>534</v>
      </c>
      <c r="C406" s="8" t="b">
        <v>0</v>
      </c>
      <c r="D406" s="848" t="s">
        <v>1350</v>
      </c>
      <c r="E406" s="849"/>
      <c r="F406" s="220" t="b">
        <v>0</v>
      </c>
    </row>
    <row r="407" spans="1:6" ht="12.75" x14ac:dyDescent="0.2">
      <c r="A407" s="248" t="s">
        <v>1051</v>
      </c>
      <c r="B407" s="226" t="s">
        <v>564</v>
      </c>
      <c r="C407" s="8" t="b">
        <v>0</v>
      </c>
      <c r="D407" s="817"/>
      <c r="E407" s="818"/>
      <c r="F407" s="853"/>
    </row>
    <row r="408" spans="1:6" ht="12.75" x14ac:dyDescent="0.2">
      <c r="A408" s="248" t="s">
        <v>1051</v>
      </c>
      <c r="B408" s="1434" t="s">
        <v>516</v>
      </c>
      <c r="C408" s="39" t="b">
        <v>0</v>
      </c>
      <c r="D408" s="817"/>
      <c r="E408" s="818"/>
      <c r="F408" s="853"/>
    </row>
    <row r="409" spans="1:6" ht="12.75" x14ac:dyDescent="0.2">
      <c r="A409" s="1435" t="s">
        <v>3757</v>
      </c>
      <c r="B409" s="285" t="s">
        <v>84</v>
      </c>
      <c r="C409" s="286" t="b">
        <v>0</v>
      </c>
      <c r="D409" s="854"/>
      <c r="E409" s="855"/>
      <c r="F409" s="242"/>
    </row>
    <row r="410" spans="1:6" ht="12.75" x14ac:dyDescent="0.2">
      <c r="A410" s="248" t="s">
        <v>1051</v>
      </c>
      <c r="B410" s="252" t="s">
        <v>587</v>
      </c>
      <c r="C410" s="253" t="b">
        <v>0</v>
      </c>
      <c r="D410" s="856" t="s">
        <v>1350</v>
      </c>
      <c r="E410" s="857"/>
      <c r="F410" s="221" t="b">
        <v>0</v>
      </c>
    </row>
    <row r="411" spans="1:6" ht="12.75" x14ac:dyDescent="0.2">
      <c r="A411" s="864" t="s">
        <v>1050</v>
      </c>
      <c r="B411" s="865" t="s">
        <v>438</v>
      </c>
      <c r="C411" s="868" t="b">
        <v>0</v>
      </c>
      <c r="D411" s="822" t="s">
        <v>1267</v>
      </c>
      <c r="E411" s="823"/>
      <c r="F411" s="241" t="b">
        <v>0</v>
      </c>
    </row>
    <row r="412" spans="1:6" ht="12.75" x14ac:dyDescent="0.2">
      <c r="A412" s="864"/>
      <c r="B412" s="866"/>
      <c r="C412" s="869"/>
      <c r="D412" s="1422" t="s">
        <v>3754</v>
      </c>
      <c r="E412" s="1423"/>
      <c r="F412" s="221" t="b">
        <v>0</v>
      </c>
    </row>
    <row r="413" spans="1:6" ht="12.75" x14ac:dyDescent="0.2">
      <c r="A413" s="864"/>
      <c r="B413" s="867"/>
      <c r="C413" s="870"/>
      <c r="D413" s="854" t="s">
        <v>1351</v>
      </c>
      <c r="E413" s="855"/>
      <c r="F413" s="242" t="b">
        <v>0</v>
      </c>
    </row>
    <row r="414" spans="1:6" ht="12.75" x14ac:dyDescent="0.2">
      <c r="A414" s="895" t="s">
        <v>1051</v>
      </c>
      <c r="B414" s="850" t="s">
        <v>626</v>
      </c>
      <c r="C414" s="868" t="b">
        <v>0</v>
      </c>
      <c r="D414" s="862" t="s">
        <v>1352</v>
      </c>
      <c r="E414" s="863"/>
      <c r="F414" s="223" t="b">
        <v>0</v>
      </c>
    </row>
    <row r="415" spans="1:6" ht="12.75" x14ac:dyDescent="0.2">
      <c r="A415" s="895"/>
      <c r="B415" s="851"/>
      <c r="C415" s="869"/>
      <c r="D415" s="824" t="s">
        <v>1353</v>
      </c>
      <c r="E415" s="825"/>
      <c r="F415" s="222" t="b">
        <v>0</v>
      </c>
    </row>
    <row r="416" spans="1:6" ht="12.75" x14ac:dyDescent="0.2">
      <c r="A416" s="895"/>
      <c r="B416" s="851"/>
      <c r="C416" s="869"/>
      <c r="D416" s="817" t="s">
        <v>1354</v>
      </c>
      <c r="E416" s="818"/>
      <c r="F416" s="223" t="b">
        <v>0</v>
      </c>
    </row>
    <row r="417" spans="1:6" ht="12.75" x14ac:dyDescent="0.2">
      <c r="A417" s="895"/>
      <c r="B417" s="852"/>
      <c r="C417" s="870"/>
      <c r="D417" s="854" t="s">
        <v>1355</v>
      </c>
      <c r="E417" s="855"/>
      <c r="F417" s="229" t="b">
        <v>0</v>
      </c>
    </row>
    <row r="418" spans="1:6" ht="12.75" x14ac:dyDescent="0.2">
      <c r="A418" s="248" t="s">
        <v>1051</v>
      </c>
      <c r="B418" s="243" t="s">
        <v>540</v>
      </c>
      <c r="C418" s="118" t="b">
        <v>0</v>
      </c>
      <c r="D418" s="1036" t="s">
        <v>1356</v>
      </c>
      <c r="E418" s="1037"/>
      <c r="F418" s="223" t="b">
        <v>0</v>
      </c>
    </row>
    <row r="419" spans="1:6" ht="12.75" x14ac:dyDescent="0.2">
      <c r="A419" s="248" t="s">
        <v>1051</v>
      </c>
      <c r="B419" s="250" t="s">
        <v>560</v>
      </c>
      <c r="C419" s="125" t="b">
        <v>0</v>
      </c>
      <c r="D419" s="824" t="s">
        <v>1228</v>
      </c>
      <c r="E419" s="825"/>
      <c r="F419" s="222" t="b">
        <v>0</v>
      </c>
    </row>
    <row r="420" spans="1:6" ht="12.75" x14ac:dyDescent="0.2">
      <c r="A420" s="248" t="s">
        <v>1051</v>
      </c>
      <c r="B420" s="243" t="s">
        <v>488</v>
      </c>
      <c r="C420" s="118" t="b">
        <v>0</v>
      </c>
      <c r="D420" s="817" t="s">
        <v>1357</v>
      </c>
      <c r="E420" s="818"/>
      <c r="F420" s="221" t="b">
        <v>0</v>
      </c>
    </row>
    <row r="421" spans="1:6" ht="12.75" x14ac:dyDescent="0.2">
      <c r="A421" s="895" t="s">
        <v>1051</v>
      </c>
      <c r="B421" s="912" t="s">
        <v>513</v>
      </c>
      <c r="C421" s="913" t="b">
        <v>0</v>
      </c>
      <c r="D421" s="844" t="s">
        <v>1358</v>
      </c>
      <c r="E421" s="845"/>
      <c r="F421" s="220" t="b">
        <v>0</v>
      </c>
    </row>
    <row r="422" spans="1:6" ht="12.75" x14ac:dyDescent="0.2">
      <c r="A422" s="895"/>
      <c r="B422" s="912"/>
      <c r="C422" s="913"/>
      <c r="D422" s="846" t="s">
        <v>628</v>
      </c>
      <c r="E422" s="847"/>
      <c r="F422" s="223" t="b">
        <v>0</v>
      </c>
    </row>
    <row r="423" spans="1:6" ht="12.75" x14ac:dyDescent="0.2">
      <c r="A423" s="248" t="s">
        <v>1051</v>
      </c>
      <c r="B423" s="293" t="s">
        <v>505</v>
      </c>
      <c r="C423" s="294" t="b">
        <v>0</v>
      </c>
      <c r="D423" s="854" t="s">
        <v>1228</v>
      </c>
      <c r="E423" s="855"/>
      <c r="F423" s="229" t="b">
        <v>0</v>
      </c>
    </row>
    <row r="424" spans="1:6" ht="12.75" x14ac:dyDescent="0.2">
      <c r="A424" s="895" t="s">
        <v>1051</v>
      </c>
      <c r="B424" s="1066" t="s">
        <v>553</v>
      </c>
      <c r="C424" s="1067" t="b">
        <v>0</v>
      </c>
      <c r="D424" s="918" t="s">
        <v>1359</v>
      </c>
      <c r="E424" s="919"/>
      <c r="F424" s="221" t="b">
        <v>0</v>
      </c>
    </row>
    <row r="425" spans="1:6" ht="12.75" x14ac:dyDescent="0.2">
      <c r="A425" s="895"/>
      <c r="B425" s="871"/>
      <c r="C425" s="872"/>
      <c r="D425" s="844" t="s">
        <v>1360</v>
      </c>
      <c r="E425" s="845"/>
      <c r="F425" s="222" t="b">
        <v>0</v>
      </c>
    </row>
    <row r="426" spans="1:6" ht="12.75" x14ac:dyDescent="0.2">
      <c r="A426" s="895"/>
      <c r="B426" s="871"/>
      <c r="C426" s="872"/>
      <c r="D426" s="996" t="s">
        <v>1361</v>
      </c>
      <c r="E426" s="997"/>
      <c r="F426" s="221" t="b">
        <v>0</v>
      </c>
    </row>
    <row r="427" spans="1:6" ht="12.75" x14ac:dyDescent="0.2">
      <c r="A427" s="895"/>
      <c r="B427" s="871"/>
      <c r="C427" s="872"/>
      <c r="D427" s="1071" t="s">
        <v>1362</v>
      </c>
      <c r="E427" s="1072"/>
      <c r="F427" s="220" t="b">
        <v>0</v>
      </c>
    </row>
    <row r="428" spans="1:6" ht="12.75" x14ac:dyDescent="0.2">
      <c r="A428" s="248" t="s">
        <v>1051</v>
      </c>
      <c r="B428" s="250" t="s">
        <v>614</v>
      </c>
      <c r="C428" s="125" t="b">
        <v>0</v>
      </c>
      <c r="D428" s="1030" t="s">
        <v>1363</v>
      </c>
      <c r="E428" s="1031"/>
      <c r="F428" s="221" t="b">
        <v>0</v>
      </c>
    </row>
    <row r="429" spans="1:6" ht="12.75" x14ac:dyDescent="0.2">
      <c r="A429" s="895" t="s">
        <v>1051</v>
      </c>
      <c r="B429" s="865" t="s">
        <v>620</v>
      </c>
      <c r="C429" s="868" t="b">
        <v>0</v>
      </c>
      <c r="D429" s="834" t="s">
        <v>1364</v>
      </c>
      <c r="E429" s="835"/>
      <c r="F429" s="241" t="b">
        <v>0</v>
      </c>
    </row>
    <row r="430" spans="1:6" ht="12.75" x14ac:dyDescent="0.2">
      <c r="A430" s="895"/>
      <c r="B430" s="866"/>
      <c r="C430" s="869"/>
      <c r="D430" s="846" t="s">
        <v>1365</v>
      </c>
      <c r="E430" s="847"/>
      <c r="F430" s="221" t="b">
        <v>0</v>
      </c>
    </row>
    <row r="431" spans="1:6" ht="12.75" x14ac:dyDescent="0.2">
      <c r="A431" s="895"/>
      <c r="B431" s="867"/>
      <c r="C431" s="870"/>
      <c r="D431" s="860" t="s">
        <v>1366</v>
      </c>
      <c r="E431" s="861"/>
      <c r="F431" s="242" t="b">
        <v>0</v>
      </c>
    </row>
    <row r="432" spans="1:6" ht="12.75" x14ac:dyDescent="0.2">
      <c r="A432" s="248" t="s">
        <v>1051</v>
      </c>
      <c r="B432" s="250" t="s">
        <v>509</v>
      </c>
      <c r="C432" s="125" t="b">
        <v>0</v>
      </c>
      <c r="D432" s="1113" t="s">
        <v>1367</v>
      </c>
      <c r="E432" s="1114"/>
      <c r="F432" s="221" t="b">
        <v>0</v>
      </c>
    </row>
    <row r="433" spans="1:6" ht="12.75" x14ac:dyDescent="0.2">
      <c r="A433" s="248" t="s">
        <v>1051</v>
      </c>
      <c r="B433" s="243" t="s">
        <v>497</v>
      </c>
      <c r="C433" s="118" t="b">
        <v>0</v>
      </c>
      <c r="D433" s="844" t="s">
        <v>1368</v>
      </c>
      <c r="E433" s="845"/>
      <c r="F433" s="220" t="b">
        <v>0</v>
      </c>
    </row>
    <row r="434" spans="1:6" ht="12.75" x14ac:dyDescent="0.2">
      <c r="A434" s="248" t="s">
        <v>1051</v>
      </c>
      <c r="B434" s="250" t="s">
        <v>605</v>
      </c>
      <c r="C434" s="125" t="b">
        <v>0</v>
      </c>
      <c r="D434" s="858" t="s">
        <v>1369</v>
      </c>
      <c r="E434" s="859"/>
      <c r="F434" s="221" t="b">
        <v>0</v>
      </c>
    </row>
    <row r="435" spans="1:6" ht="12.75" x14ac:dyDescent="0.2">
      <c r="A435" s="895" t="s">
        <v>1051</v>
      </c>
      <c r="B435" s="865" t="s">
        <v>629</v>
      </c>
      <c r="C435" s="868" t="b">
        <v>0</v>
      </c>
      <c r="D435" s="822" t="s">
        <v>1370</v>
      </c>
      <c r="E435" s="823"/>
      <c r="F435" s="241" t="b">
        <v>0</v>
      </c>
    </row>
    <row r="436" spans="1:6" ht="12.75" x14ac:dyDescent="0.2">
      <c r="A436" s="895"/>
      <c r="B436" s="866"/>
      <c r="C436" s="869"/>
      <c r="D436" s="1424" t="s">
        <v>3755</v>
      </c>
      <c r="E436" s="1425"/>
      <c r="F436" s="221" t="b">
        <v>0</v>
      </c>
    </row>
    <row r="437" spans="1:6" ht="12.75" x14ac:dyDescent="0.2">
      <c r="A437" s="895"/>
      <c r="B437" s="866"/>
      <c r="C437" s="869"/>
      <c r="D437" s="824" t="s">
        <v>1371</v>
      </c>
      <c r="E437" s="825"/>
      <c r="F437" s="220" t="b">
        <v>0</v>
      </c>
    </row>
    <row r="438" spans="1:6" ht="12.75" x14ac:dyDescent="0.2">
      <c r="A438" s="895"/>
      <c r="B438" s="866"/>
      <c r="C438" s="869"/>
      <c r="D438" s="817" t="s">
        <v>1372</v>
      </c>
      <c r="E438" s="818"/>
      <c r="F438" s="221" t="b">
        <v>0</v>
      </c>
    </row>
    <row r="439" spans="1:6" ht="12.75" x14ac:dyDescent="0.2">
      <c r="A439" s="895"/>
      <c r="B439" s="866"/>
      <c r="C439" s="869"/>
      <c r="D439" s="824" t="s">
        <v>1373</v>
      </c>
      <c r="E439" s="825"/>
      <c r="F439" s="220" t="b">
        <v>0</v>
      </c>
    </row>
    <row r="440" spans="1:6" ht="12.75" x14ac:dyDescent="0.2">
      <c r="A440" s="895"/>
      <c r="B440" s="866"/>
      <c r="C440" s="869"/>
      <c r="D440" s="817" t="s">
        <v>1374</v>
      </c>
      <c r="E440" s="818"/>
      <c r="F440" s="221" t="b">
        <v>0</v>
      </c>
    </row>
    <row r="441" spans="1:6" ht="12.75" x14ac:dyDescent="0.2">
      <c r="A441" s="895"/>
      <c r="B441" s="867"/>
      <c r="C441" s="870"/>
      <c r="D441" s="860" t="s">
        <v>1375</v>
      </c>
      <c r="E441" s="861"/>
      <c r="F441" s="242" t="b">
        <v>0</v>
      </c>
    </row>
    <row r="442" spans="1:6" ht="12.75" x14ac:dyDescent="0.2">
      <c r="A442" s="864" t="s">
        <v>1050</v>
      </c>
      <c r="B442" s="1066" t="s">
        <v>304</v>
      </c>
      <c r="C442" s="1067" t="b">
        <v>0</v>
      </c>
      <c r="D442" s="862" t="s">
        <v>1376</v>
      </c>
      <c r="E442" s="863"/>
      <c r="F442" s="221" t="b">
        <v>0</v>
      </c>
    </row>
    <row r="443" spans="1:6" ht="12.75" x14ac:dyDescent="0.2">
      <c r="A443" s="864"/>
      <c r="B443" s="871"/>
      <c r="C443" s="872"/>
      <c r="D443" s="844" t="s">
        <v>1377</v>
      </c>
      <c r="E443" s="845"/>
      <c r="F443" s="220" t="b">
        <v>0</v>
      </c>
    </row>
    <row r="444" spans="1:6" ht="12.75" x14ac:dyDescent="0.2">
      <c r="A444" s="864"/>
      <c r="B444" s="914"/>
      <c r="C444" s="915"/>
      <c r="D444" s="858" t="s">
        <v>1378</v>
      </c>
      <c r="E444" s="859"/>
      <c r="F444" s="233" t="b">
        <v>0</v>
      </c>
    </row>
    <row r="445" spans="1:6" ht="12.75" x14ac:dyDescent="0.2">
      <c r="A445" s="251" t="s">
        <v>1050</v>
      </c>
      <c r="B445" s="250" t="s">
        <v>432</v>
      </c>
      <c r="C445" s="125" t="b">
        <v>0</v>
      </c>
      <c r="D445" s="822" t="s">
        <v>1379</v>
      </c>
      <c r="E445" s="823"/>
      <c r="F445" s="220" t="b">
        <v>0</v>
      </c>
    </row>
    <row r="446" spans="1:6" ht="12.75" x14ac:dyDescent="0.2">
      <c r="A446" s="248" t="s">
        <v>1051</v>
      </c>
      <c r="B446" s="243" t="s">
        <v>531</v>
      </c>
      <c r="C446" s="118" t="b">
        <v>0</v>
      </c>
      <c r="D446" s="858"/>
      <c r="E446" s="859"/>
      <c r="F446" s="221"/>
    </row>
    <row r="447" spans="1:6" ht="12.75" x14ac:dyDescent="0.2">
      <c r="A447" s="895" t="s">
        <v>1051</v>
      </c>
      <c r="B447" s="865" t="s">
        <v>593</v>
      </c>
      <c r="C447" s="868" t="b">
        <v>0</v>
      </c>
      <c r="D447" s="822" t="s">
        <v>1370</v>
      </c>
      <c r="E447" s="823"/>
      <c r="F447" s="241" t="b">
        <v>0</v>
      </c>
    </row>
    <row r="448" spans="1:6" ht="12.75" x14ac:dyDescent="0.2">
      <c r="A448" s="895"/>
      <c r="B448" s="866"/>
      <c r="C448" s="869"/>
      <c r="D448" s="817" t="s">
        <v>1380</v>
      </c>
      <c r="E448" s="818"/>
      <c r="F448" s="221" t="b">
        <v>0</v>
      </c>
    </row>
    <row r="449" spans="1:6" ht="12.75" x14ac:dyDescent="0.2">
      <c r="A449" s="895"/>
      <c r="B449" s="866"/>
      <c r="C449" s="869"/>
      <c r="D449" s="824" t="s">
        <v>1381</v>
      </c>
      <c r="E449" s="825"/>
      <c r="F449" s="220" t="b">
        <v>0</v>
      </c>
    </row>
    <row r="450" spans="1:6" ht="12.75" x14ac:dyDescent="0.2">
      <c r="A450" s="895"/>
      <c r="B450" s="866"/>
      <c r="C450" s="869"/>
      <c r="D450" s="817" t="s">
        <v>1382</v>
      </c>
      <c r="E450" s="818"/>
      <c r="F450" s="221" t="b">
        <v>0</v>
      </c>
    </row>
    <row r="451" spans="1:6" ht="12.75" x14ac:dyDescent="0.2">
      <c r="A451" s="895"/>
      <c r="B451" s="866"/>
      <c r="C451" s="869"/>
      <c r="D451" s="844" t="s">
        <v>1383</v>
      </c>
      <c r="E451" s="845"/>
      <c r="F451" s="220" t="b">
        <v>0</v>
      </c>
    </row>
    <row r="452" spans="1:6" ht="12.75" x14ac:dyDescent="0.2">
      <c r="A452" s="895"/>
      <c r="B452" s="866"/>
      <c r="C452" s="869"/>
      <c r="D452" s="846" t="s">
        <v>1384</v>
      </c>
      <c r="E452" s="847"/>
      <c r="F452" s="221" t="b">
        <v>0</v>
      </c>
    </row>
    <row r="453" spans="1:6" ht="12.75" x14ac:dyDescent="0.2">
      <c r="A453" s="895"/>
      <c r="B453" s="866"/>
      <c r="C453" s="869"/>
      <c r="D453" s="844" t="s">
        <v>639</v>
      </c>
      <c r="E453" s="845"/>
      <c r="F453" s="220" t="b">
        <v>0</v>
      </c>
    </row>
    <row r="454" spans="1:6" ht="12.75" x14ac:dyDescent="0.2">
      <c r="A454" s="895"/>
      <c r="B454" s="867"/>
      <c r="C454" s="870"/>
      <c r="D454" s="877" t="s">
        <v>1385</v>
      </c>
      <c r="E454" s="878"/>
      <c r="F454" s="233" t="b">
        <v>0</v>
      </c>
    </row>
    <row r="455" spans="1:6" ht="12.75" x14ac:dyDescent="0.2">
      <c r="A455" s="895" t="s">
        <v>1051</v>
      </c>
      <c r="B455" s="850" t="s">
        <v>544</v>
      </c>
      <c r="C455" s="868" t="b">
        <v>0</v>
      </c>
      <c r="D455" s="822" t="s">
        <v>1370</v>
      </c>
      <c r="E455" s="823"/>
      <c r="F455" s="220" t="b">
        <v>0</v>
      </c>
    </row>
    <row r="456" spans="1:6" ht="12.75" x14ac:dyDescent="0.2">
      <c r="A456" s="895"/>
      <c r="B456" s="852"/>
      <c r="C456" s="870"/>
      <c r="D456" s="858" t="s">
        <v>1386</v>
      </c>
      <c r="E456" s="859"/>
      <c r="F456" s="233" t="b">
        <v>0</v>
      </c>
    </row>
    <row r="457" spans="1:6" ht="12.75" x14ac:dyDescent="0.2">
      <c r="A457" s="895" t="s">
        <v>1051</v>
      </c>
      <c r="B457" s="922" t="s">
        <v>522</v>
      </c>
      <c r="C457" s="924" t="b">
        <v>0</v>
      </c>
      <c r="D457" s="920" t="s">
        <v>1387</v>
      </c>
      <c r="E457" s="921"/>
      <c r="F457" s="220" t="b">
        <v>0</v>
      </c>
    </row>
    <row r="458" spans="1:6" ht="12.75" x14ac:dyDescent="0.2">
      <c r="A458" s="895"/>
      <c r="B458" s="923"/>
      <c r="C458" s="925"/>
      <c r="D458" s="877" t="s">
        <v>1388</v>
      </c>
      <c r="E458" s="878"/>
      <c r="F458" s="233" t="b">
        <v>0</v>
      </c>
    </row>
    <row r="459" spans="1:6" ht="12.75" x14ac:dyDescent="0.2">
      <c r="A459" s="248" t="s">
        <v>1051</v>
      </c>
      <c r="B459" s="250" t="s">
        <v>526</v>
      </c>
      <c r="C459" s="125" t="b">
        <v>0</v>
      </c>
      <c r="D459" s="822" t="s">
        <v>1389</v>
      </c>
      <c r="E459" s="823"/>
      <c r="F459" s="220" t="b">
        <v>0</v>
      </c>
    </row>
    <row r="460" spans="1:6" ht="12.75" x14ac:dyDescent="0.2">
      <c r="A460" s="248" t="s">
        <v>1051</v>
      </c>
      <c r="B460" s="295" t="s">
        <v>590</v>
      </c>
      <c r="C460" s="296" t="b">
        <v>0</v>
      </c>
      <c r="D460" s="858" t="s">
        <v>1390</v>
      </c>
      <c r="E460" s="859"/>
      <c r="F460" s="233" t="b">
        <v>0</v>
      </c>
    </row>
    <row r="461" spans="1:6" ht="12.75" x14ac:dyDescent="0.2">
      <c r="A461" s="248" t="s">
        <v>1051</v>
      </c>
      <c r="B461" s="238" t="s">
        <v>495</v>
      </c>
      <c r="C461" s="99" t="b">
        <v>0</v>
      </c>
      <c r="D461" s="822" t="s">
        <v>1391</v>
      </c>
      <c r="E461" s="823"/>
      <c r="F461" s="220" t="b">
        <v>0</v>
      </c>
    </row>
    <row r="462" spans="1:6" ht="12.75" x14ac:dyDescent="0.2">
      <c r="A462" s="248" t="s">
        <v>1051</v>
      </c>
      <c r="B462" s="250" t="s">
        <v>492</v>
      </c>
      <c r="C462" s="125" t="b">
        <v>0</v>
      </c>
      <c r="D462" s="817"/>
      <c r="E462" s="818"/>
      <c r="F462" s="221"/>
    </row>
    <row r="463" spans="1:6" ht="12.75" x14ac:dyDescent="0.2">
      <c r="A463" s="895" t="s">
        <v>1051</v>
      </c>
      <c r="B463" s="851" t="s">
        <v>580</v>
      </c>
      <c r="C463" s="869" t="b">
        <v>0</v>
      </c>
      <c r="D463" s="824" t="s">
        <v>1392</v>
      </c>
      <c r="E463" s="825"/>
      <c r="F463" s="222" t="b">
        <v>0</v>
      </c>
    </row>
    <row r="464" spans="1:6" ht="12.75" x14ac:dyDescent="0.2">
      <c r="A464" s="895"/>
      <c r="B464" s="851"/>
      <c r="C464" s="869"/>
      <c r="D464" s="817" t="s">
        <v>1393</v>
      </c>
      <c r="E464" s="818"/>
      <c r="F464" s="223" t="b">
        <v>0</v>
      </c>
    </row>
    <row r="465" spans="1:6" ht="12.75" x14ac:dyDescent="0.2">
      <c r="A465" s="895" t="s">
        <v>1051</v>
      </c>
      <c r="B465" s="851" t="s">
        <v>575</v>
      </c>
      <c r="C465" s="869" t="b">
        <v>0</v>
      </c>
      <c r="D465" s="844" t="s">
        <v>1394</v>
      </c>
      <c r="E465" s="845"/>
      <c r="F465" s="220" t="b">
        <v>0</v>
      </c>
    </row>
    <row r="466" spans="1:6" ht="12.75" x14ac:dyDescent="0.2">
      <c r="A466" s="895"/>
      <c r="B466" s="851"/>
      <c r="C466" s="869"/>
      <c r="D466" s="817" t="s">
        <v>1395</v>
      </c>
      <c r="E466" s="818"/>
      <c r="F466" s="221" t="b">
        <v>0</v>
      </c>
    </row>
    <row r="467" spans="1:6" ht="12.75" x14ac:dyDescent="0.2">
      <c r="A467" s="248" t="s">
        <v>1051</v>
      </c>
      <c r="B467" s="250" t="s">
        <v>599</v>
      </c>
      <c r="C467" s="125" t="b">
        <v>0</v>
      </c>
      <c r="D467" s="824" t="s">
        <v>1396</v>
      </c>
      <c r="E467" s="825"/>
      <c r="F467" s="220" t="b">
        <v>0</v>
      </c>
    </row>
    <row r="468" spans="1:6" ht="12.75" x14ac:dyDescent="0.2">
      <c r="A468" s="248" t="s">
        <v>1051</v>
      </c>
      <c r="B468" s="250" t="s">
        <v>596</v>
      </c>
      <c r="C468" s="125" t="b">
        <v>0</v>
      </c>
      <c r="D468" s="817"/>
      <c r="E468" s="818"/>
      <c r="F468" s="221"/>
    </row>
    <row r="469" spans="1:6" ht="12.75" x14ac:dyDescent="0.2">
      <c r="A469" s="895" t="s">
        <v>1051</v>
      </c>
      <c r="B469" s="851" t="s">
        <v>638</v>
      </c>
      <c r="C469" s="869" t="b">
        <v>0</v>
      </c>
      <c r="D469" s="896" t="s">
        <v>1397</v>
      </c>
      <c r="E469" s="897"/>
      <c r="F469" s="220" t="b">
        <v>0</v>
      </c>
    </row>
    <row r="470" spans="1:6" ht="12.75" x14ac:dyDescent="0.2">
      <c r="A470" s="895"/>
      <c r="B470" s="851"/>
      <c r="C470" s="869"/>
      <c r="D470" s="846" t="s">
        <v>1398</v>
      </c>
      <c r="E470" s="847"/>
      <c r="F470" s="221" t="b">
        <v>0</v>
      </c>
    </row>
    <row r="471" spans="1:6" ht="12.75" x14ac:dyDescent="0.2">
      <c r="A471" s="895"/>
      <c r="B471" s="851"/>
      <c r="C471" s="869"/>
      <c r="D471" s="844" t="s">
        <v>1399</v>
      </c>
      <c r="E471" s="845"/>
      <c r="F471" s="220" t="b">
        <v>0</v>
      </c>
    </row>
    <row r="472" spans="1:6" ht="12.75" x14ac:dyDescent="0.2">
      <c r="A472" s="248" t="s">
        <v>1051</v>
      </c>
      <c r="B472" s="250" t="s">
        <v>623</v>
      </c>
      <c r="C472" s="125" t="b">
        <v>0</v>
      </c>
      <c r="D472" s="817"/>
      <c r="E472" s="818"/>
      <c r="F472" s="221"/>
    </row>
    <row r="473" spans="1:6" ht="12.75" x14ac:dyDescent="0.2">
      <c r="A473" s="248" t="s">
        <v>1051</v>
      </c>
      <c r="B473" s="250" t="s">
        <v>570</v>
      </c>
      <c r="C473" s="125" t="b">
        <v>0</v>
      </c>
      <c r="D473" s="824" t="s">
        <v>1400</v>
      </c>
      <c r="E473" s="825"/>
      <c r="F473" s="220" t="b">
        <v>0</v>
      </c>
    </row>
    <row r="474" spans="1:6" ht="12.75" x14ac:dyDescent="0.2">
      <c r="A474" s="248" t="s">
        <v>1051</v>
      </c>
      <c r="B474" s="250" t="s">
        <v>517</v>
      </c>
      <c r="C474" s="125" t="b">
        <v>0</v>
      </c>
      <c r="D474" s="817"/>
      <c r="E474" s="818"/>
      <c r="F474" s="853"/>
    </row>
    <row r="475" spans="1:6" ht="12.75" x14ac:dyDescent="0.2">
      <c r="A475" s="248" t="s">
        <v>1051</v>
      </c>
      <c r="B475" s="250" t="s">
        <v>483</v>
      </c>
      <c r="C475" s="125" t="b">
        <v>0</v>
      </c>
      <c r="D475" s="817"/>
      <c r="E475" s="818"/>
      <c r="F475" s="853"/>
    </row>
    <row r="476" spans="1:6" ht="12.75" x14ac:dyDescent="0.2">
      <c r="A476" s="248" t="s">
        <v>1051</v>
      </c>
      <c r="B476" s="250" t="s">
        <v>635</v>
      </c>
      <c r="C476" s="125" t="b">
        <v>0</v>
      </c>
      <c r="D476" s="824" t="s">
        <v>1401</v>
      </c>
      <c r="E476" s="825"/>
      <c r="F476" s="220"/>
    </row>
    <row r="477" spans="1:6" ht="12.75" x14ac:dyDescent="0.2">
      <c r="A477" s="895" t="s">
        <v>1051</v>
      </c>
      <c r="B477" s="851" t="s">
        <v>552</v>
      </c>
      <c r="C477" s="869" t="b">
        <v>0</v>
      </c>
      <c r="D477" s="817" t="s">
        <v>1402</v>
      </c>
      <c r="E477" s="818"/>
      <c r="F477" s="221" t="b">
        <v>0</v>
      </c>
    </row>
    <row r="478" spans="1:6" ht="12.75" x14ac:dyDescent="0.2">
      <c r="A478" s="895"/>
      <c r="B478" s="851"/>
      <c r="C478" s="869"/>
      <c r="D478" s="844" t="s">
        <v>1403</v>
      </c>
      <c r="E478" s="845"/>
      <c r="F478" s="220" t="b">
        <v>0</v>
      </c>
    </row>
    <row r="479" spans="1:6" ht="12.75" x14ac:dyDescent="0.2">
      <c r="A479" s="248" t="s">
        <v>1051</v>
      </c>
      <c r="B479" s="250" t="s">
        <v>611</v>
      </c>
      <c r="C479" s="125" t="b">
        <v>0</v>
      </c>
      <c r="D479" s="817"/>
      <c r="E479" s="818"/>
      <c r="F479" s="221"/>
    </row>
    <row r="480" spans="1:6" ht="12.75" x14ac:dyDescent="0.2">
      <c r="A480" s="248" t="s">
        <v>1051</v>
      </c>
      <c r="B480" s="250" t="s">
        <v>608</v>
      </c>
      <c r="C480" s="125" t="b">
        <v>0</v>
      </c>
      <c r="D480" s="824"/>
      <c r="E480" s="825"/>
      <c r="F480" s="916"/>
    </row>
    <row r="481" spans="1:6" ht="12.75" x14ac:dyDescent="0.2">
      <c r="A481" s="248" t="s">
        <v>1051</v>
      </c>
      <c r="B481" s="250" t="s">
        <v>501</v>
      </c>
      <c r="C481" s="125" t="b">
        <v>0</v>
      </c>
      <c r="D481" s="824"/>
      <c r="E481" s="825"/>
      <c r="F481" s="916"/>
    </row>
    <row r="482" spans="1:6" ht="12.75" x14ac:dyDescent="0.2">
      <c r="A482" s="248" t="s">
        <v>1051</v>
      </c>
      <c r="B482" s="250" t="s">
        <v>602</v>
      </c>
      <c r="C482" s="125" t="b">
        <v>0</v>
      </c>
      <c r="D482" s="824"/>
      <c r="E482" s="825"/>
      <c r="F482" s="916"/>
    </row>
    <row r="483" spans="1:6" ht="12.75" x14ac:dyDescent="0.2">
      <c r="A483" s="248" t="s">
        <v>1051</v>
      </c>
      <c r="B483" s="1426" t="s">
        <v>641</v>
      </c>
      <c r="C483" s="125" t="b">
        <v>0</v>
      </c>
      <c r="D483" s="817" t="s">
        <v>1404</v>
      </c>
      <c r="E483" s="818"/>
      <c r="F483" s="221" t="b">
        <v>0</v>
      </c>
    </row>
    <row r="484" spans="1:6" ht="12.75" x14ac:dyDescent="0.2">
      <c r="A484" s="248" t="s">
        <v>1051</v>
      </c>
      <c r="B484" s="250" t="s">
        <v>644</v>
      </c>
      <c r="C484" s="125" t="b">
        <v>0</v>
      </c>
      <c r="D484" s="824"/>
      <c r="E484" s="825"/>
      <c r="F484" s="220"/>
    </row>
    <row r="485" spans="1:6" ht="12.75" x14ac:dyDescent="0.2">
      <c r="A485" s="248" t="s">
        <v>1051</v>
      </c>
      <c r="B485" s="232" t="s">
        <v>545</v>
      </c>
      <c r="C485" s="97" t="b">
        <v>0</v>
      </c>
      <c r="D485" s="846" t="s">
        <v>1405</v>
      </c>
      <c r="E485" s="847"/>
      <c r="F485" s="221" t="b">
        <v>0</v>
      </c>
    </row>
    <row r="486" spans="1:6" ht="12.75" x14ac:dyDescent="0.2">
      <c r="A486" s="248" t="s">
        <v>1051</v>
      </c>
      <c r="B486" s="232" t="s">
        <v>527</v>
      </c>
      <c r="C486" s="97" t="b">
        <v>0</v>
      </c>
      <c r="D486" s="824"/>
      <c r="E486" s="825"/>
      <c r="F486" s="916"/>
    </row>
    <row r="487" spans="1:6" ht="12.75" x14ac:dyDescent="0.2">
      <c r="A487" s="248" t="s">
        <v>1051</v>
      </c>
      <c r="B487" s="232" t="s">
        <v>493</v>
      </c>
      <c r="C487" s="97" t="b">
        <v>0</v>
      </c>
      <c r="D487" s="824"/>
      <c r="E487" s="825"/>
      <c r="F487" s="916"/>
    </row>
    <row r="488" spans="1:6" ht="12.75" x14ac:dyDescent="0.2">
      <c r="A488" s="248" t="s">
        <v>1051</v>
      </c>
      <c r="B488" s="232" t="s">
        <v>502</v>
      </c>
      <c r="C488" s="97" t="b">
        <v>0</v>
      </c>
      <c r="D488" s="817" t="s">
        <v>1406</v>
      </c>
      <c r="E488" s="818"/>
      <c r="F488" s="221" t="b">
        <v>0</v>
      </c>
    </row>
    <row r="489" spans="1:6" ht="12.75" x14ac:dyDescent="0.2">
      <c r="A489" s="248" t="s">
        <v>1051</v>
      </c>
      <c r="B489" s="232" t="s">
        <v>510</v>
      </c>
      <c r="C489" s="97" t="b">
        <v>0</v>
      </c>
      <c r="D489" s="824"/>
      <c r="E489" s="825"/>
      <c r="F489" s="220"/>
    </row>
    <row r="490" spans="1:6" ht="12.75" x14ac:dyDescent="0.2">
      <c r="A490" s="895" t="s">
        <v>1051</v>
      </c>
      <c r="B490" s="871" t="s">
        <v>484</v>
      </c>
      <c r="C490" s="872" t="b">
        <v>0</v>
      </c>
      <c r="D490" s="817" t="s">
        <v>1407</v>
      </c>
      <c r="E490" s="818"/>
      <c r="F490" s="221" t="b">
        <v>0</v>
      </c>
    </row>
    <row r="491" spans="1:6" ht="12.75" x14ac:dyDescent="0.2">
      <c r="A491" s="895"/>
      <c r="B491" s="871"/>
      <c r="C491" s="872"/>
      <c r="D491" s="824" t="s">
        <v>1408</v>
      </c>
      <c r="E491" s="825"/>
      <c r="F491" s="222" t="b">
        <v>0</v>
      </c>
    </row>
    <row r="492" spans="1:6" ht="12.75" x14ac:dyDescent="0.2">
      <c r="A492" s="895" t="s">
        <v>1051</v>
      </c>
      <c r="B492" s="871" t="s">
        <v>536</v>
      </c>
      <c r="C492" s="872" t="b">
        <v>0</v>
      </c>
      <c r="D492" s="817" t="s">
        <v>1409</v>
      </c>
      <c r="E492" s="818"/>
      <c r="F492" s="221" t="b">
        <v>0</v>
      </c>
    </row>
    <row r="493" spans="1:6" ht="12.75" x14ac:dyDescent="0.2">
      <c r="A493" s="895"/>
      <c r="B493" s="871"/>
      <c r="C493" s="872"/>
      <c r="D493" s="824" t="s">
        <v>1410</v>
      </c>
      <c r="E493" s="825"/>
      <c r="F493" s="222" t="b">
        <v>0</v>
      </c>
    </row>
    <row r="494" spans="1:6" ht="12.75" x14ac:dyDescent="0.2">
      <c r="A494" s="248" t="s">
        <v>1051</v>
      </c>
      <c r="B494" s="274" t="s">
        <v>518</v>
      </c>
      <c r="C494" s="275" t="b">
        <v>0</v>
      </c>
      <c r="D494" s="858" t="s">
        <v>1411</v>
      </c>
      <c r="E494" s="859"/>
      <c r="F494" s="233" t="b">
        <v>0</v>
      </c>
    </row>
    <row r="495" spans="1:6" ht="12.75" x14ac:dyDescent="0.2">
      <c r="A495" s="248" t="s">
        <v>1051</v>
      </c>
      <c r="B495" s="234" t="s">
        <v>494</v>
      </c>
      <c r="C495" s="235" t="b">
        <v>0</v>
      </c>
      <c r="D495" s="822"/>
      <c r="E495" s="823"/>
      <c r="F495" s="1112"/>
    </row>
    <row r="496" spans="1:6" ht="12.75" x14ac:dyDescent="0.2">
      <c r="A496" s="248" t="s">
        <v>1051</v>
      </c>
      <c r="B496" s="234" t="s">
        <v>537</v>
      </c>
      <c r="C496" s="235" t="b">
        <v>0</v>
      </c>
      <c r="D496" s="824"/>
      <c r="E496" s="825"/>
      <c r="F496" s="916"/>
    </row>
    <row r="497" spans="1:6" ht="12.75" x14ac:dyDescent="0.2">
      <c r="A497" s="248" t="s">
        <v>1051</v>
      </c>
      <c r="B497" s="234" t="s">
        <v>576</v>
      </c>
      <c r="C497" s="235" t="b">
        <v>0</v>
      </c>
      <c r="D497" s="824"/>
      <c r="E497" s="825"/>
      <c r="F497" s="916"/>
    </row>
    <row r="498" spans="1:6" ht="12.75" x14ac:dyDescent="0.2">
      <c r="A498" s="248" t="s">
        <v>1051</v>
      </c>
      <c r="B498" s="234" t="s">
        <v>485</v>
      </c>
      <c r="C498" s="235" t="b">
        <v>0</v>
      </c>
      <c r="D498" s="824"/>
      <c r="E498" s="825"/>
      <c r="F498" s="916"/>
    </row>
    <row r="499" spans="1:6" ht="12.75" x14ac:dyDescent="0.2">
      <c r="A499" s="248" t="s">
        <v>1051</v>
      </c>
      <c r="B499" s="234" t="s">
        <v>546</v>
      </c>
      <c r="C499" s="235" t="b">
        <v>0</v>
      </c>
      <c r="D499" s="824"/>
      <c r="E499" s="825"/>
      <c r="F499" s="916"/>
    </row>
    <row r="500" spans="1:6" ht="12.75" x14ac:dyDescent="0.2">
      <c r="A500" s="248" t="s">
        <v>1051</v>
      </c>
      <c r="B500" s="234" t="s">
        <v>528</v>
      </c>
      <c r="C500" s="235" t="b">
        <v>0</v>
      </c>
      <c r="D500" s="824"/>
      <c r="E500" s="825"/>
      <c r="F500" s="916"/>
    </row>
    <row r="501" spans="1:6" ht="12.75" x14ac:dyDescent="0.2">
      <c r="A501" s="248" t="s">
        <v>1051</v>
      </c>
      <c r="B501" s="234" t="s">
        <v>554</v>
      </c>
      <c r="C501" s="235" t="b">
        <v>0</v>
      </c>
      <c r="D501" s="824"/>
      <c r="E501" s="825"/>
      <c r="F501" s="916"/>
    </row>
    <row r="502" spans="1:6" ht="12.75" x14ac:dyDescent="0.2">
      <c r="A502" s="248" t="s">
        <v>1051</v>
      </c>
      <c r="B502" s="234" t="s">
        <v>566</v>
      </c>
      <c r="C502" s="235" t="b">
        <v>0</v>
      </c>
      <c r="D502" s="824"/>
      <c r="E502" s="825"/>
      <c r="F502" s="916"/>
    </row>
    <row r="503" spans="1:6" ht="12.75" x14ac:dyDescent="0.2">
      <c r="A503" s="248" t="s">
        <v>1051</v>
      </c>
      <c r="B503" s="234" t="s">
        <v>519</v>
      </c>
      <c r="C503" s="235" t="b">
        <v>0</v>
      </c>
      <c r="D503" s="824"/>
      <c r="E503" s="825"/>
      <c r="F503" s="916"/>
    </row>
    <row r="504" spans="1:6" ht="12.75" x14ac:dyDescent="0.2">
      <c r="A504" s="248" t="s">
        <v>1051</v>
      </c>
      <c r="B504" s="234" t="s">
        <v>511</v>
      </c>
      <c r="C504" s="235" t="b">
        <v>0</v>
      </c>
      <c r="D504" s="824"/>
      <c r="E504" s="825"/>
      <c r="F504" s="916"/>
    </row>
    <row r="505" spans="1:6" ht="12.75" x14ac:dyDescent="0.2">
      <c r="A505" s="248" t="s">
        <v>1051</v>
      </c>
      <c r="B505" s="234" t="s">
        <v>561</v>
      </c>
      <c r="C505" s="235" t="b">
        <v>0</v>
      </c>
      <c r="D505" s="824"/>
      <c r="E505" s="825"/>
      <c r="F505" s="916"/>
    </row>
    <row r="506" spans="1:6" ht="12.75" x14ac:dyDescent="0.2">
      <c r="A506" s="248" t="s">
        <v>1051</v>
      </c>
      <c r="B506" s="234" t="s">
        <v>503</v>
      </c>
      <c r="C506" s="235" t="b">
        <v>0</v>
      </c>
      <c r="D506" s="824"/>
      <c r="E506" s="825"/>
      <c r="F506" s="916"/>
    </row>
    <row r="507" spans="1:6" ht="12.75" x14ac:dyDescent="0.2">
      <c r="A507" s="248" t="s">
        <v>1051</v>
      </c>
      <c r="B507" s="234" t="s">
        <v>571</v>
      </c>
      <c r="C507" s="235" t="b">
        <v>0</v>
      </c>
      <c r="D507" s="824"/>
      <c r="E507" s="825"/>
      <c r="F507" s="916"/>
    </row>
    <row r="508" spans="1:6" ht="12.75" x14ac:dyDescent="0.2">
      <c r="A508" s="248" t="s">
        <v>1051</v>
      </c>
      <c r="B508" s="236" t="s">
        <v>512</v>
      </c>
      <c r="C508" s="237" t="b">
        <v>0</v>
      </c>
      <c r="D508" s="824"/>
      <c r="E508" s="825"/>
      <c r="F508" s="916"/>
    </row>
    <row r="509" spans="1:6" ht="12.75" x14ac:dyDescent="0.2">
      <c r="A509" s="248" t="s">
        <v>1051</v>
      </c>
      <c r="B509" s="297" t="s">
        <v>521</v>
      </c>
      <c r="C509" s="237" t="b">
        <v>0</v>
      </c>
      <c r="D509" s="824"/>
      <c r="E509" s="825"/>
      <c r="F509" s="916"/>
    </row>
    <row r="510" spans="1:6" ht="12.75" x14ac:dyDescent="0.2">
      <c r="A510" s="248" t="s">
        <v>1051</v>
      </c>
      <c r="B510" s="297" t="s">
        <v>530</v>
      </c>
      <c r="C510" s="237" t="b">
        <v>0</v>
      </c>
      <c r="D510" s="846" t="s">
        <v>1412</v>
      </c>
      <c r="E510" s="847"/>
      <c r="F510" s="221" t="b">
        <v>0</v>
      </c>
    </row>
    <row r="511" spans="1:6" ht="12.75" x14ac:dyDescent="0.2">
      <c r="A511" s="248" t="s">
        <v>1051</v>
      </c>
      <c r="B511" s="236" t="s">
        <v>539</v>
      </c>
      <c r="C511" s="237" t="b">
        <v>0</v>
      </c>
      <c r="D511" s="824"/>
      <c r="E511" s="825"/>
      <c r="F511" s="916"/>
    </row>
    <row r="512" spans="1:6" ht="12.75" x14ac:dyDescent="0.2">
      <c r="A512" s="248" t="s">
        <v>1051</v>
      </c>
      <c r="B512" s="236" t="s">
        <v>548</v>
      </c>
      <c r="C512" s="237" t="b">
        <v>0</v>
      </c>
      <c r="D512" s="824"/>
      <c r="E512" s="825"/>
      <c r="F512" s="916"/>
    </row>
    <row r="513" spans="1:6" ht="12.75" x14ac:dyDescent="0.2">
      <c r="A513" s="248" t="s">
        <v>1051</v>
      </c>
      <c r="B513" s="236" t="s">
        <v>487</v>
      </c>
      <c r="C513" s="237" t="b">
        <v>0</v>
      </c>
      <c r="D513" s="824"/>
      <c r="E513" s="825"/>
      <c r="F513" s="916"/>
    </row>
    <row r="514" spans="1:6" ht="12.75" x14ac:dyDescent="0.2">
      <c r="A514" s="248" t="s">
        <v>1051</v>
      </c>
      <c r="B514" s="236" t="s">
        <v>496</v>
      </c>
      <c r="C514" s="237" t="b">
        <v>0</v>
      </c>
      <c r="D514" s="817" t="s">
        <v>1264</v>
      </c>
      <c r="E514" s="818"/>
      <c r="F514" s="221" t="b">
        <v>0</v>
      </c>
    </row>
    <row r="515" spans="1:6" ht="12.75" x14ac:dyDescent="0.2">
      <c r="A515" s="248" t="s">
        <v>1051</v>
      </c>
      <c r="B515" s="236" t="s">
        <v>504</v>
      </c>
      <c r="C515" s="237" t="b">
        <v>0</v>
      </c>
      <c r="D515" s="824" t="s">
        <v>1264</v>
      </c>
      <c r="E515" s="825"/>
      <c r="F515" s="220" t="b">
        <v>0</v>
      </c>
    </row>
    <row r="516" spans="1:6" ht="12.75" x14ac:dyDescent="0.2">
      <c r="A516" s="248" t="s">
        <v>1051</v>
      </c>
      <c r="B516" s="236" t="s">
        <v>672</v>
      </c>
      <c r="C516" s="237" t="b">
        <v>0</v>
      </c>
      <c r="D516" s="817"/>
      <c r="E516" s="818"/>
      <c r="F516" s="853"/>
    </row>
    <row r="517" spans="1:6" ht="12.75" x14ac:dyDescent="0.2">
      <c r="A517" s="248" t="s">
        <v>1051</v>
      </c>
      <c r="B517" s="236" t="s">
        <v>556</v>
      </c>
      <c r="C517" s="237" t="b">
        <v>0</v>
      </c>
      <c r="D517" s="817"/>
      <c r="E517" s="818"/>
      <c r="F517" s="853"/>
    </row>
    <row r="518" spans="1:6" ht="12.75" x14ac:dyDescent="0.2">
      <c r="A518" s="248" t="s">
        <v>1051</v>
      </c>
      <c r="B518" s="238" t="s">
        <v>31</v>
      </c>
      <c r="C518" s="99" t="b">
        <v>0</v>
      </c>
      <c r="D518" s="817"/>
      <c r="E518" s="818"/>
      <c r="F518" s="853"/>
    </row>
    <row r="519" spans="1:6" ht="12.75" x14ac:dyDescent="0.2">
      <c r="A519" s="248" t="s">
        <v>1051</v>
      </c>
      <c r="B519" s="238" t="s">
        <v>520</v>
      </c>
      <c r="C519" s="99" t="b">
        <v>0</v>
      </c>
      <c r="D519" s="817"/>
      <c r="E519" s="818"/>
      <c r="F519" s="853"/>
    </row>
    <row r="520" spans="1:6" ht="12.75" x14ac:dyDescent="0.2">
      <c r="A520" s="248" t="s">
        <v>1051</v>
      </c>
      <c r="B520" s="238" t="s">
        <v>486</v>
      </c>
      <c r="C520" s="99" t="b">
        <v>0</v>
      </c>
      <c r="D520" s="824" t="s">
        <v>1413</v>
      </c>
      <c r="E520" s="825"/>
      <c r="F520" s="220" t="b">
        <v>0</v>
      </c>
    </row>
    <row r="521" spans="1:6" ht="12.75" x14ac:dyDescent="0.2">
      <c r="A521" s="248" t="s">
        <v>1051</v>
      </c>
      <c r="B521" s="238" t="s">
        <v>529</v>
      </c>
      <c r="C521" s="99" t="b">
        <v>0</v>
      </c>
      <c r="D521" s="817"/>
      <c r="E521" s="818"/>
      <c r="F521" s="853"/>
    </row>
    <row r="522" spans="1:6" ht="12.75" x14ac:dyDescent="0.2">
      <c r="A522" s="248" t="s">
        <v>1051</v>
      </c>
      <c r="B522" s="291" t="s">
        <v>547</v>
      </c>
      <c r="C522" s="99" t="b">
        <v>0</v>
      </c>
      <c r="D522" s="817"/>
      <c r="E522" s="818"/>
      <c r="F522" s="853"/>
    </row>
    <row r="523" spans="1:6" ht="12.75" x14ac:dyDescent="0.2">
      <c r="A523" s="248" t="s">
        <v>1051</v>
      </c>
      <c r="B523" s="238" t="s">
        <v>555</v>
      </c>
      <c r="C523" s="99" t="b">
        <v>0</v>
      </c>
      <c r="D523" s="817"/>
      <c r="E523" s="818"/>
      <c r="F523" s="853"/>
    </row>
    <row r="524" spans="1:6" ht="12.75" x14ac:dyDescent="0.2">
      <c r="A524" s="248" t="s">
        <v>1051</v>
      </c>
      <c r="B524" s="291" t="s">
        <v>538</v>
      </c>
      <c r="C524" s="99" t="b">
        <v>0</v>
      </c>
      <c r="D524" s="817"/>
      <c r="E524" s="818"/>
      <c r="F524" s="853"/>
    </row>
    <row r="525" spans="1:6" ht="12.75" x14ac:dyDescent="0.2">
      <c r="A525" s="814" t="s">
        <v>1046</v>
      </c>
      <c r="B525" s="875" t="s">
        <v>679</v>
      </c>
      <c r="C525" s="832" t="b">
        <v>0</v>
      </c>
      <c r="D525" s="844" t="s">
        <v>1414</v>
      </c>
      <c r="E525" s="845"/>
      <c r="F525" s="220" t="b">
        <v>0</v>
      </c>
    </row>
    <row r="526" spans="1:6" ht="12.75" x14ac:dyDescent="0.2">
      <c r="A526" s="814"/>
      <c r="B526" s="875"/>
      <c r="C526" s="832"/>
      <c r="D526" s="817" t="s">
        <v>1415</v>
      </c>
      <c r="E526" s="818"/>
      <c r="F526" s="221" t="b">
        <v>0</v>
      </c>
    </row>
    <row r="527" spans="1:6" ht="12.75" x14ac:dyDescent="0.2">
      <c r="A527" s="298" t="s">
        <v>1046</v>
      </c>
      <c r="B527" s="226" t="s">
        <v>655</v>
      </c>
      <c r="C527" s="8" t="b">
        <v>0</v>
      </c>
      <c r="D527" s="824" t="s">
        <v>1416</v>
      </c>
      <c r="E527" s="825"/>
      <c r="F527" s="220" t="b">
        <v>0</v>
      </c>
    </row>
    <row r="528" spans="1:6" ht="12.75" x14ac:dyDescent="0.2">
      <c r="A528" s="298" t="s">
        <v>1046</v>
      </c>
      <c r="B528" s="226" t="s">
        <v>675</v>
      </c>
      <c r="C528" s="8" t="b">
        <v>0</v>
      </c>
      <c r="D528" s="826" t="s">
        <v>1417</v>
      </c>
      <c r="E528" s="827"/>
      <c r="F528" s="233" t="b">
        <v>0</v>
      </c>
    </row>
    <row r="529" spans="1:6" ht="12.75" x14ac:dyDescent="0.2">
      <c r="A529" s="813" t="s">
        <v>1046</v>
      </c>
      <c r="B529" s="828" t="s">
        <v>670</v>
      </c>
      <c r="C529" s="831" t="b">
        <v>0</v>
      </c>
      <c r="D529" s="834" t="s">
        <v>1418</v>
      </c>
      <c r="E529" s="835"/>
      <c r="F529" s="241" t="b">
        <v>0</v>
      </c>
    </row>
    <row r="530" spans="1:6" ht="12.75" x14ac:dyDescent="0.2">
      <c r="A530" s="814"/>
      <c r="B530" s="829"/>
      <c r="C530" s="832"/>
      <c r="D530" s="817" t="s">
        <v>1419</v>
      </c>
      <c r="E530" s="818"/>
      <c r="F530" s="223" t="b">
        <v>0</v>
      </c>
    </row>
    <row r="531" spans="1:6" ht="12.75" x14ac:dyDescent="0.2">
      <c r="A531" s="814"/>
      <c r="B531" s="829"/>
      <c r="C531" s="832"/>
      <c r="D531" s="815" t="s">
        <v>1420</v>
      </c>
      <c r="E531" s="816"/>
      <c r="F531" s="220" t="b">
        <v>0</v>
      </c>
    </row>
    <row r="532" spans="1:6" ht="12.75" x14ac:dyDescent="0.2">
      <c r="A532" s="814"/>
      <c r="B532" s="829"/>
      <c r="C532" s="832"/>
      <c r="D532" s="838" t="s">
        <v>1421</v>
      </c>
      <c r="E532" s="839"/>
      <c r="F532" s="223" t="b">
        <v>0</v>
      </c>
    </row>
    <row r="533" spans="1:6" ht="12.75" x14ac:dyDescent="0.2">
      <c r="A533" s="814"/>
      <c r="B533" s="829"/>
      <c r="C533" s="832"/>
      <c r="D533" s="815" t="s">
        <v>1422</v>
      </c>
      <c r="E533" s="816"/>
      <c r="F533" s="222" t="b">
        <v>0</v>
      </c>
    </row>
    <row r="534" spans="1:6" ht="12.75" x14ac:dyDescent="0.2">
      <c r="A534" s="814"/>
      <c r="B534" s="829"/>
      <c r="C534" s="832"/>
      <c r="D534" s="817" t="s">
        <v>1423</v>
      </c>
      <c r="E534" s="818"/>
      <c r="F534" s="223" t="b">
        <v>0</v>
      </c>
    </row>
    <row r="535" spans="1:6" ht="12.75" x14ac:dyDescent="0.2">
      <c r="A535" s="814"/>
      <c r="B535" s="829"/>
      <c r="C535" s="832"/>
      <c r="D535" s="815" t="s">
        <v>1424</v>
      </c>
      <c r="E535" s="816"/>
      <c r="F535" s="222" t="b">
        <v>0</v>
      </c>
    </row>
    <row r="536" spans="1:6" ht="12.75" x14ac:dyDescent="0.2">
      <c r="A536" s="814"/>
      <c r="B536" s="829"/>
      <c r="C536" s="832"/>
      <c r="D536" s="838" t="s">
        <v>1425</v>
      </c>
      <c r="E536" s="839"/>
      <c r="F536" s="223" t="b">
        <v>0</v>
      </c>
    </row>
    <row r="537" spans="1:6" ht="12.75" x14ac:dyDescent="0.2">
      <c r="A537" s="814"/>
      <c r="B537" s="829"/>
      <c r="C537" s="832"/>
      <c r="D537" s="840" t="s">
        <v>1426</v>
      </c>
      <c r="E537" s="841"/>
      <c r="F537" s="222" t="b">
        <v>0</v>
      </c>
    </row>
    <row r="538" spans="1:6" ht="12.75" x14ac:dyDescent="0.2">
      <c r="A538" s="814"/>
      <c r="B538" s="829"/>
      <c r="C538" s="832"/>
      <c r="D538" s="817" t="s">
        <v>1427</v>
      </c>
      <c r="E538" s="818"/>
      <c r="F538" s="221" t="b">
        <v>0</v>
      </c>
    </row>
    <row r="539" spans="1:6" ht="12.75" x14ac:dyDescent="0.2">
      <c r="A539" s="814"/>
      <c r="B539" s="829"/>
      <c r="C539" s="832"/>
      <c r="D539" s="842" t="s">
        <v>1428</v>
      </c>
      <c r="E539" s="843"/>
      <c r="F539" s="222" t="b">
        <v>0</v>
      </c>
    </row>
    <row r="540" spans="1:6" ht="12.75" x14ac:dyDescent="0.2">
      <c r="A540" s="814"/>
      <c r="B540" s="829"/>
      <c r="C540" s="832"/>
      <c r="D540" s="820" t="s">
        <v>1429</v>
      </c>
      <c r="E540" s="821"/>
      <c r="F540" s="223" t="b">
        <v>0</v>
      </c>
    </row>
    <row r="541" spans="1:6" ht="12.75" x14ac:dyDescent="0.2">
      <c r="A541" s="814"/>
      <c r="B541" s="829"/>
      <c r="C541" s="832"/>
      <c r="D541" s="815" t="s">
        <v>1430</v>
      </c>
      <c r="E541" s="816"/>
      <c r="F541" s="222" t="b">
        <v>0</v>
      </c>
    </row>
    <row r="542" spans="1:6" ht="12.75" x14ac:dyDescent="0.2">
      <c r="A542" s="814"/>
      <c r="B542" s="830"/>
      <c r="C542" s="833"/>
      <c r="D542" s="836" t="s">
        <v>1431</v>
      </c>
      <c r="E542" s="837"/>
      <c r="F542" s="233" t="b">
        <v>0</v>
      </c>
    </row>
    <row r="543" spans="1:6" ht="12.75" x14ac:dyDescent="0.2">
      <c r="A543" s="298" t="s">
        <v>1046</v>
      </c>
      <c r="B543" s="291" t="s">
        <v>110</v>
      </c>
      <c r="C543" s="99" t="b">
        <v>0</v>
      </c>
      <c r="D543" s="822" t="s">
        <v>1432</v>
      </c>
      <c r="E543" s="823"/>
      <c r="F543" s="220" t="b">
        <v>0</v>
      </c>
    </row>
    <row r="544" spans="1:6" ht="12.75" x14ac:dyDescent="0.2">
      <c r="A544" s="814" t="s">
        <v>1046</v>
      </c>
      <c r="B544" s="851" t="s">
        <v>656</v>
      </c>
      <c r="C544" s="869" t="b">
        <v>0</v>
      </c>
      <c r="D544" s="817" t="s">
        <v>1433</v>
      </c>
      <c r="E544" s="818"/>
      <c r="F544" s="221" t="b">
        <v>0</v>
      </c>
    </row>
    <row r="545" spans="1:6" ht="12.75" x14ac:dyDescent="0.2">
      <c r="A545" s="814"/>
      <c r="B545" s="851"/>
      <c r="C545" s="869"/>
      <c r="D545" s="824" t="s">
        <v>1434</v>
      </c>
      <c r="E545" s="825"/>
      <c r="F545" s="220" t="b">
        <v>0</v>
      </c>
    </row>
    <row r="546" spans="1:6" ht="12.75" x14ac:dyDescent="0.2">
      <c r="A546" s="298" t="s">
        <v>1046</v>
      </c>
      <c r="B546" s="243" t="s">
        <v>652</v>
      </c>
      <c r="C546" s="118" t="b">
        <v>0</v>
      </c>
      <c r="D546" s="817"/>
      <c r="E546" s="818"/>
      <c r="F546" s="221"/>
    </row>
    <row r="547" spans="1:6" ht="12.75" x14ac:dyDescent="0.2">
      <c r="A547" s="814" t="s">
        <v>1046</v>
      </c>
      <c r="B547" s="875" t="s">
        <v>660</v>
      </c>
      <c r="C547" s="832" t="b">
        <v>0</v>
      </c>
      <c r="D547" s="896" t="s">
        <v>1435</v>
      </c>
      <c r="E547" s="897"/>
      <c r="F547" s="220" t="b">
        <v>0</v>
      </c>
    </row>
    <row r="548" spans="1:6" ht="12.75" x14ac:dyDescent="0.2">
      <c r="A548" s="814"/>
      <c r="B548" s="875"/>
      <c r="C548" s="832"/>
      <c r="D548" s="838" t="s">
        <v>1436</v>
      </c>
      <c r="E548" s="839"/>
      <c r="F548" s="221" t="b">
        <v>0</v>
      </c>
    </row>
    <row r="549" spans="1:6" ht="12.75" x14ac:dyDescent="0.2">
      <c r="A549" s="814"/>
      <c r="B549" s="875"/>
      <c r="C549" s="832"/>
      <c r="D549" s="815" t="s">
        <v>1437</v>
      </c>
      <c r="E549" s="816"/>
      <c r="F549" s="220" t="b">
        <v>0</v>
      </c>
    </row>
    <row r="550" spans="1:6" ht="13.5" thickBot="1" x14ac:dyDescent="0.25">
      <c r="A550" s="298" t="s">
        <v>1046</v>
      </c>
      <c r="B550" s="226" t="s">
        <v>682</v>
      </c>
      <c r="C550" s="8" t="b">
        <v>0</v>
      </c>
      <c r="D550" s="817"/>
      <c r="E550" s="818"/>
      <c r="F550" s="221"/>
    </row>
    <row r="551" spans="1:6" ht="13.5" thickTop="1" x14ac:dyDescent="0.2">
      <c r="A551" s="814" t="s">
        <v>1046</v>
      </c>
      <c r="B551" s="851" t="s">
        <v>650</v>
      </c>
      <c r="C551" s="869" t="b">
        <v>0</v>
      </c>
      <c r="D551" s="824" t="s">
        <v>1438</v>
      </c>
      <c r="E551" s="825"/>
      <c r="F551" s="299" t="b">
        <v>0</v>
      </c>
    </row>
    <row r="552" spans="1:6" ht="12.75" x14ac:dyDescent="0.2">
      <c r="A552" s="814"/>
      <c r="B552" s="851"/>
      <c r="C552" s="869"/>
      <c r="D552" s="846" t="s">
        <v>1439</v>
      </c>
      <c r="E552" s="847"/>
      <c r="F552" s="223" t="b">
        <v>0</v>
      </c>
    </row>
    <row r="553" spans="1:6" ht="12.75" x14ac:dyDescent="0.2">
      <c r="A553" s="298" t="s">
        <v>1046</v>
      </c>
      <c r="B553" s="250" t="s">
        <v>666</v>
      </c>
      <c r="C553" s="125" t="b">
        <v>0</v>
      </c>
      <c r="D553" s="844" t="s">
        <v>1440</v>
      </c>
      <c r="E553" s="845"/>
      <c r="F553" s="220" t="b">
        <v>0</v>
      </c>
    </row>
    <row r="554" spans="1:6" ht="12.75" x14ac:dyDescent="0.2">
      <c r="A554" s="298" t="s">
        <v>1046</v>
      </c>
      <c r="B554" s="250" t="s">
        <v>661</v>
      </c>
      <c r="C554" s="125" t="b">
        <v>0</v>
      </c>
      <c r="D554" s="817" t="s">
        <v>1441</v>
      </c>
      <c r="E554" s="818"/>
      <c r="F554" s="221" t="b">
        <v>0</v>
      </c>
    </row>
    <row r="555" spans="1:6" ht="12.75" x14ac:dyDescent="0.2">
      <c r="A555" s="298" t="s">
        <v>1046</v>
      </c>
      <c r="B555" s="295" t="s">
        <v>671</v>
      </c>
      <c r="C555" s="296" t="b">
        <v>0</v>
      </c>
      <c r="D555" s="860" t="s">
        <v>1442</v>
      </c>
      <c r="E555" s="861"/>
      <c r="F555" s="229" t="b">
        <v>0</v>
      </c>
    </row>
    <row r="556" spans="1:6" ht="12.75" x14ac:dyDescent="0.2">
      <c r="A556" s="298" t="s">
        <v>1046</v>
      </c>
      <c r="B556" s="236" t="s">
        <v>662</v>
      </c>
      <c r="C556" s="237" t="b">
        <v>0</v>
      </c>
      <c r="D556" s="862"/>
      <c r="E556" s="863"/>
      <c r="F556" s="893"/>
    </row>
    <row r="557" spans="1:6" ht="12.75" x14ac:dyDescent="0.2">
      <c r="A557" s="298" t="s">
        <v>1046</v>
      </c>
      <c r="B557" s="236" t="s">
        <v>667</v>
      </c>
      <c r="C557" s="237" t="b">
        <v>0</v>
      </c>
      <c r="D557" s="817"/>
      <c r="E557" s="818"/>
      <c r="F557" s="853"/>
    </row>
    <row r="558" spans="1:6" ht="12.75" x14ac:dyDescent="0.2">
      <c r="A558" s="298" t="s">
        <v>1046</v>
      </c>
      <c r="B558" s="236" t="s">
        <v>676</v>
      </c>
      <c r="C558" s="237" t="b">
        <v>0</v>
      </c>
      <c r="D558" s="817"/>
      <c r="E558" s="818"/>
      <c r="F558" s="853"/>
    </row>
    <row r="559" spans="1:6" ht="12.75" x14ac:dyDescent="0.2">
      <c r="A559" s="298" t="s">
        <v>1046</v>
      </c>
      <c r="B559" s="300" t="s">
        <v>651</v>
      </c>
      <c r="C559" s="279" t="b">
        <v>0</v>
      </c>
      <c r="D559" s="817"/>
      <c r="E559" s="818"/>
      <c r="F559" s="853"/>
    </row>
    <row r="560" spans="1:6" ht="12.75" x14ac:dyDescent="0.2">
      <c r="A560" s="298" t="s">
        <v>1046</v>
      </c>
      <c r="B560" s="300" t="s">
        <v>657</v>
      </c>
      <c r="C560" s="279" t="b">
        <v>0</v>
      </c>
      <c r="D560" s="817"/>
      <c r="E560" s="818"/>
      <c r="F560" s="853"/>
    </row>
    <row r="561" spans="1:6" ht="12.75" x14ac:dyDescent="0.2">
      <c r="A561" s="298" t="s">
        <v>1046</v>
      </c>
      <c r="B561" s="238" t="s">
        <v>31</v>
      </c>
      <c r="C561" s="99" t="b">
        <v>0</v>
      </c>
      <c r="D561" s="817"/>
      <c r="E561" s="818"/>
      <c r="F561" s="853"/>
    </row>
    <row r="562" spans="1:6" ht="12.75" x14ac:dyDescent="0.2">
      <c r="A562" s="240" t="s">
        <v>1049</v>
      </c>
      <c r="B562" s="250" t="s">
        <v>150</v>
      </c>
      <c r="C562" s="125" t="b">
        <v>0</v>
      </c>
      <c r="D562" s="844" t="s">
        <v>1443</v>
      </c>
      <c r="E562" s="845"/>
      <c r="F562" s="220" t="b">
        <v>0</v>
      </c>
    </row>
    <row r="563" spans="1:6" ht="12.75" x14ac:dyDescent="0.2">
      <c r="A563" s="251" t="s">
        <v>1050</v>
      </c>
      <c r="B563" s="250" t="s">
        <v>363</v>
      </c>
      <c r="C563" s="125" t="b">
        <v>0</v>
      </c>
      <c r="D563" s="817" t="s">
        <v>1444</v>
      </c>
      <c r="E563" s="818"/>
      <c r="F563" s="221" t="b">
        <v>0</v>
      </c>
    </row>
    <row r="564" spans="1:6" ht="12.75" x14ac:dyDescent="0.2">
      <c r="A564" s="239" t="s">
        <v>1047</v>
      </c>
      <c r="B564" s="250" t="s">
        <v>81</v>
      </c>
      <c r="C564" s="125" t="b">
        <v>0</v>
      </c>
      <c r="D564" s="824"/>
      <c r="E564" s="825"/>
      <c r="F564" s="220"/>
    </row>
    <row r="565" spans="1:6" ht="12.75" x14ac:dyDescent="0.2">
      <c r="A565" s="248" t="s">
        <v>1051</v>
      </c>
      <c r="B565" s="250" t="s">
        <v>535</v>
      </c>
      <c r="C565" s="125" t="b">
        <v>0</v>
      </c>
      <c r="D565" s="1001" t="s">
        <v>1445</v>
      </c>
      <c r="E565" s="1002"/>
      <c r="F565" s="221" t="b">
        <v>0</v>
      </c>
    </row>
    <row r="566" spans="1:6" ht="12.75" x14ac:dyDescent="0.2">
      <c r="A566" s="895" t="s">
        <v>1051</v>
      </c>
      <c r="B566" s="828" t="s">
        <v>569</v>
      </c>
      <c r="C566" s="831" t="b">
        <v>0</v>
      </c>
      <c r="D566" s="834" t="s">
        <v>1446</v>
      </c>
      <c r="E566" s="835"/>
      <c r="F566" s="241" t="b">
        <v>0</v>
      </c>
    </row>
    <row r="567" spans="1:6" ht="12.75" x14ac:dyDescent="0.2">
      <c r="A567" s="895"/>
      <c r="B567" s="829"/>
      <c r="C567" s="832"/>
      <c r="D567" s="1427" t="s">
        <v>3756</v>
      </c>
      <c r="E567" s="1425"/>
      <c r="F567" s="221" t="b">
        <v>0</v>
      </c>
    </row>
    <row r="568" spans="1:6" ht="12.75" x14ac:dyDescent="0.2">
      <c r="A568" s="895"/>
      <c r="B568" s="829"/>
      <c r="C568" s="832"/>
      <c r="D568" s="844" t="s">
        <v>1447</v>
      </c>
      <c r="E568" s="845"/>
      <c r="F568" s="220" t="b">
        <v>0</v>
      </c>
    </row>
    <row r="569" spans="1:6" ht="12.75" x14ac:dyDescent="0.2">
      <c r="A569" s="895"/>
      <c r="B569" s="830"/>
      <c r="C569" s="833"/>
      <c r="D569" s="1030" t="s">
        <v>1448</v>
      </c>
      <c r="E569" s="1031"/>
      <c r="F569" s="223" t="b">
        <v>0</v>
      </c>
    </row>
    <row r="570" spans="1:6" ht="12.75" x14ac:dyDescent="0.2">
      <c r="A570" s="814" t="s">
        <v>1046</v>
      </c>
      <c r="B570" s="828" t="s">
        <v>665</v>
      </c>
      <c r="C570" s="831" t="b">
        <v>0</v>
      </c>
      <c r="D570" s="834" t="s">
        <v>1449</v>
      </c>
      <c r="E570" s="835"/>
      <c r="F570" s="241" t="b">
        <v>0</v>
      </c>
    </row>
    <row r="571" spans="1:6" ht="12.75" x14ac:dyDescent="0.2">
      <c r="A571" s="814"/>
      <c r="B571" s="829"/>
      <c r="C571" s="832"/>
      <c r="D571" s="817" t="s">
        <v>1450</v>
      </c>
      <c r="E571" s="818"/>
      <c r="F571" s="221" t="b">
        <v>0</v>
      </c>
    </row>
    <row r="572" spans="1:6" ht="12.75" x14ac:dyDescent="0.2">
      <c r="A572" s="814"/>
      <c r="B572" s="829"/>
      <c r="C572" s="832"/>
      <c r="D572" s="815" t="s">
        <v>1451</v>
      </c>
      <c r="E572" s="816"/>
      <c r="F572" s="220" t="b">
        <v>0</v>
      </c>
    </row>
    <row r="573" spans="1:6" ht="12.75" x14ac:dyDescent="0.2">
      <c r="A573" s="814"/>
      <c r="B573" s="829"/>
      <c r="C573" s="832"/>
      <c r="D573" s="817" t="s">
        <v>1452</v>
      </c>
      <c r="E573" s="818"/>
      <c r="F573" s="221" t="b">
        <v>0</v>
      </c>
    </row>
    <row r="574" spans="1:6" ht="12.75" x14ac:dyDescent="0.2">
      <c r="A574" s="814"/>
      <c r="B574" s="829"/>
      <c r="C574" s="832"/>
      <c r="D574" s="824" t="s">
        <v>1453</v>
      </c>
      <c r="E574" s="825"/>
      <c r="F574" s="220" t="b">
        <v>0</v>
      </c>
    </row>
    <row r="575" spans="1:6" ht="12.75" x14ac:dyDescent="0.2">
      <c r="A575" s="814"/>
      <c r="B575" s="829"/>
      <c r="C575" s="832"/>
      <c r="D575" s="846" t="s">
        <v>1454</v>
      </c>
      <c r="E575" s="847"/>
      <c r="F575" s="221" t="b">
        <v>0</v>
      </c>
    </row>
    <row r="576" spans="1:6" ht="12.75" x14ac:dyDescent="0.2">
      <c r="A576" s="814"/>
      <c r="B576" s="829"/>
      <c r="C576" s="832"/>
      <c r="D576" s="844" t="s">
        <v>1455</v>
      </c>
      <c r="E576" s="845"/>
      <c r="F576" s="220" t="b">
        <v>0</v>
      </c>
    </row>
    <row r="577" spans="1:6" ht="12.75" x14ac:dyDescent="0.2">
      <c r="A577" s="814"/>
      <c r="B577" s="830"/>
      <c r="C577" s="832"/>
      <c r="D577" s="858" t="s">
        <v>1456</v>
      </c>
      <c r="E577" s="859"/>
      <c r="F577" s="233" t="b">
        <v>0</v>
      </c>
    </row>
    <row r="578" spans="1:6" ht="12.75" x14ac:dyDescent="0.2">
      <c r="A578" s="814" t="s">
        <v>1046</v>
      </c>
      <c r="B578" s="951" t="s">
        <v>649</v>
      </c>
      <c r="C578" s="832" t="b">
        <v>0</v>
      </c>
      <c r="D578" s="1103" t="s">
        <v>1457</v>
      </c>
      <c r="E578" s="1104"/>
      <c r="F578" s="220" t="b">
        <v>0</v>
      </c>
    </row>
    <row r="579" spans="1:6" ht="12.75" x14ac:dyDescent="0.2">
      <c r="A579" s="814"/>
      <c r="B579" s="875"/>
      <c r="C579" s="832"/>
      <c r="D579" s="817" t="s">
        <v>1458</v>
      </c>
      <c r="E579" s="818"/>
      <c r="F579" s="221" t="b">
        <v>0</v>
      </c>
    </row>
    <row r="580" spans="1:6" ht="12.75" x14ac:dyDescent="0.2">
      <c r="A580" s="814"/>
      <c r="B580" s="876"/>
      <c r="C580" s="833"/>
      <c r="D580" s="1105" t="s">
        <v>1459</v>
      </c>
      <c r="E580" s="1106"/>
      <c r="F580" s="222" t="b">
        <v>0</v>
      </c>
    </row>
    <row r="581" spans="1:6" ht="12.75" x14ac:dyDescent="0.2">
      <c r="A581" s="950" t="s">
        <v>1049</v>
      </c>
      <c r="B581" s="828" t="s">
        <v>98</v>
      </c>
      <c r="C581" s="831" t="b">
        <v>0</v>
      </c>
      <c r="D581" s="862" t="s">
        <v>1460</v>
      </c>
      <c r="E581" s="863"/>
      <c r="F581" s="219" t="b">
        <v>0</v>
      </c>
    </row>
    <row r="582" spans="1:6" ht="12.75" x14ac:dyDescent="0.2">
      <c r="A582" s="950"/>
      <c r="B582" s="829"/>
      <c r="C582" s="832"/>
      <c r="D582" s="824" t="s">
        <v>1461</v>
      </c>
      <c r="E582" s="825"/>
      <c r="F582" s="222" t="b">
        <v>0</v>
      </c>
    </row>
    <row r="583" spans="1:6" ht="12.75" x14ac:dyDescent="0.2">
      <c r="A583" s="950"/>
      <c r="B583" s="829"/>
      <c r="C583" s="832"/>
      <c r="D583" s="1108" t="s">
        <v>1462</v>
      </c>
      <c r="E583" s="1109"/>
      <c r="F583" s="223" t="b">
        <v>0</v>
      </c>
    </row>
    <row r="584" spans="1:6" ht="12.75" x14ac:dyDescent="0.2">
      <c r="A584" s="950"/>
      <c r="B584" s="829"/>
      <c r="C584" s="832"/>
      <c r="D584" s="844" t="s">
        <v>1463</v>
      </c>
      <c r="E584" s="845"/>
      <c r="F584" s="222" t="b">
        <v>0</v>
      </c>
    </row>
    <row r="585" spans="1:6" ht="12.75" x14ac:dyDescent="0.2">
      <c r="A585" s="950"/>
      <c r="B585" s="829"/>
      <c r="C585" s="832"/>
      <c r="D585" s="996" t="s">
        <v>1464</v>
      </c>
      <c r="E585" s="997"/>
      <c r="F585" s="223" t="b">
        <v>0</v>
      </c>
    </row>
    <row r="586" spans="1:6" ht="12.75" x14ac:dyDescent="0.2">
      <c r="A586" s="950"/>
      <c r="B586" s="829"/>
      <c r="C586" s="832"/>
      <c r="D586" s="934" t="s">
        <v>1465</v>
      </c>
      <c r="E586" s="935"/>
      <c r="F586" s="222" t="b">
        <v>0</v>
      </c>
    </row>
    <row r="587" spans="1:6" ht="12.75" x14ac:dyDescent="0.2">
      <c r="A587" s="950"/>
      <c r="B587" s="830"/>
      <c r="C587" s="833"/>
      <c r="D587" s="1110" t="s">
        <v>1466</v>
      </c>
      <c r="E587" s="1111"/>
      <c r="F587" s="224" t="b">
        <v>0</v>
      </c>
    </row>
    <row r="588" spans="1:6" ht="12.75" x14ac:dyDescent="0.2">
      <c r="A588" s="251" t="s">
        <v>1050</v>
      </c>
      <c r="B588" s="226" t="s">
        <v>346</v>
      </c>
      <c r="C588" s="8" t="b">
        <v>0</v>
      </c>
      <c r="D588" s="822" t="s">
        <v>1467</v>
      </c>
      <c r="E588" s="823"/>
      <c r="F588" s="220" t="b">
        <v>0</v>
      </c>
    </row>
    <row r="589" spans="1:6" ht="12.75" x14ac:dyDescent="0.2">
      <c r="A589" s="251" t="s">
        <v>1050</v>
      </c>
      <c r="B589" s="301" t="s">
        <v>362</v>
      </c>
      <c r="C589" s="302" t="b">
        <v>0</v>
      </c>
      <c r="D589" s="877" t="s">
        <v>1468</v>
      </c>
      <c r="E589" s="878"/>
      <c r="F589" s="233" t="b">
        <v>0</v>
      </c>
    </row>
    <row r="590" spans="1:6" ht="12.75" x14ac:dyDescent="0.2">
      <c r="A590" s="864" t="s">
        <v>1050</v>
      </c>
      <c r="B590" s="951" t="s">
        <v>311</v>
      </c>
      <c r="C590" s="831" t="b">
        <v>0</v>
      </c>
      <c r="D590" s="822" t="s">
        <v>1469</v>
      </c>
      <c r="E590" s="823"/>
      <c r="F590" s="220" t="b">
        <v>0</v>
      </c>
    </row>
    <row r="591" spans="1:6" ht="12.75" x14ac:dyDescent="0.2">
      <c r="A591" s="864"/>
      <c r="B591" s="875"/>
      <c r="C591" s="832"/>
      <c r="D591" s="846" t="s">
        <v>1470</v>
      </c>
      <c r="E591" s="847"/>
      <c r="F591" s="221" t="b">
        <v>0</v>
      </c>
    </row>
    <row r="592" spans="1:6" ht="12.75" x14ac:dyDescent="0.2">
      <c r="A592" s="864"/>
      <c r="B592" s="876"/>
      <c r="C592" s="833"/>
      <c r="D592" s="854" t="s">
        <v>1471</v>
      </c>
      <c r="E592" s="855"/>
      <c r="F592" s="242" t="b">
        <v>0</v>
      </c>
    </row>
    <row r="593" spans="1:6" ht="12.75" x14ac:dyDescent="0.2">
      <c r="A593" s="864" t="s">
        <v>1050</v>
      </c>
      <c r="B593" s="850" t="s">
        <v>435</v>
      </c>
      <c r="C593" s="868" t="b">
        <v>0</v>
      </c>
      <c r="D593" s="862" t="s">
        <v>1472</v>
      </c>
      <c r="E593" s="863"/>
      <c r="F593" s="221" t="b">
        <v>0</v>
      </c>
    </row>
    <row r="594" spans="1:6" ht="12.75" x14ac:dyDescent="0.2">
      <c r="A594" s="864"/>
      <c r="B594" s="851"/>
      <c r="C594" s="869"/>
      <c r="D594" s="844" t="s">
        <v>1473</v>
      </c>
      <c r="E594" s="845"/>
      <c r="F594" s="220" t="b">
        <v>0</v>
      </c>
    </row>
    <row r="595" spans="1:6" ht="12.75" x14ac:dyDescent="0.2">
      <c r="A595" s="251" t="s">
        <v>1050</v>
      </c>
      <c r="B595" s="226" t="s">
        <v>382</v>
      </c>
      <c r="C595" s="8" t="b">
        <v>0</v>
      </c>
      <c r="D595" s="817" t="s">
        <v>1474</v>
      </c>
      <c r="E595" s="818"/>
      <c r="F595" s="221" t="b">
        <v>0</v>
      </c>
    </row>
    <row r="596" spans="1:6" ht="12.75" x14ac:dyDescent="0.2">
      <c r="A596" s="251" t="s">
        <v>1050</v>
      </c>
      <c r="B596" s="226" t="s">
        <v>372</v>
      </c>
      <c r="C596" s="8" t="b">
        <v>0</v>
      </c>
      <c r="D596" s="824"/>
      <c r="E596" s="825"/>
      <c r="F596" s="916"/>
    </row>
    <row r="597" spans="1:6" ht="12.75" x14ac:dyDescent="0.2">
      <c r="A597" s="251" t="s">
        <v>1050</v>
      </c>
      <c r="B597" s="226" t="s">
        <v>392</v>
      </c>
      <c r="C597" s="8" t="b">
        <v>0</v>
      </c>
      <c r="D597" s="824"/>
      <c r="E597" s="825"/>
      <c r="F597" s="916"/>
    </row>
    <row r="598" spans="1:6" ht="12.75" x14ac:dyDescent="0.2">
      <c r="A598" s="248" t="s">
        <v>1051</v>
      </c>
      <c r="B598" s="226" t="s">
        <v>482</v>
      </c>
      <c r="C598" s="8" t="b">
        <v>0</v>
      </c>
      <c r="D598" s="824"/>
      <c r="E598" s="825"/>
      <c r="F598" s="916"/>
    </row>
    <row r="599" spans="1:6" ht="12.75" x14ac:dyDescent="0.2">
      <c r="A599" s="895" t="s">
        <v>1051</v>
      </c>
      <c r="B599" s="875" t="s">
        <v>579</v>
      </c>
      <c r="C599" s="832" t="b">
        <v>0</v>
      </c>
      <c r="D599" s="817" t="s">
        <v>1475</v>
      </c>
      <c r="E599" s="818"/>
      <c r="F599" s="221" t="b">
        <v>0</v>
      </c>
    </row>
    <row r="600" spans="1:6" ht="12.75" x14ac:dyDescent="0.2">
      <c r="A600" s="895"/>
      <c r="B600" s="875"/>
      <c r="C600" s="832"/>
      <c r="D600" s="844" t="s">
        <v>1476</v>
      </c>
      <c r="E600" s="845"/>
      <c r="F600" s="220" t="b">
        <v>0</v>
      </c>
    </row>
    <row r="601" spans="1:6" ht="12.75" x14ac:dyDescent="0.2">
      <c r="A601" s="248" t="s">
        <v>1051</v>
      </c>
      <c r="B601" s="226" t="s">
        <v>583</v>
      </c>
      <c r="C601" s="8" t="b">
        <v>0</v>
      </c>
      <c r="D601" s="817" t="s">
        <v>601</v>
      </c>
      <c r="E601" s="818"/>
      <c r="F601" s="221" t="b">
        <v>0</v>
      </c>
    </row>
    <row r="602" spans="1:6" ht="12.75" x14ac:dyDescent="0.2">
      <c r="A602" s="895" t="s">
        <v>1051</v>
      </c>
      <c r="B602" s="875" t="s">
        <v>491</v>
      </c>
      <c r="C602" s="832" t="b">
        <v>0</v>
      </c>
      <c r="D602" s="844" t="s">
        <v>1477</v>
      </c>
      <c r="E602" s="845"/>
      <c r="F602" s="220" t="b">
        <v>0</v>
      </c>
    </row>
    <row r="603" spans="1:6" ht="12.75" x14ac:dyDescent="0.2">
      <c r="A603" s="895"/>
      <c r="B603" s="875"/>
      <c r="C603" s="832"/>
      <c r="D603" s="817" t="s">
        <v>1478</v>
      </c>
      <c r="E603" s="818"/>
      <c r="F603" s="221" t="b">
        <v>0</v>
      </c>
    </row>
    <row r="604" spans="1:6" ht="12.75" x14ac:dyDescent="0.2">
      <c r="A604" s="248" t="s">
        <v>1051</v>
      </c>
      <c r="B604" s="226" t="s">
        <v>551</v>
      </c>
      <c r="C604" s="8" t="b">
        <v>0</v>
      </c>
      <c r="D604" s="854"/>
      <c r="E604" s="855"/>
      <c r="F604" s="220"/>
    </row>
    <row r="605" spans="1:6" ht="12.75" x14ac:dyDescent="0.2">
      <c r="A605" s="895" t="s">
        <v>1051</v>
      </c>
      <c r="B605" s="828" t="s">
        <v>543</v>
      </c>
      <c r="C605" s="831" t="b">
        <v>0</v>
      </c>
      <c r="D605" s="862" t="s">
        <v>1479</v>
      </c>
      <c r="E605" s="863"/>
      <c r="F605" s="261" t="b">
        <v>0</v>
      </c>
    </row>
    <row r="606" spans="1:6" ht="12.75" x14ac:dyDescent="0.2">
      <c r="A606" s="895"/>
      <c r="B606" s="829"/>
      <c r="C606" s="832"/>
      <c r="D606" s="824" t="s">
        <v>1480</v>
      </c>
      <c r="E606" s="825"/>
      <c r="F606" s="222" t="b">
        <v>0</v>
      </c>
    </row>
    <row r="607" spans="1:6" ht="12.75" x14ac:dyDescent="0.2">
      <c r="A607" s="895"/>
      <c r="B607" s="830"/>
      <c r="C607" s="833"/>
      <c r="D607" s="877" t="s">
        <v>1481</v>
      </c>
      <c r="E607" s="878"/>
      <c r="F607" s="224" t="b">
        <v>0</v>
      </c>
    </row>
    <row r="608" spans="1:6" ht="12.75" x14ac:dyDescent="0.2">
      <c r="A608" s="895" t="s">
        <v>1051</v>
      </c>
      <c r="B608" s="951" t="s">
        <v>559</v>
      </c>
      <c r="C608" s="831" t="b">
        <v>0</v>
      </c>
      <c r="D608" s="1101" t="s">
        <v>1482</v>
      </c>
      <c r="E608" s="1102"/>
      <c r="F608" s="222" t="b">
        <v>0</v>
      </c>
    </row>
    <row r="609" spans="1:6" ht="12.75" x14ac:dyDescent="0.2">
      <c r="A609" s="895"/>
      <c r="B609" s="875"/>
      <c r="C609" s="832"/>
      <c r="D609" s="936" t="s">
        <v>1483</v>
      </c>
      <c r="E609" s="937"/>
      <c r="F609" s="223" t="b">
        <v>0</v>
      </c>
    </row>
    <row r="610" spans="1:6" ht="12.75" x14ac:dyDescent="0.2">
      <c r="A610" s="225" t="s">
        <v>1048</v>
      </c>
      <c r="B610" s="250" t="s">
        <v>36</v>
      </c>
      <c r="C610" s="125" t="b">
        <v>0</v>
      </c>
      <c r="D610" s="854" t="s">
        <v>1484</v>
      </c>
      <c r="E610" s="855"/>
      <c r="F610" s="242" t="b">
        <v>0</v>
      </c>
    </row>
    <row r="611" spans="1:6" ht="12.75" x14ac:dyDescent="0.2">
      <c r="A611" s="1018" t="s">
        <v>1048</v>
      </c>
      <c r="B611" s="828" t="s">
        <v>41</v>
      </c>
      <c r="C611" s="831" t="b">
        <v>0</v>
      </c>
      <c r="D611" s="862" t="s">
        <v>1485</v>
      </c>
      <c r="E611" s="863"/>
      <c r="F611" s="219" t="b">
        <v>0</v>
      </c>
    </row>
    <row r="612" spans="1:6" ht="12.75" x14ac:dyDescent="0.2">
      <c r="A612" s="1018"/>
      <c r="B612" s="829"/>
      <c r="C612" s="832"/>
      <c r="D612" s="934" t="s">
        <v>1486</v>
      </c>
      <c r="E612" s="935"/>
      <c r="F612" s="220" t="b">
        <v>0</v>
      </c>
    </row>
    <row r="613" spans="1:6" ht="12.75" x14ac:dyDescent="0.2">
      <c r="A613" s="1018"/>
      <c r="B613" s="829"/>
      <c r="C613" s="832"/>
      <c r="D613" s="846" t="s">
        <v>1487</v>
      </c>
      <c r="E613" s="847"/>
      <c r="F613" s="223" t="b">
        <v>0</v>
      </c>
    </row>
    <row r="614" spans="1:6" ht="12.75" x14ac:dyDescent="0.2">
      <c r="A614" s="1018"/>
      <c r="B614" s="829"/>
      <c r="C614" s="832"/>
      <c r="D614" s="934" t="s">
        <v>1488</v>
      </c>
      <c r="E614" s="935"/>
      <c r="F614" s="222" t="b">
        <v>0</v>
      </c>
    </row>
    <row r="615" spans="1:6" ht="12.75" x14ac:dyDescent="0.2">
      <c r="A615" s="1018"/>
      <c r="B615" s="829"/>
      <c r="C615" s="832"/>
      <c r="D615" s="996" t="s">
        <v>74</v>
      </c>
      <c r="E615" s="997"/>
      <c r="F615" s="223" t="b">
        <v>0</v>
      </c>
    </row>
    <row r="616" spans="1:6" ht="13.5" thickBot="1" x14ac:dyDescent="0.25">
      <c r="A616" s="1018"/>
      <c r="B616" s="829"/>
      <c r="C616" s="832"/>
      <c r="D616" s="1091" t="s">
        <v>1489</v>
      </c>
      <c r="E616" s="1092"/>
      <c r="F616" s="222" t="b">
        <v>0</v>
      </c>
    </row>
    <row r="617" spans="1:6" ht="13.5" thickTop="1" x14ac:dyDescent="0.2">
      <c r="A617" s="1081" t="s">
        <v>1052</v>
      </c>
      <c r="B617" s="875" t="s">
        <v>714</v>
      </c>
      <c r="C617" s="832" t="b">
        <v>0</v>
      </c>
      <c r="D617" s="1005" t="s">
        <v>1490</v>
      </c>
      <c r="E617" s="1006"/>
      <c r="F617" s="221" t="b">
        <v>0</v>
      </c>
    </row>
    <row r="618" spans="1:6" ht="12.75" x14ac:dyDescent="0.2">
      <c r="A618" s="1081"/>
      <c r="B618" s="876"/>
      <c r="C618" s="833"/>
      <c r="D618" s="926" t="s">
        <v>784</v>
      </c>
      <c r="E618" s="927"/>
      <c r="F618" s="220" t="b">
        <v>0</v>
      </c>
    </row>
    <row r="619" spans="1:6" ht="12.75" x14ac:dyDescent="0.2">
      <c r="A619" s="1081" t="s">
        <v>1052</v>
      </c>
      <c r="B619" s="828" t="s">
        <v>707</v>
      </c>
      <c r="C619" s="831" t="b">
        <v>0</v>
      </c>
      <c r="D619" s="862" t="s">
        <v>1491</v>
      </c>
      <c r="E619" s="863"/>
      <c r="F619" s="219" t="b">
        <v>0</v>
      </c>
    </row>
    <row r="620" spans="1:6" ht="12.75" x14ac:dyDescent="0.2">
      <c r="A620" s="1081"/>
      <c r="B620" s="829"/>
      <c r="C620" s="832"/>
      <c r="D620" s="844" t="s">
        <v>1492</v>
      </c>
      <c r="E620" s="845"/>
      <c r="F620" s="220" t="b">
        <v>0</v>
      </c>
    </row>
    <row r="621" spans="1:6" ht="12.75" x14ac:dyDescent="0.2">
      <c r="A621" s="1081"/>
      <c r="B621" s="829"/>
      <c r="C621" s="832"/>
      <c r="D621" s="846" t="s">
        <v>1493</v>
      </c>
      <c r="E621" s="847"/>
      <c r="F621" s="221" t="b">
        <v>0</v>
      </c>
    </row>
    <row r="622" spans="1:6" ht="12.75" x14ac:dyDescent="0.2">
      <c r="A622" s="1081"/>
      <c r="B622" s="829"/>
      <c r="C622" s="832"/>
      <c r="D622" s="844" t="s">
        <v>1494</v>
      </c>
      <c r="E622" s="845"/>
      <c r="F622" s="220" t="b">
        <v>0</v>
      </c>
    </row>
    <row r="623" spans="1:6" ht="12.75" x14ac:dyDescent="0.2">
      <c r="A623" s="1081"/>
      <c r="B623" s="829"/>
      <c r="C623" s="832"/>
      <c r="D623" s="846" t="s">
        <v>796</v>
      </c>
      <c r="E623" s="847"/>
      <c r="F623" s="221" t="b">
        <v>0</v>
      </c>
    </row>
    <row r="624" spans="1:6" ht="12.75" x14ac:dyDescent="0.2">
      <c r="A624" s="1081"/>
      <c r="B624" s="829"/>
      <c r="C624" s="832"/>
      <c r="D624" s="844" t="s">
        <v>1495</v>
      </c>
      <c r="E624" s="845"/>
      <c r="F624" s="220" t="b">
        <v>0</v>
      </c>
    </row>
    <row r="625" spans="1:6" ht="12.75" x14ac:dyDescent="0.2">
      <c r="A625" s="1081"/>
      <c r="B625" s="829"/>
      <c r="C625" s="832"/>
      <c r="D625" s="846" t="s">
        <v>1496</v>
      </c>
      <c r="E625" s="847"/>
      <c r="F625" s="221" t="b">
        <v>0</v>
      </c>
    </row>
    <row r="626" spans="1:6" ht="12.75" x14ac:dyDescent="0.2">
      <c r="A626" s="1081"/>
      <c r="B626" s="829"/>
      <c r="C626" s="832"/>
      <c r="D626" s="844" t="s">
        <v>802</v>
      </c>
      <c r="E626" s="845"/>
      <c r="F626" s="220" t="b">
        <v>0</v>
      </c>
    </row>
    <row r="627" spans="1:6" ht="12.75" x14ac:dyDescent="0.2">
      <c r="A627" s="1081"/>
      <c r="B627" s="829"/>
      <c r="C627" s="832"/>
      <c r="D627" s="846" t="s">
        <v>804</v>
      </c>
      <c r="E627" s="847"/>
      <c r="F627" s="221" t="b">
        <v>0</v>
      </c>
    </row>
    <row r="628" spans="1:6" ht="12.75" x14ac:dyDescent="0.2">
      <c r="A628" s="1081"/>
      <c r="B628" s="829"/>
      <c r="C628" s="832"/>
      <c r="D628" s="844" t="s">
        <v>1497</v>
      </c>
      <c r="E628" s="845"/>
      <c r="F628" s="220" t="b">
        <v>0</v>
      </c>
    </row>
    <row r="629" spans="1:6" ht="12.75" x14ac:dyDescent="0.2">
      <c r="A629" s="1081"/>
      <c r="B629" s="829"/>
      <c r="C629" s="832"/>
      <c r="D629" s="846" t="s">
        <v>1498</v>
      </c>
      <c r="E629" s="847"/>
      <c r="F629" s="221" t="b">
        <v>0</v>
      </c>
    </row>
    <row r="630" spans="1:6" ht="12.75" x14ac:dyDescent="0.2">
      <c r="A630" s="1081"/>
      <c r="B630" s="829"/>
      <c r="C630" s="832"/>
      <c r="D630" s="844" t="s">
        <v>1499</v>
      </c>
      <c r="E630" s="845"/>
      <c r="F630" s="220" t="b">
        <v>0</v>
      </c>
    </row>
    <row r="631" spans="1:6" ht="12.75" x14ac:dyDescent="0.2">
      <c r="A631" s="1081"/>
      <c r="B631" s="829"/>
      <c r="C631" s="832"/>
      <c r="D631" s="846" t="s">
        <v>719</v>
      </c>
      <c r="E631" s="847"/>
      <c r="F631" s="221" t="b">
        <v>0</v>
      </c>
    </row>
    <row r="632" spans="1:6" ht="12.75" x14ac:dyDescent="0.2">
      <c r="A632" s="1081"/>
      <c r="B632" s="829"/>
      <c r="C632" s="832"/>
      <c r="D632" s="824" t="s">
        <v>1500</v>
      </c>
      <c r="E632" s="825"/>
      <c r="F632" s="220" t="b">
        <v>0</v>
      </c>
    </row>
    <row r="633" spans="1:6" ht="12.75" x14ac:dyDescent="0.2">
      <c r="A633" s="1081"/>
      <c r="B633" s="829"/>
      <c r="C633" s="832"/>
      <c r="D633" s="846" t="s">
        <v>1501</v>
      </c>
      <c r="E633" s="847"/>
      <c r="F633" s="221" t="b">
        <v>0</v>
      </c>
    </row>
    <row r="634" spans="1:6" ht="12.75" x14ac:dyDescent="0.2">
      <c r="A634" s="1081"/>
      <c r="B634" s="829"/>
      <c r="C634" s="832"/>
      <c r="D634" s="844" t="s">
        <v>735</v>
      </c>
      <c r="E634" s="845"/>
      <c r="F634" s="220" t="b">
        <v>0</v>
      </c>
    </row>
    <row r="635" spans="1:6" ht="12.75" x14ac:dyDescent="0.2">
      <c r="A635" s="1081"/>
      <c r="B635" s="829"/>
      <c r="C635" s="832"/>
      <c r="D635" s="846" t="s">
        <v>740</v>
      </c>
      <c r="E635" s="847"/>
      <c r="F635" s="221" t="b">
        <v>0</v>
      </c>
    </row>
    <row r="636" spans="1:6" ht="12.75" x14ac:dyDescent="0.2">
      <c r="A636" s="1081"/>
      <c r="B636" s="829"/>
      <c r="C636" s="832"/>
      <c r="D636" s="844" t="s">
        <v>1502</v>
      </c>
      <c r="E636" s="845"/>
      <c r="F636" s="220" t="b">
        <v>0</v>
      </c>
    </row>
    <row r="637" spans="1:6" ht="12.75" x14ac:dyDescent="0.2">
      <c r="A637" s="1081"/>
      <c r="B637" s="829"/>
      <c r="C637" s="832"/>
      <c r="D637" s="817" t="s">
        <v>1503</v>
      </c>
      <c r="E637" s="818"/>
      <c r="F637" s="221" t="b">
        <v>0</v>
      </c>
    </row>
    <row r="638" spans="1:6" ht="12.75" x14ac:dyDescent="0.2">
      <c r="A638" s="1081"/>
      <c r="B638" s="829"/>
      <c r="C638" s="832"/>
      <c r="D638" s="824" t="s">
        <v>1504</v>
      </c>
      <c r="E638" s="825"/>
      <c r="F638" s="220" t="b">
        <v>0</v>
      </c>
    </row>
    <row r="639" spans="1:6" ht="12.75" x14ac:dyDescent="0.2">
      <c r="A639" s="1081"/>
      <c r="B639" s="829"/>
      <c r="C639" s="832"/>
      <c r="D639" s="817" t="s">
        <v>1505</v>
      </c>
      <c r="E639" s="818"/>
      <c r="F639" s="221" t="b">
        <v>0</v>
      </c>
    </row>
    <row r="640" spans="1:6" ht="12.75" x14ac:dyDescent="0.2">
      <c r="A640" s="1081"/>
      <c r="B640" s="829"/>
      <c r="C640" s="832"/>
      <c r="D640" s="824" t="s">
        <v>1506</v>
      </c>
      <c r="E640" s="825"/>
      <c r="F640" s="220" t="b">
        <v>0</v>
      </c>
    </row>
    <row r="641" spans="1:6" ht="12.75" x14ac:dyDescent="0.2">
      <c r="A641" s="1081"/>
      <c r="B641" s="829"/>
      <c r="C641" s="832"/>
      <c r="D641" s="846" t="s">
        <v>1507</v>
      </c>
      <c r="E641" s="847"/>
      <c r="F641" s="221" t="b">
        <v>0</v>
      </c>
    </row>
    <row r="642" spans="1:6" ht="12.75" x14ac:dyDescent="0.2">
      <c r="A642" s="1081"/>
      <c r="B642" s="829"/>
      <c r="C642" s="832"/>
      <c r="D642" s="824" t="s">
        <v>1508</v>
      </c>
      <c r="E642" s="825"/>
      <c r="F642" s="220" t="b">
        <v>0</v>
      </c>
    </row>
    <row r="643" spans="1:6" ht="12.75" x14ac:dyDescent="0.2">
      <c r="A643" s="1081"/>
      <c r="B643" s="829"/>
      <c r="C643" s="832"/>
      <c r="D643" s="817" t="s">
        <v>1509</v>
      </c>
      <c r="E643" s="818"/>
      <c r="F643" s="221" t="b">
        <v>0</v>
      </c>
    </row>
    <row r="644" spans="1:6" ht="12.75" x14ac:dyDescent="0.2">
      <c r="A644" s="1081"/>
      <c r="B644" s="829"/>
      <c r="C644" s="832"/>
      <c r="D644" s="824" t="s">
        <v>1510</v>
      </c>
      <c r="E644" s="825"/>
      <c r="F644" s="220" t="b">
        <v>0</v>
      </c>
    </row>
    <row r="645" spans="1:6" ht="12.75" x14ac:dyDescent="0.2">
      <c r="A645" s="1081"/>
      <c r="B645" s="830"/>
      <c r="C645" s="833"/>
      <c r="D645" s="1030" t="s">
        <v>1511</v>
      </c>
      <c r="E645" s="1031"/>
      <c r="F645" s="221" t="b">
        <v>0</v>
      </c>
    </row>
    <row r="646" spans="1:6" ht="12.75" x14ac:dyDescent="0.2">
      <c r="A646" s="1081" t="s">
        <v>1052</v>
      </c>
      <c r="B646" s="978" t="s">
        <v>728</v>
      </c>
      <c r="C646" s="980" t="b">
        <v>0</v>
      </c>
      <c r="D646" s="822" t="s">
        <v>1512</v>
      </c>
      <c r="E646" s="823"/>
      <c r="F646" s="241" t="b">
        <v>0</v>
      </c>
    </row>
    <row r="647" spans="1:6" ht="12.75" x14ac:dyDescent="0.2">
      <c r="A647" s="1081"/>
      <c r="B647" s="1107"/>
      <c r="C647" s="1061"/>
      <c r="D647" s="817" t="s">
        <v>1513</v>
      </c>
      <c r="E647" s="818"/>
      <c r="F647" s="221" t="b">
        <v>0</v>
      </c>
    </row>
    <row r="648" spans="1:6" ht="18.75" customHeight="1" x14ac:dyDescent="0.2">
      <c r="A648" s="303" t="s">
        <v>1052</v>
      </c>
      <c r="B648" s="304" t="s">
        <v>708</v>
      </c>
      <c r="C648" s="305" t="b">
        <v>0</v>
      </c>
      <c r="D648" s="854" t="s">
        <v>1514</v>
      </c>
      <c r="E648" s="855"/>
      <c r="F648" s="229" t="b">
        <v>0</v>
      </c>
    </row>
    <row r="649" spans="1:6" ht="12.75" x14ac:dyDescent="0.2">
      <c r="A649" s="1081" t="s">
        <v>1052</v>
      </c>
      <c r="B649" s="974" t="s">
        <v>1515</v>
      </c>
      <c r="C649" s="976" t="b">
        <v>0</v>
      </c>
      <c r="D649" s="862" t="s">
        <v>1516</v>
      </c>
      <c r="E649" s="863"/>
      <c r="F649" s="221" t="b">
        <v>0</v>
      </c>
    </row>
    <row r="650" spans="1:6" ht="12.75" x14ac:dyDescent="0.2">
      <c r="A650" s="1081"/>
      <c r="B650" s="975"/>
      <c r="C650" s="977"/>
      <c r="D650" s="844" t="s">
        <v>1517</v>
      </c>
      <c r="E650" s="845"/>
      <c r="F650" s="220" t="b">
        <v>0</v>
      </c>
    </row>
    <row r="651" spans="1:6" ht="12.75" x14ac:dyDescent="0.2">
      <c r="A651" s="303" t="s">
        <v>1052</v>
      </c>
      <c r="B651" s="236" t="s">
        <v>1518</v>
      </c>
      <c r="C651" s="237" t="b">
        <v>0</v>
      </c>
      <c r="D651" s="858" t="s">
        <v>1519</v>
      </c>
      <c r="E651" s="859"/>
      <c r="F651" s="221" t="b">
        <v>0</v>
      </c>
    </row>
    <row r="652" spans="1:6" ht="12.75" x14ac:dyDescent="0.2">
      <c r="A652" s="1096" t="s">
        <v>1052</v>
      </c>
      <c r="B652" s="1098" t="s">
        <v>726</v>
      </c>
      <c r="C652" s="831" t="b">
        <v>0</v>
      </c>
      <c r="D652" s="1087" t="s">
        <v>1520</v>
      </c>
      <c r="E652" s="1088"/>
      <c r="F652" s="241" t="b">
        <v>0</v>
      </c>
    </row>
    <row r="653" spans="1:6" ht="12.75" x14ac:dyDescent="0.2">
      <c r="A653" s="1081"/>
      <c r="B653" s="1099"/>
      <c r="C653" s="832"/>
      <c r="D653" s="944" t="s">
        <v>1521</v>
      </c>
      <c r="E653" s="945"/>
      <c r="F653" s="221" t="b">
        <v>0</v>
      </c>
    </row>
    <row r="654" spans="1:6" ht="12.75" x14ac:dyDescent="0.2">
      <c r="A654" s="1081"/>
      <c r="B654" s="1099"/>
      <c r="C654" s="832"/>
      <c r="D654" s="824" t="s">
        <v>781</v>
      </c>
      <c r="E654" s="825"/>
      <c r="F654" s="220" t="b">
        <v>0</v>
      </c>
    </row>
    <row r="655" spans="1:6" ht="12.75" x14ac:dyDescent="0.2">
      <c r="A655" s="1081"/>
      <c r="B655" s="1099"/>
      <c r="C655" s="832"/>
      <c r="D655" s="817" t="s">
        <v>1522</v>
      </c>
      <c r="E655" s="818"/>
      <c r="F655" s="221" t="b">
        <v>0</v>
      </c>
    </row>
    <row r="656" spans="1:6" ht="12.75" x14ac:dyDescent="0.2">
      <c r="A656" s="1081"/>
      <c r="B656" s="1099"/>
      <c r="C656" s="832"/>
      <c r="D656" s="824" t="s">
        <v>783</v>
      </c>
      <c r="E656" s="825"/>
      <c r="F656" s="220" t="b">
        <v>0</v>
      </c>
    </row>
    <row r="657" spans="1:6" ht="12.75" x14ac:dyDescent="0.2">
      <c r="A657" s="1081"/>
      <c r="B657" s="1099"/>
      <c r="C657" s="832"/>
      <c r="D657" s="944" t="s">
        <v>1523</v>
      </c>
      <c r="E657" s="945"/>
      <c r="F657" s="221" t="b">
        <v>0</v>
      </c>
    </row>
    <row r="658" spans="1:6" ht="12.75" x14ac:dyDescent="0.2">
      <c r="A658" s="1081"/>
      <c r="B658" s="1099"/>
      <c r="C658" s="832"/>
      <c r="D658" s="824" t="s">
        <v>1524</v>
      </c>
      <c r="E658" s="825"/>
      <c r="F658" s="220" t="b">
        <v>0</v>
      </c>
    </row>
    <row r="659" spans="1:6" ht="12.75" x14ac:dyDescent="0.2">
      <c r="A659" s="1081"/>
      <c r="B659" s="1099"/>
      <c r="C659" s="832"/>
      <c r="D659" s="817" t="s">
        <v>787</v>
      </c>
      <c r="E659" s="818"/>
      <c r="F659" s="221" t="b">
        <v>0</v>
      </c>
    </row>
    <row r="660" spans="1:6" ht="12.75" x14ac:dyDescent="0.2">
      <c r="A660" s="1081"/>
      <c r="B660" s="1099"/>
      <c r="C660" s="832"/>
      <c r="D660" s="824" t="s">
        <v>1525</v>
      </c>
      <c r="E660" s="825"/>
      <c r="F660" s="220" t="b">
        <v>0</v>
      </c>
    </row>
    <row r="661" spans="1:6" ht="12.75" x14ac:dyDescent="0.2">
      <c r="A661" s="1081"/>
      <c r="B661" s="1099"/>
      <c r="C661" s="832"/>
      <c r="D661" s="817" t="s">
        <v>1526</v>
      </c>
      <c r="E661" s="818"/>
      <c r="F661" s="221" t="b">
        <v>0</v>
      </c>
    </row>
    <row r="662" spans="1:6" ht="12.75" x14ac:dyDescent="0.2">
      <c r="A662" s="1081"/>
      <c r="B662" s="1099"/>
      <c r="C662" s="832"/>
      <c r="D662" s="824" t="s">
        <v>785</v>
      </c>
      <c r="E662" s="825"/>
      <c r="F662" s="220" t="b">
        <v>0</v>
      </c>
    </row>
    <row r="663" spans="1:6" ht="12.75" x14ac:dyDescent="0.2">
      <c r="A663" s="1081"/>
      <c r="B663" s="1099"/>
      <c r="C663" s="832"/>
      <c r="D663" s="944" t="s">
        <v>1527</v>
      </c>
      <c r="E663" s="945"/>
      <c r="F663" s="221" t="b">
        <v>0</v>
      </c>
    </row>
    <row r="664" spans="1:6" ht="12.75" x14ac:dyDescent="0.2">
      <c r="A664" s="1081"/>
      <c r="B664" s="1099"/>
      <c r="C664" s="832"/>
      <c r="D664" s="824" t="s">
        <v>1528</v>
      </c>
      <c r="E664" s="825"/>
      <c r="F664" s="220" t="b">
        <v>0</v>
      </c>
    </row>
    <row r="665" spans="1:6" ht="12.75" x14ac:dyDescent="0.2">
      <c r="A665" s="1097"/>
      <c r="B665" s="1100"/>
      <c r="C665" s="833"/>
      <c r="D665" s="858" t="s">
        <v>1529</v>
      </c>
      <c r="E665" s="859"/>
      <c r="F665" s="233" t="b">
        <v>0</v>
      </c>
    </row>
    <row r="666" spans="1:6" ht="12.75" x14ac:dyDescent="0.2">
      <c r="A666" s="1096" t="s">
        <v>1052</v>
      </c>
      <c r="B666" s="1076" t="s">
        <v>736</v>
      </c>
      <c r="C666" s="831" t="b">
        <v>0</v>
      </c>
      <c r="D666" s="822" t="s">
        <v>1530</v>
      </c>
      <c r="E666" s="823"/>
      <c r="F666" s="220" t="b">
        <v>0</v>
      </c>
    </row>
    <row r="667" spans="1:6" ht="12.75" x14ac:dyDescent="0.2">
      <c r="A667" s="1081"/>
      <c r="B667" s="1077"/>
      <c r="C667" s="832"/>
      <c r="D667" s="817" t="s">
        <v>1531</v>
      </c>
      <c r="E667" s="818"/>
      <c r="F667" s="221" t="b">
        <v>0</v>
      </c>
    </row>
    <row r="668" spans="1:6" ht="12.75" x14ac:dyDescent="0.2">
      <c r="A668" s="1081"/>
      <c r="B668" s="1077"/>
      <c r="C668" s="832"/>
      <c r="D668" s="824" t="s">
        <v>1532</v>
      </c>
      <c r="E668" s="825"/>
      <c r="F668" s="220" t="b">
        <v>0</v>
      </c>
    </row>
    <row r="669" spans="1:6" ht="12.75" x14ac:dyDescent="0.2">
      <c r="A669" s="1081"/>
      <c r="B669" s="1077"/>
      <c r="C669" s="832"/>
      <c r="D669" s="817" t="s">
        <v>1533</v>
      </c>
      <c r="E669" s="818"/>
      <c r="F669" s="221" t="b">
        <v>0</v>
      </c>
    </row>
    <row r="670" spans="1:6" ht="12.75" x14ac:dyDescent="0.2">
      <c r="A670" s="303" t="s">
        <v>1052</v>
      </c>
      <c r="B670" s="285" t="s">
        <v>720</v>
      </c>
      <c r="C670" s="286" t="b">
        <v>0</v>
      </c>
      <c r="D670" s="824" t="s">
        <v>1534</v>
      </c>
      <c r="E670" s="825"/>
      <c r="F670" s="220" t="b">
        <v>0</v>
      </c>
    </row>
    <row r="671" spans="1:6" ht="12.75" x14ac:dyDescent="0.2">
      <c r="A671" s="303" t="s">
        <v>1052</v>
      </c>
      <c r="B671" s="285" t="s">
        <v>1535</v>
      </c>
      <c r="C671" s="8" t="b">
        <v>0</v>
      </c>
      <c r="D671" s="858"/>
      <c r="E671" s="859"/>
      <c r="F671" s="221" t="b">
        <v>0</v>
      </c>
    </row>
    <row r="672" spans="1:6" ht="12.75" x14ac:dyDescent="0.2">
      <c r="A672" s="1096" t="s">
        <v>1052</v>
      </c>
      <c r="B672" s="1093" t="s">
        <v>1536</v>
      </c>
      <c r="C672" s="831" t="b">
        <v>0</v>
      </c>
      <c r="D672" s="822" t="s">
        <v>1537</v>
      </c>
      <c r="E672" s="823"/>
      <c r="F672" s="241" t="b">
        <v>0</v>
      </c>
    </row>
    <row r="673" spans="1:6" ht="12.75" x14ac:dyDescent="0.2">
      <c r="A673" s="1081"/>
      <c r="B673" s="1094"/>
      <c r="C673" s="832"/>
      <c r="D673" s="817" t="s">
        <v>1538</v>
      </c>
      <c r="E673" s="818"/>
      <c r="F673" s="221" t="b">
        <v>0</v>
      </c>
    </row>
    <row r="674" spans="1:6" ht="12.75" x14ac:dyDescent="0.2">
      <c r="A674" s="1081"/>
      <c r="B674" s="1094"/>
      <c r="C674" s="832"/>
      <c r="D674" s="824" t="s">
        <v>1539</v>
      </c>
      <c r="E674" s="825"/>
      <c r="F674" s="220" t="b">
        <v>0</v>
      </c>
    </row>
    <row r="675" spans="1:6" ht="12.75" x14ac:dyDescent="0.2">
      <c r="A675" s="1081"/>
      <c r="B675" s="1094"/>
      <c r="C675" s="832"/>
      <c r="D675" s="817" t="s">
        <v>1540</v>
      </c>
      <c r="E675" s="818"/>
      <c r="F675" s="221" t="b">
        <v>0</v>
      </c>
    </row>
    <row r="676" spans="1:6" ht="12.75" x14ac:dyDescent="0.2">
      <c r="A676" s="1081"/>
      <c r="B676" s="1094"/>
      <c r="C676" s="832"/>
      <c r="D676" s="844" t="s">
        <v>1541</v>
      </c>
      <c r="E676" s="845"/>
      <c r="F676" s="220" t="b">
        <v>0</v>
      </c>
    </row>
    <row r="677" spans="1:6" ht="12.75" x14ac:dyDescent="0.2">
      <c r="A677" s="1081"/>
      <c r="B677" s="1094"/>
      <c r="C677" s="832"/>
      <c r="D677" s="817" t="s">
        <v>1542</v>
      </c>
      <c r="E677" s="818"/>
      <c r="F677" s="221" t="b">
        <v>0</v>
      </c>
    </row>
    <row r="678" spans="1:6" ht="12.75" x14ac:dyDescent="0.2">
      <c r="A678" s="1081"/>
      <c r="B678" s="1094"/>
      <c r="C678" s="832"/>
      <c r="D678" s="896" t="s">
        <v>1543</v>
      </c>
      <c r="E678" s="897"/>
      <c r="F678" s="220" t="b">
        <v>0</v>
      </c>
    </row>
    <row r="679" spans="1:6" ht="12.75" x14ac:dyDescent="0.2">
      <c r="A679" s="1081"/>
      <c r="B679" s="1094"/>
      <c r="C679" s="832"/>
      <c r="D679" s="817" t="s">
        <v>1544</v>
      </c>
      <c r="E679" s="818"/>
      <c r="F679" s="221" t="b">
        <v>0</v>
      </c>
    </row>
    <row r="680" spans="1:6" ht="12.75" x14ac:dyDescent="0.2">
      <c r="A680" s="1097"/>
      <c r="B680" s="1095"/>
      <c r="C680" s="833"/>
      <c r="D680" s="860" t="s">
        <v>1545</v>
      </c>
      <c r="E680" s="861"/>
      <c r="F680" s="242" t="b">
        <v>0</v>
      </c>
    </row>
    <row r="681" spans="1:6" ht="12.75" x14ac:dyDescent="0.2">
      <c r="A681" s="303" t="s">
        <v>1052</v>
      </c>
      <c r="B681" s="234" t="s">
        <v>709</v>
      </c>
      <c r="C681" s="235" t="b">
        <v>0</v>
      </c>
      <c r="D681" s="1089" t="s">
        <v>1546</v>
      </c>
      <c r="E681" s="1090"/>
      <c r="F681" s="221" t="b">
        <v>0</v>
      </c>
    </row>
    <row r="682" spans="1:6" ht="12.75" x14ac:dyDescent="0.2">
      <c r="A682" s="1081" t="s">
        <v>1052</v>
      </c>
      <c r="B682" s="851" t="s">
        <v>715</v>
      </c>
      <c r="C682" s="869" t="b">
        <v>0</v>
      </c>
      <c r="D682" s="824" t="s">
        <v>1547</v>
      </c>
      <c r="E682" s="825"/>
      <c r="F682" s="220" t="b">
        <v>0</v>
      </c>
    </row>
    <row r="683" spans="1:6" ht="12.75" x14ac:dyDescent="0.2">
      <c r="A683" s="1081"/>
      <c r="B683" s="851"/>
      <c r="C683" s="869"/>
      <c r="D683" s="1026" t="s">
        <v>1548</v>
      </c>
      <c r="E683" s="1027"/>
      <c r="F683" s="223" t="b">
        <v>0</v>
      </c>
    </row>
    <row r="684" spans="1:6" ht="12.75" x14ac:dyDescent="0.2">
      <c r="A684" s="1081"/>
      <c r="B684" s="852"/>
      <c r="C684" s="870"/>
      <c r="D684" s="1034" t="s">
        <v>1549</v>
      </c>
      <c r="E684" s="1035"/>
      <c r="F684" s="222" t="b">
        <v>0</v>
      </c>
    </row>
    <row r="685" spans="1:6" ht="12.75" x14ac:dyDescent="0.2">
      <c r="A685" s="1081" t="s">
        <v>1052</v>
      </c>
      <c r="B685" s="828" t="s">
        <v>746</v>
      </c>
      <c r="C685" s="831" t="b">
        <v>0</v>
      </c>
      <c r="D685" s="862" t="s">
        <v>1550</v>
      </c>
      <c r="E685" s="863"/>
      <c r="F685" s="261" t="b">
        <v>0</v>
      </c>
    </row>
    <row r="686" spans="1:6" ht="12.75" x14ac:dyDescent="0.2">
      <c r="A686" s="1081"/>
      <c r="B686" s="829"/>
      <c r="C686" s="832"/>
      <c r="D686" s="844" t="s">
        <v>1551</v>
      </c>
      <c r="E686" s="845"/>
      <c r="F686" s="220" t="b">
        <v>0</v>
      </c>
    </row>
    <row r="687" spans="1:6" ht="12.75" x14ac:dyDescent="0.2">
      <c r="A687" s="1081"/>
      <c r="B687" s="829"/>
      <c r="C687" s="832"/>
      <c r="D687" s="817" t="s">
        <v>1552</v>
      </c>
      <c r="E687" s="818"/>
      <c r="F687" s="221" t="b">
        <v>0</v>
      </c>
    </row>
    <row r="688" spans="1:6" ht="12.75" x14ac:dyDescent="0.2">
      <c r="A688" s="1081"/>
      <c r="B688" s="830"/>
      <c r="C688" s="833"/>
      <c r="D688" s="854" t="s">
        <v>1553</v>
      </c>
      <c r="E688" s="855"/>
      <c r="F688" s="242" t="b">
        <v>0</v>
      </c>
    </row>
    <row r="689" spans="1:6" ht="12.75" x14ac:dyDescent="0.2">
      <c r="A689" s="303" t="s">
        <v>1052</v>
      </c>
      <c r="B689" s="236" t="s">
        <v>1554</v>
      </c>
      <c r="C689" s="237" t="b">
        <v>0</v>
      </c>
      <c r="D689" s="1062" t="s">
        <v>1555</v>
      </c>
      <c r="E689" s="1063"/>
      <c r="F689" s="221" t="b">
        <v>0</v>
      </c>
    </row>
    <row r="690" spans="1:6" ht="12.75" x14ac:dyDescent="0.2">
      <c r="A690" s="1081" t="s">
        <v>1052</v>
      </c>
      <c r="B690" s="828" t="s">
        <v>750</v>
      </c>
      <c r="C690" s="832" t="b">
        <v>0</v>
      </c>
      <c r="D690" s="834" t="s">
        <v>1556</v>
      </c>
      <c r="E690" s="835"/>
      <c r="F690" s="241" t="b">
        <v>0</v>
      </c>
    </row>
    <row r="691" spans="1:6" ht="12.75" x14ac:dyDescent="0.2">
      <c r="A691" s="1081"/>
      <c r="B691" s="829"/>
      <c r="C691" s="832"/>
      <c r="D691" s="817" t="s">
        <v>1557</v>
      </c>
      <c r="E691" s="818"/>
      <c r="F691" s="221" t="b">
        <v>0</v>
      </c>
    </row>
    <row r="692" spans="1:6" ht="12.75" x14ac:dyDescent="0.2">
      <c r="A692" s="1081"/>
      <c r="B692" s="829"/>
      <c r="C692" s="832"/>
      <c r="D692" s="824" t="s">
        <v>779</v>
      </c>
      <c r="E692" s="825"/>
      <c r="F692" s="222" t="b">
        <v>0</v>
      </c>
    </row>
    <row r="693" spans="1:6" ht="12.75" x14ac:dyDescent="0.2">
      <c r="A693" s="1081"/>
      <c r="B693" s="829"/>
      <c r="C693" s="832"/>
      <c r="D693" s="846" t="s">
        <v>1558</v>
      </c>
      <c r="E693" s="847"/>
      <c r="F693" s="223" t="b">
        <v>0</v>
      </c>
    </row>
    <row r="694" spans="1:6" ht="12.75" x14ac:dyDescent="0.2">
      <c r="A694" s="1081"/>
      <c r="B694" s="829"/>
      <c r="C694" s="832"/>
      <c r="D694" s="1071" t="s">
        <v>1559</v>
      </c>
      <c r="E694" s="1072"/>
      <c r="F694" s="222" t="b">
        <v>0</v>
      </c>
    </row>
    <row r="695" spans="1:6" ht="12.75" x14ac:dyDescent="0.2">
      <c r="A695" s="1081"/>
      <c r="B695" s="829"/>
      <c r="C695" s="832"/>
      <c r="D695" s="846" t="s">
        <v>1560</v>
      </c>
      <c r="E695" s="847"/>
      <c r="F695" s="223" t="b">
        <v>0</v>
      </c>
    </row>
    <row r="696" spans="1:6" ht="12.75" x14ac:dyDescent="0.2">
      <c r="A696" s="1081"/>
      <c r="B696" s="829"/>
      <c r="C696" s="832"/>
      <c r="D696" s="848" t="s">
        <v>1561</v>
      </c>
      <c r="E696" s="849"/>
      <c r="F696" s="222" t="b">
        <v>0</v>
      </c>
    </row>
    <row r="697" spans="1:6" ht="12.75" x14ac:dyDescent="0.2">
      <c r="A697" s="1081"/>
      <c r="B697" s="829"/>
      <c r="C697" s="832"/>
      <c r="D697" s="904" t="s">
        <v>1562</v>
      </c>
      <c r="E697" s="905"/>
      <c r="F697" s="221" t="b">
        <v>0</v>
      </c>
    </row>
    <row r="698" spans="1:6" ht="12.75" x14ac:dyDescent="0.2">
      <c r="A698" s="1081"/>
      <c r="B698" s="829"/>
      <c r="C698" s="832"/>
      <c r="D698" s="844" t="s">
        <v>749</v>
      </c>
      <c r="E698" s="845"/>
      <c r="F698" s="220" t="b">
        <v>0</v>
      </c>
    </row>
    <row r="699" spans="1:6" ht="12.75" x14ac:dyDescent="0.2">
      <c r="A699" s="1081"/>
      <c r="B699" s="829"/>
      <c r="C699" s="832"/>
      <c r="D699" s="846" t="s">
        <v>1563</v>
      </c>
      <c r="E699" s="847"/>
      <c r="F699" s="223" t="b">
        <v>0</v>
      </c>
    </row>
    <row r="700" spans="1:6" ht="13.5" thickBot="1" x14ac:dyDescent="0.25">
      <c r="A700" s="1081"/>
      <c r="B700" s="829"/>
      <c r="C700" s="832"/>
      <c r="D700" s="1079" t="s">
        <v>278</v>
      </c>
      <c r="E700" s="1080"/>
      <c r="F700" s="220" t="b">
        <v>0</v>
      </c>
    </row>
    <row r="701" spans="1:6" ht="13.5" thickTop="1" x14ac:dyDescent="0.2">
      <c r="A701" s="303" t="s">
        <v>1052</v>
      </c>
      <c r="B701" s="250" t="s">
        <v>727</v>
      </c>
      <c r="C701" s="125" t="b">
        <v>0</v>
      </c>
      <c r="D701" s="1005"/>
      <c r="E701" s="1006"/>
      <c r="F701" s="221"/>
    </row>
    <row r="702" spans="1:6" ht="12.75" x14ac:dyDescent="0.2">
      <c r="A702" s="1081" t="s">
        <v>1052</v>
      </c>
      <c r="B702" s="1082" t="s">
        <v>721</v>
      </c>
      <c r="C702" s="869" t="b">
        <v>0</v>
      </c>
      <c r="D702" s="824" t="s">
        <v>1564</v>
      </c>
      <c r="E702" s="825"/>
      <c r="F702" s="220" t="b">
        <v>0</v>
      </c>
    </row>
    <row r="703" spans="1:6" ht="12.75" x14ac:dyDescent="0.2">
      <c r="A703" s="1081"/>
      <c r="B703" s="1082"/>
      <c r="C703" s="869"/>
      <c r="D703" s="817" t="s">
        <v>1565</v>
      </c>
      <c r="E703" s="818"/>
      <c r="F703" s="223" t="b">
        <v>0</v>
      </c>
    </row>
    <row r="704" spans="1:6" ht="12.75" x14ac:dyDescent="0.2">
      <c r="A704" s="303" t="s">
        <v>1052</v>
      </c>
      <c r="B704" s="250" t="s">
        <v>737</v>
      </c>
      <c r="C704" s="125" t="b">
        <v>0</v>
      </c>
      <c r="D704" s="824" t="s">
        <v>1566</v>
      </c>
      <c r="E704" s="825"/>
      <c r="F704" s="220" t="b">
        <v>0</v>
      </c>
    </row>
    <row r="705" spans="1:6" ht="12.75" x14ac:dyDescent="0.2">
      <c r="A705" s="1081" t="s">
        <v>1052</v>
      </c>
      <c r="B705" s="851" t="s">
        <v>742</v>
      </c>
      <c r="C705" s="869" t="b">
        <v>0</v>
      </c>
      <c r="D705" s="817" t="s">
        <v>771</v>
      </c>
      <c r="E705" s="818"/>
      <c r="F705" s="223" t="b">
        <v>0</v>
      </c>
    </row>
    <row r="706" spans="1:6" ht="12.75" x14ac:dyDescent="0.2">
      <c r="A706" s="1081"/>
      <c r="B706" s="851"/>
      <c r="C706" s="869"/>
      <c r="D706" s="824" t="s">
        <v>1567</v>
      </c>
      <c r="E706" s="825"/>
      <c r="F706" s="220" t="b">
        <v>0</v>
      </c>
    </row>
    <row r="707" spans="1:6" ht="12.75" x14ac:dyDescent="0.2">
      <c r="A707" s="1081"/>
      <c r="B707" s="851"/>
      <c r="C707" s="869"/>
      <c r="D707" s="817" t="s">
        <v>1568</v>
      </c>
      <c r="E707" s="818"/>
      <c r="F707" s="223" t="b">
        <v>0</v>
      </c>
    </row>
    <row r="708" spans="1:6" ht="12.75" x14ac:dyDescent="0.2">
      <c r="A708" s="303" t="s">
        <v>1052</v>
      </c>
      <c r="B708" s="250" t="s">
        <v>732</v>
      </c>
      <c r="C708" s="125" t="b">
        <v>0</v>
      </c>
      <c r="D708" s="824" t="s">
        <v>1569</v>
      </c>
      <c r="E708" s="825"/>
      <c r="F708" s="220" t="b">
        <v>0</v>
      </c>
    </row>
    <row r="709" spans="1:6" ht="12.75" x14ac:dyDescent="0.2">
      <c r="A709" s="303" t="s">
        <v>1052</v>
      </c>
      <c r="B709" s="234" t="s">
        <v>751</v>
      </c>
      <c r="C709" s="235" t="b">
        <v>0</v>
      </c>
      <c r="D709" s="817"/>
      <c r="E709" s="818"/>
      <c r="F709" s="223"/>
    </row>
    <row r="710" spans="1:6" ht="12.75" x14ac:dyDescent="0.2">
      <c r="A710" s="303" t="s">
        <v>1052</v>
      </c>
      <c r="B710" s="234" t="s">
        <v>722</v>
      </c>
      <c r="C710" s="235" t="b">
        <v>0</v>
      </c>
      <c r="D710" s="844" t="s">
        <v>1570</v>
      </c>
      <c r="E710" s="845"/>
      <c r="F710" s="220" t="b">
        <v>0</v>
      </c>
    </row>
    <row r="711" spans="1:6" ht="12.75" x14ac:dyDescent="0.2">
      <c r="A711" s="1081" t="s">
        <v>1052</v>
      </c>
      <c r="B711" s="1060" t="s">
        <v>738</v>
      </c>
      <c r="C711" s="1061" t="b">
        <v>0</v>
      </c>
      <c r="D711" s="817" t="s">
        <v>1571</v>
      </c>
      <c r="E711" s="818"/>
      <c r="F711" s="221" t="b">
        <v>0</v>
      </c>
    </row>
    <row r="712" spans="1:6" ht="12.75" x14ac:dyDescent="0.2">
      <c r="A712" s="1081"/>
      <c r="B712" s="1060"/>
      <c r="C712" s="1061"/>
      <c r="D712" s="844" t="s">
        <v>1572</v>
      </c>
      <c r="E712" s="845"/>
      <c r="F712" s="222" t="b">
        <v>0</v>
      </c>
    </row>
    <row r="713" spans="1:6" ht="12.75" x14ac:dyDescent="0.2">
      <c r="A713" s="303" t="s">
        <v>1052</v>
      </c>
      <c r="B713" s="234" t="s">
        <v>747</v>
      </c>
      <c r="C713" s="235" t="b">
        <v>0</v>
      </c>
      <c r="D713" s="817"/>
      <c r="E713" s="818"/>
      <c r="F713" s="853"/>
    </row>
    <row r="714" spans="1:6" ht="12.75" x14ac:dyDescent="0.2">
      <c r="A714" s="303" t="s">
        <v>1052</v>
      </c>
      <c r="B714" s="234" t="s">
        <v>743</v>
      </c>
      <c r="C714" s="235" t="b">
        <v>0</v>
      </c>
      <c r="D714" s="817"/>
      <c r="E714" s="818"/>
      <c r="F714" s="853"/>
    </row>
    <row r="715" spans="1:6" ht="12.75" x14ac:dyDescent="0.2">
      <c r="A715" s="303" t="s">
        <v>1052</v>
      </c>
      <c r="B715" s="234" t="s">
        <v>733</v>
      </c>
      <c r="C715" s="235" t="b">
        <v>0</v>
      </c>
      <c r="D715" s="824" t="s">
        <v>1573</v>
      </c>
      <c r="E715" s="825"/>
      <c r="F715" s="222" t="b">
        <v>0</v>
      </c>
    </row>
    <row r="716" spans="1:6" ht="12.75" x14ac:dyDescent="0.2">
      <c r="A716" s="303" t="s">
        <v>1052</v>
      </c>
      <c r="B716" s="234" t="s">
        <v>716</v>
      </c>
      <c r="C716" s="235" t="b">
        <v>0</v>
      </c>
      <c r="D716" s="817"/>
      <c r="E716" s="818"/>
      <c r="F716" s="853"/>
    </row>
    <row r="717" spans="1:6" ht="12.75" x14ac:dyDescent="0.2">
      <c r="A717" s="303" t="s">
        <v>1052</v>
      </c>
      <c r="B717" s="238" t="s">
        <v>710</v>
      </c>
      <c r="C717" s="99" t="b">
        <v>0</v>
      </c>
      <c r="D717" s="817"/>
      <c r="E717" s="818"/>
      <c r="F717" s="853"/>
    </row>
    <row r="718" spans="1:6" ht="12.75" x14ac:dyDescent="0.2">
      <c r="A718" s="1023" t="s">
        <v>1053</v>
      </c>
      <c r="B718" s="875" t="s">
        <v>830</v>
      </c>
      <c r="C718" s="832" t="b">
        <v>0</v>
      </c>
      <c r="D718" s="817" t="s">
        <v>1574</v>
      </c>
      <c r="E718" s="818"/>
      <c r="F718" s="221" t="b">
        <v>0</v>
      </c>
    </row>
    <row r="719" spans="1:6" ht="12.75" x14ac:dyDescent="0.2">
      <c r="A719" s="1023"/>
      <c r="B719" s="875"/>
      <c r="C719" s="832"/>
      <c r="D719" s="824" t="s">
        <v>1575</v>
      </c>
      <c r="E719" s="825"/>
      <c r="F719" s="222" t="b">
        <v>0</v>
      </c>
    </row>
    <row r="720" spans="1:6" ht="12.75" x14ac:dyDescent="0.2">
      <c r="A720" s="1023"/>
      <c r="B720" s="875"/>
      <c r="C720" s="832"/>
      <c r="D720" s="817" t="s">
        <v>1576</v>
      </c>
      <c r="E720" s="818"/>
      <c r="F720" s="223" t="b">
        <v>0</v>
      </c>
    </row>
    <row r="721" spans="1:6" ht="12.75" x14ac:dyDescent="0.2">
      <c r="A721" s="1023"/>
      <c r="B721" s="875"/>
      <c r="C721" s="832"/>
      <c r="D721" s="844" t="s">
        <v>1577</v>
      </c>
      <c r="E721" s="845"/>
      <c r="F721" s="222" t="b">
        <v>0</v>
      </c>
    </row>
    <row r="722" spans="1:6" ht="12.75" x14ac:dyDescent="0.2">
      <c r="A722" s="1023"/>
      <c r="B722" s="876"/>
      <c r="C722" s="833"/>
      <c r="D722" s="858" t="s">
        <v>1578</v>
      </c>
      <c r="E722" s="859"/>
      <c r="F722" s="233" t="b">
        <v>0</v>
      </c>
    </row>
    <row r="723" spans="1:6" ht="12.75" x14ac:dyDescent="0.2">
      <c r="A723" s="1023" t="s">
        <v>1053</v>
      </c>
      <c r="B723" s="951" t="s">
        <v>845</v>
      </c>
      <c r="C723" s="831" t="b">
        <v>0</v>
      </c>
      <c r="D723" s="1048" t="s">
        <v>1579</v>
      </c>
      <c r="E723" s="1049"/>
      <c r="F723" s="220" t="b">
        <v>0</v>
      </c>
    </row>
    <row r="724" spans="1:6" ht="12.75" x14ac:dyDescent="0.2">
      <c r="A724" s="1023"/>
      <c r="B724" s="875"/>
      <c r="C724" s="832"/>
      <c r="D724" s="846" t="s">
        <v>1580</v>
      </c>
      <c r="E724" s="847"/>
      <c r="F724" s="221" t="b">
        <v>0</v>
      </c>
    </row>
    <row r="725" spans="1:6" ht="12.75" x14ac:dyDescent="0.2">
      <c r="A725" s="1023"/>
      <c r="B725" s="875"/>
      <c r="C725" s="832"/>
      <c r="D725" s="844" t="s">
        <v>1581</v>
      </c>
      <c r="E725" s="845"/>
      <c r="F725" s="222" t="b">
        <v>0</v>
      </c>
    </row>
    <row r="726" spans="1:6" ht="12.75" x14ac:dyDescent="0.2">
      <c r="A726" s="1023"/>
      <c r="B726" s="875"/>
      <c r="C726" s="832"/>
      <c r="D726" s="846" t="s">
        <v>1582</v>
      </c>
      <c r="E726" s="847"/>
      <c r="F726" s="221" t="b">
        <v>0</v>
      </c>
    </row>
    <row r="727" spans="1:6" ht="12.75" x14ac:dyDescent="0.2">
      <c r="A727" s="1023"/>
      <c r="B727" s="875"/>
      <c r="C727" s="832"/>
      <c r="D727" s="844" t="s">
        <v>1583</v>
      </c>
      <c r="E727" s="845"/>
      <c r="F727" s="220" t="b">
        <v>0</v>
      </c>
    </row>
    <row r="728" spans="1:6" ht="12.75" x14ac:dyDescent="0.2">
      <c r="A728" s="1023"/>
      <c r="B728" s="875"/>
      <c r="C728" s="832"/>
      <c r="D728" s="846" t="s">
        <v>1584</v>
      </c>
      <c r="E728" s="847"/>
      <c r="F728" s="221" t="b">
        <v>0</v>
      </c>
    </row>
    <row r="729" spans="1:6" ht="12.75" x14ac:dyDescent="0.2">
      <c r="A729" s="1023"/>
      <c r="B729" s="875"/>
      <c r="C729" s="832"/>
      <c r="D729" s="824" t="s">
        <v>1585</v>
      </c>
      <c r="E729" s="825"/>
      <c r="F729" s="220" t="b">
        <v>0</v>
      </c>
    </row>
    <row r="730" spans="1:6" ht="12.75" x14ac:dyDescent="0.2">
      <c r="A730" s="1023"/>
      <c r="B730" s="875"/>
      <c r="C730" s="832"/>
      <c r="D730" s="846" t="s">
        <v>1586</v>
      </c>
      <c r="E730" s="847"/>
      <c r="F730" s="221" t="b">
        <v>0</v>
      </c>
    </row>
    <row r="731" spans="1:6" ht="12.75" x14ac:dyDescent="0.2">
      <c r="A731" s="1023"/>
      <c r="B731" s="875"/>
      <c r="C731" s="832"/>
      <c r="D731" s="824" t="s">
        <v>1587</v>
      </c>
      <c r="E731" s="825"/>
      <c r="F731" s="220" t="b">
        <v>0</v>
      </c>
    </row>
    <row r="732" spans="1:6" ht="12.75" x14ac:dyDescent="0.2">
      <c r="A732" s="1023"/>
      <c r="B732" s="875"/>
      <c r="C732" s="832"/>
      <c r="D732" s="846" t="s">
        <v>1588</v>
      </c>
      <c r="E732" s="847"/>
      <c r="F732" s="221" t="b">
        <v>0</v>
      </c>
    </row>
    <row r="733" spans="1:6" ht="12.75" x14ac:dyDescent="0.2">
      <c r="A733" s="1023"/>
      <c r="B733" s="875"/>
      <c r="C733" s="832"/>
      <c r="D733" s="844" t="s">
        <v>1589</v>
      </c>
      <c r="E733" s="845"/>
      <c r="F733" s="220" t="b">
        <v>0</v>
      </c>
    </row>
    <row r="734" spans="1:6" ht="12.75" x14ac:dyDescent="0.2">
      <c r="A734" s="1023"/>
      <c r="B734" s="875"/>
      <c r="C734" s="832"/>
      <c r="D734" s="846" t="s">
        <v>1590</v>
      </c>
      <c r="E734" s="847"/>
      <c r="F734" s="221" t="b">
        <v>0</v>
      </c>
    </row>
    <row r="735" spans="1:6" ht="12.75" x14ac:dyDescent="0.2">
      <c r="A735" s="1023"/>
      <c r="B735" s="875"/>
      <c r="C735" s="832"/>
      <c r="D735" s="844" t="s">
        <v>1591</v>
      </c>
      <c r="E735" s="845"/>
      <c r="F735" s="220" t="b">
        <v>0</v>
      </c>
    </row>
    <row r="736" spans="1:6" ht="12.75" x14ac:dyDescent="0.2">
      <c r="A736" s="1023"/>
      <c r="B736" s="875"/>
      <c r="C736" s="832"/>
      <c r="D736" s="817" t="s">
        <v>1592</v>
      </c>
      <c r="E736" s="818"/>
      <c r="F736" s="221" t="b">
        <v>0</v>
      </c>
    </row>
    <row r="737" spans="1:6" ht="12.75" x14ac:dyDescent="0.2">
      <c r="A737" s="1023"/>
      <c r="B737" s="876"/>
      <c r="C737" s="833"/>
      <c r="D737" s="854" t="s">
        <v>1593</v>
      </c>
      <c r="E737" s="855"/>
      <c r="F737" s="220" t="b">
        <v>0</v>
      </c>
    </row>
    <row r="738" spans="1:6" ht="12.75" x14ac:dyDescent="0.2">
      <c r="A738" s="1023" t="s">
        <v>1053</v>
      </c>
      <c r="B738" s="828" t="s">
        <v>813</v>
      </c>
      <c r="C738" s="831" t="b">
        <v>0</v>
      </c>
      <c r="D738" s="1430" t="s">
        <v>1594</v>
      </c>
      <c r="E738" s="1433"/>
      <c r="F738" s="219" t="b">
        <v>0</v>
      </c>
    </row>
    <row r="739" spans="1:6" ht="12.75" x14ac:dyDescent="0.2">
      <c r="A739" s="1023"/>
      <c r="B739" s="830"/>
      <c r="C739" s="833"/>
      <c r="D739" s="926" t="s">
        <v>1595</v>
      </c>
      <c r="E739" s="927"/>
      <c r="F739" s="220" t="b">
        <v>0</v>
      </c>
    </row>
    <row r="740" spans="1:6" ht="12.75" x14ac:dyDescent="0.2">
      <c r="A740" s="1023" t="s">
        <v>1053</v>
      </c>
      <c r="B740" s="850" t="s">
        <v>910</v>
      </c>
      <c r="C740" s="868" t="b">
        <v>0</v>
      </c>
      <c r="D740" s="862" t="s">
        <v>1596</v>
      </c>
      <c r="E740" s="863"/>
      <c r="F740" s="219" t="b">
        <v>0</v>
      </c>
    </row>
    <row r="741" spans="1:6" ht="12.75" x14ac:dyDescent="0.2">
      <c r="A741" s="1023"/>
      <c r="B741" s="852"/>
      <c r="C741" s="870"/>
      <c r="D741" s="1050" t="s">
        <v>1597</v>
      </c>
      <c r="E741" s="1051"/>
      <c r="F741" s="222" t="b">
        <v>0</v>
      </c>
    </row>
    <row r="742" spans="1:6" ht="12.75" x14ac:dyDescent="0.2">
      <c r="A742" s="1023" t="s">
        <v>1053</v>
      </c>
      <c r="B742" s="865" t="s">
        <v>942</v>
      </c>
      <c r="C742" s="868" t="b">
        <v>0</v>
      </c>
      <c r="D742" s="862" t="s">
        <v>1598</v>
      </c>
      <c r="E742" s="863"/>
      <c r="F742" s="219" t="b">
        <v>0</v>
      </c>
    </row>
    <row r="743" spans="1:6" ht="12.75" x14ac:dyDescent="0.2">
      <c r="A743" s="1023"/>
      <c r="B743" s="866"/>
      <c r="C743" s="869"/>
      <c r="D743" s="844" t="s">
        <v>1599</v>
      </c>
      <c r="E743" s="845"/>
      <c r="F743" s="220" t="b">
        <v>0</v>
      </c>
    </row>
    <row r="744" spans="1:6" ht="12.75" x14ac:dyDescent="0.2">
      <c r="A744" s="1023"/>
      <c r="B744" s="866"/>
      <c r="C744" s="869"/>
      <c r="D744" s="817" t="s">
        <v>1600</v>
      </c>
      <c r="E744" s="818"/>
      <c r="F744" s="221" t="b">
        <v>0</v>
      </c>
    </row>
    <row r="745" spans="1:6" ht="12.75" x14ac:dyDescent="0.2">
      <c r="A745" s="1023"/>
      <c r="B745" s="867"/>
      <c r="C745" s="870"/>
      <c r="D745" s="860" t="s">
        <v>1601</v>
      </c>
      <c r="E745" s="861"/>
      <c r="F745" s="242" t="b">
        <v>0</v>
      </c>
    </row>
    <row r="746" spans="1:6" ht="12.75" x14ac:dyDescent="0.2">
      <c r="A746" s="306" t="s">
        <v>1053</v>
      </c>
      <c r="B746" s="250" t="s">
        <v>936</v>
      </c>
      <c r="C746" s="125" t="b">
        <v>0</v>
      </c>
      <c r="D746" s="1062" t="s">
        <v>1602</v>
      </c>
      <c r="E746" s="1063"/>
      <c r="F746" s="221" t="b">
        <v>0</v>
      </c>
    </row>
    <row r="747" spans="1:6" ht="12.75" x14ac:dyDescent="0.2">
      <c r="A747" s="1023" t="s">
        <v>1053</v>
      </c>
      <c r="B747" s="1052" t="s">
        <v>817</v>
      </c>
      <c r="C747" s="1009" t="b">
        <v>0</v>
      </c>
      <c r="D747" s="822" t="s">
        <v>1603</v>
      </c>
      <c r="E747" s="823"/>
      <c r="F747" s="241" t="b">
        <v>0</v>
      </c>
    </row>
    <row r="748" spans="1:6" ht="13.5" thickBot="1" x14ac:dyDescent="0.25">
      <c r="A748" s="1056"/>
      <c r="B748" s="1053"/>
      <c r="C748" s="1054"/>
      <c r="D748" s="817" t="s">
        <v>938</v>
      </c>
      <c r="E748" s="818"/>
      <c r="F748" s="221" t="b">
        <v>0</v>
      </c>
    </row>
    <row r="749" spans="1:6" ht="13.5" thickTop="1" x14ac:dyDescent="0.2">
      <c r="A749" s="1057" t="s">
        <v>1053</v>
      </c>
      <c r="B749" s="851" t="s">
        <v>919</v>
      </c>
      <c r="C749" s="869" t="b">
        <v>0</v>
      </c>
      <c r="D749" s="824" t="s">
        <v>1604</v>
      </c>
      <c r="E749" s="825"/>
      <c r="F749" s="220" t="b">
        <v>0</v>
      </c>
    </row>
    <row r="750" spans="1:6" ht="12.75" x14ac:dyDescent="0.2">
      <c r="A750" s="1023"/>
      <c r="B750" s="852"/>
      <c r="C750" s="870"/>
      <c r="D750" s="858" t="s">
        <v>1605</v>
      </c>
      <c r="E750" s="859"/>
      <c r="F750" s="233" t="b">
        <v>0</v>
      </c>
    </row>
    <row r="751" spans="1:6" ht="12.75" x14ac:dyDescent="0.2">
      <c r="A751" s="1023" t="s">
        <v>1053</v>
      </c>
      <c r="B751" s="1083" t="s">
        <v>945</v>
      </c>
      <c r="C751" s="868" t="b">
        <v>0</v>
      </c>
      <c r="D751" s="920" t="s">
        <v>1606</v>
      </c>
      <c r="E751" s="921"/>
      <c r="F751" s="220" t="b">
        <v>0</v>
      </c>
    </row>
    <row r="752" spans="1:6" ht="12.75" x14ac:dyDescent="0.2">
      <c r="A752" s="1023"/>
      <c r="B752" s="1073"/>
      <c r="C752" s="869"/>
      <c r="D752" s="846" t="s">
        <v>1607</v>
      </c>
      <c r="E752" s="847"/>
      <c r="F752" s="221" t="b">
        <v>0</v>
      </c>
    </row>
    <row r="753" spans="1:6" ht="12.75" x14ac:dyDescent="0.2">
      <c r="A753" s="306" t="s">
        <v>1053</v>
      </c>
      <c r="B753" s="250" t="s">
        <v>954</v>
      </c>
      <c r="C753" s="125" t="b">
        <v>0</v>
      </c>
      <c r="D753" s="844" t="s">
        <v>1608</v>
      </c>
      <c r="E753" s="845"/>
      <c r="F753" s="220" t="b">
        <v>0</v>
      </c>
    </row>
    <row r="754" spans="1:6" ht="12.75" x14ac:dyDescent="0.2">
      <c r="A754" s="306" t="s">
        <v>1053</v>
      </c>
      <c r="B754" s="250" t="s">
        <v>960</v>
      </c>
      <c r="C754" s="125" t="b">
        <v>0</v>
      </c>
      <c r="D754" s="846" t="s">
        <v>1609</v>
      </c>
      <c r="E754" s="847"/>
      <c r="F754" s="221" t="b">
        <v>0</v>
      </c>
    </row>
    <row r="755" spans="1:6" ht="12.75" x14ac:dyDescent="0.2">
      <c r="A755" s="306" t="s">
        <v>1053</v>
      </c>
      <c r="B755" s="250" t="s">
        <v>957</v>
      </c>
      <c r="C755" s="125" t="b">
        <v>0</v>
      </c>
      <c r="D755" s="844" t="s">
        <v>1610</v>
      </c>
      <c r="E755" s="845"/>
      <c r="F755" s="220" t="b">
        <v>0</v>
      </c>
    </row>
    <row r="756" spans="1:6" ht="12.75" x14ac:dyDescent="0.2">
      <c r="A756" s="306" t="s">
        <v>1053</v>
      </c>
      <c r="B756" s="250" t="s">
        <v>951</v>
      </c>
      <c r="C756" s="125" t="b">
        <v>0</v>
      </c>
      <c r="D756" s="846" t="s">
        <v>1611</v>
      </c>
      <c r="E756" s="847"/>
      <c r="F756" s="221" t="b">
        <v>0</v>
      </c>
    </row>
    <row r="757" spans="1:6" ht="12.75" x14ac:dyDescent="0.2">
      <c r="A757" s="306" t="s">
        <v>1053</v>
      </c>
      <c r="B757" s="249" t="s">
        <v>948</v>
      </c>
      <c r="C757" s="125" t="b">
        <v>0</v>
      </c>
      <c r="D757" s="854" t="s">
        <v>1612</v>
      </c>
      <c r="E757" s="855"/>
      <c r="F757" s="220" t="b">
        <v>0</v>
      </c>
    </row>
    <row r="758" spans="1:6" ht="12.75" x14ac:dyDescent="0.2">
      <c r="A758" s="1023" t="s">
        <v>1053</v>
      </c>
      <c r="B758" s="865" t="s">
        <v>930</v>
      </c>
      <c r="C758" s="868" t="b">
        <v>0</v>
      </c>
      <c r="D758" s="862" t="s">
        <v>1613</v>
      </c>
      <c r="E758" s="863"/>
      <c r="F758" s="219" t="b">
        <v>0</v>
      </c>
    </row>
    <row r="759" spans="1:6" ht="12.75" x14ac:dyDescent="0.2">
      <c r="A759" s="1023"/>
      <c r="B759" s="866"/>
      <c r="C759" s="869"/>
      <c r="D759" s="824" t="s">
        <v>1614</v>
      </c>
      <c r="E759" s="825"/>
      <c r="F759" s="220" t="b">
        <v>0</v>
      </c>
    </row>
    <row r="760" spans="1:6" ht="12.75" x14ac:dyDescent="0.2">
      <c r="A760" s="1023"/>
      <c r="B760" s="866"/>
      <c r="C760" s="869"/>
      <c r="D760" s="846" t="s">
        <v>1615</v>
      </c>
      <c r="E760" s="847"/>
      <c r="F760" s="221" t="b">
        <v>0</v>
      </c>
    </row>
    <row r="761" spans="1:6" ht="12.75" x14ac:dyDescent="0.2">
      <c r="A761" s="1023"/>
      <c r="B761" s="866"/>
      <c r="C761" s="869"/>
      <c r="D761" s="824" t="s">
        <v>1616</v>
      </c>
      <c r="E761" s="825"/>
      <c r="F761" s="220" t="b">
        <v>0</v>
      </c>
    </row>
    <row r="762" spans="1:6" ht="12.75" x14ac:dyDescent="0.2">
      <c r="A762" s="1023"/>
      <c r="B762" s="866"/>
      <c r="C762" s="869"/>
      <c r="D762" s="817" t="s">
        <v>1617</v>
      </c>
      <c r="E762" s="818"/>
      <c r="F762" s="221" t="b">
        <v>0</v>
      </c>
    </row>
    <row r="763" spans="1:6" ht="12.75" x14ac:dyDescent="0.2">
      <c r="A763" s="1023"/>
      <c r="B763" s="866"/>
      <c r="C763" s="869"/>
      <c r="D763" s="844" t="s">
        <v>1618</v>
      </c>
      <c r="E763" s="845"/>
      <c r="F763" s="220" t="b">
        <v>0</v>
      </c>
    </row>
    <row r="764" spans="1:6" ht="12.75" x14ac:dyDescent="0.2">
      <c r="A764" s="1023"/>
      <c r="B764" s="866"/>
      <c r="C764" s="869"/>
      <c r="D764" s="820" t="s">
        <v>1619</v>
      </c>
      <c r="E764" s="821"/>
      <c r="F764" s="221" t="b">
        <v>0</v>
      </c>
    </row>
    <row r="765" spans="1:6" ht="12.75" x14ac:dyDescent="0.2">
      <c r="A765" s="1023"/>
      <c r="B765" s="866"/>
      <c r="C765" s="869"/>
      <c r="D765" s="934" t="s">
        <v>1620</v>
      </c>
      <c r="E765" s="935"/>
      <c r="F765" s="220" t="b">
        <v>0</v>
      </c>
    </row>
    <row r="766" spans="1:6" ht="12.75" x14ac:dyDescent="0.2">
      <c r="A766" s="1023"/>
      <c r="B766" s="866"/>
      <c r="C766" s="869"/>
      <c r="D766" s="838" t="s">
        <v>990</v>
      </c>
      <c r="E766" s="839"/>
      <c r="F766" s="221" t="b">
        <v>0</v>
      </c>
    </row>
    <row r="767" spans="1:6" ht="12.75" x14ac:dyDescent="0.2">
      <c r="A767" s="1023"/>
      <c r="B767" s="867"/>
      <c r="C767" s="870"/>
      <c r="D767" s="1058" t="s">
        <v>1621</v>
      </c>
      <c r="E767" s="1059"/>
      <c r="F767" s="229" t="b">
        <v>0</v>
      </c>
    </row>
    <row r="768" spans="1:6" ht="53.25" customHeight="1" x14ac:dyDescent="0.2">
      <c r="A768" s="1023" t="s">
        <v>1053</v>
      </c>
      <c r="B768" s="1074" t="s">
        <v>883</v>
      </c>
      <c r="C768" s="980" t="b">
        <v>0</v>
      </c>
      <c r="D768" s="862" t="s">
        <v>1622</v>
      </c>
      <c r="E768" s="863"/>
      <c r="F768" s="221" t="b">
        <v>0</v>
      </c>
    </row>
    <row r="769" spans="1:6" ht="53.25" customHeight="1" x14ac:dyDescent="0.2">
      <c r="A769" s="1023"/>
      <c r="B769" s="1075"/>
      <c r="C769" s="981"/>
      <c r="D769" s="926" t="s">
        <v>1623</v>
      </c>
      <c r="E769" s="927"/>
      <c r="F769" s="222" t="b">
        <v>0</v>
      </c>
    </row>
    <row r="770" spans="1:6" ht="44.25" customHeight="1" x14ac:dyDescent="0.2">
      <c r="A770" s="1055" t="s">
        <v>1053</v>
      </c>
      <c r="B770" s="959" t="s">
        <v>939</v>
      </c>
      <c r="C770" s="1084" t="b">
        <v>0</v>
      </c>
      <c r="D770" s="1038" t="s">
        <v>1624</v>
      </c>
      <c r="E770" s="1039"/>
      <c r="F770" s="307" t="b">
        <v>0</v>
      </c>
    </row>
    <row r="771" spans="1:6" ht="21" customHeight="1" x14ac:dyDescent="0.2">
      <c r="A771" s="1055"/>
      <c r="B771" s="960"/>
      <c r="C771" s="1085"/>
      <c r="D771" s="1040" t="s">
        <v>1625</v>
      </c>
      <c r="E771" s="1041"/>
      <c r="F771" s="308" t="b">
        <v>0</v>
      </c>
    </row>
    <row r="772" spans="1:6" ht="21" customHeight="1" x14ac:dyDescent="0.2">
      <c r="A772" s="1055"/>
      <c r="B772" s="960"/>
      <c r="C772" s="1085"/>
      <c r="D772" s="1042" t="s">
        <v>1626</v>
      </c>
      <c r="E772" s="1043"/>
      <c r="F772" s="309" t="b">
        <v>0</v>
      </c>
    </row>
    <row r="773" spans="1:6" ht="30.75" customHeight="1" x14ac:dyDescent="0.2">
      <c r="A773" s="1055"/>
      <c r="B773" s="960"/>
      <c r="C773" s="1085"/>
      <c r="D773" s="956" t="s">
        <v>1627</v>
      </c>
      <c r="E773" s="957"/>
      <c r="F773" s="308" t="b">
        <v>0</v>
      </c>
    </row>
    <row r="774" spans="1:6" ht="39.75" customHeight="1" x14ac:dyDescent="0.2">
      <c r="A774" s="1055"/>
      <c r="B774" s="960"/>
      <c r="C774" s="1085"/>
      <c r="D774" s="846" t="s">
        <v>1628</v>
      </c>
      <c r="E774" s="847"/>
      <c r="F774" s="309" t="b">
        <v>0</v>
      </c>
    </row>
    <row r="775" spans="1:6" ht="18" customHeight="1" x14ac:dyDescent="0.2">
      <c r="A775" s="1055"/>
      <c r="B775" s="960"/>
      <c r="C775" s="1085"/>
      <c r="D775" s="844" t="s">
        <v>1629</v>
      </c>
      <c r="E775" s="845"/>
      <c r="F775" s="220" t="b">
        <v>0</v>
      </c>
    </row>
    <row r="776" spans="1:6" ht="44.25" customHeight="1" x14ac:dyDescent="0.2">
      <c r="A776" s="1055"/>
      <c r="B776" s="960"/>
      <c r="C776" s="1085"/>
      <c r="D776" s="954" t="s">
        <v>1630</v>
      </c>
      <c r="E776" s="955"/>
      <c r="F776" s="309" t="b">
        <v>0</v>
      </c>
    </row>
    <row r="777" spans="1:6" ht="44.25" customHeight="1" x14ac:dyDescent="0.2">
      <c r="A777" s="1055"/>
      <c r="B777" s="961"/>
      <c r="C777" s="1086"/>
      <c r="D777" s="1044" t="s">
        <v>1631</v>
      </c>
      <c r="E777" s="1045"/>
      <c r="F777" s="310" t="b">
        <v>0</v>
      </c>
    </row>
    <row r="778" spans="1:6" ht="25.5" customHeight="1" x14ac:dyDescent="0.2">
      <c r="A778" s="1023" t="s">
        <v>1053</v>
      </c>
      <c r="B778" s="1066" t="s">
        <v>824</v>
      </c>
      <c r="C778" s="1067" t="b">
        <v>0</v>
      </c>
      <c r="D778" s="1046" t="s">
        <v>1632</v>
      </c>
      <c r="E778" s="1047"/>
      <c r="F778" s="221" t="b">
        <v>0</v>
      </c>
    </row>
    <row r="779" spans="1:6" ht="78.75" customHeight="1" x14ac:dyDescent="0.2">
      <c r="A779" s="1023"/>
      <c r="B779" s="914"/>
      <c r="C779" s="915"/>
      <c r="D779" s="926" t="s">
        <v>1633</v>
      </c>
      <c r="E779" s="927"/>
      <c r="F779" s="220" t="b">
        <v>0</v>
      </c>
    </row>
    <row r="780" spans="1:6" ht="12.75" x14ac:dyDescent="0.2">
      <c r="A780" s="1023" t="s">
        <v>1053</v>
      </c>
      <c r="B780" s="865" t="s">
        <v>882</v>
      </c>
      <c r="C780" s="868" t="b">
        <v>0</v>
      </c>
      <c r="D780" s="862" t="s">
        <v>1634</v>
      </c>
      <c r="E780" s="863"/>
      <c r="F780" s="219" t="b">
        <v>0</v>
      </c>
    </row>
    <row r="781" spans="1:6" ht="12.75" x14ac:dyDescent="0.2">
      <c r="A781" s="1023"/>
      <c r="B781" s="866"/>
      <c r="C781" s="869"/>
      <c r="D781" s="824" t="s">
        <v>1635</v>
      </c>
      <c r="E781" s="825"/>
      <c r="F781" s="220" t="b">
        <v>0</v>
      </c>
    </row>
    <row r="782" spans="1:6" ht="12.75" x14ac:dyDescent="0.2">
      <c r="A782" s="1023"/>
      <c r="B782" s="867"/>
      <c r="C782" s="870"/>
      <c r="D782" s="858" t="s">
        <v>1014</v>
      </c>
      <c r="E782" s="859"/>
      <c r="F782" s="221" t="b">
        <v>0</v>
      </c>
    </row>
    <row r="783" spans="1:6" ht="12.75" x14ac:dyDescent="0.2">
      <c r="A783" s="1023" t="s">
        <v>1053</v>
      </c>
      <c r="B783" s="828" t="s">
        <v>838</v>
      </c>
      <c r="C783" s="831" t="b">
        <v>0</v>
      </c>
      <c r="D783" s="822" t="s">
        <v>1636</v>
      </c>
      <c r="E783" s="823"/>
      <c r="F783" s="241" t="b">
        <v>0</v>
      </c>
    </row>
    <row r="784" spans="1:6" ht="12.75" x14ac:dyDescent="0.2">
      <c r="A784" s="1023"/>
      <c r="B784" s="829"/>
      <c r="C784" s="832"/>
      <c r="D784" s="846" t="s">
        <v>1637</v>
      </c>
      <c r="E784" s="847"/>
      <c r="F784" s="221" t="b">
        <v>0</v>
      </c>
    </row>
    <row r="785" spans="1:6" ht="12.75" x14ac:dyDescent="0.2">
      <c r="A785" s="1023"/>
      <c r="B785" s="829"/>
      <c r="C785" s="832"/>
      <c r="D785" s="824" t="s">
        <v>1638</v>
      </c>
      <c r="E785" s="825"/>
      <c r="F785" s="220" t="b">
        <v>0</v>
      </c>
    </row>
    <row r="786" spans="1:6" ht="12.75" x14ac:dyDescent="0.2">
      <c r="A786" s="1023"/>
      <c r="B786" s="829"/>
      <c r="C786" s="832"/>
      <c r="D786" s="817" t="s">
        <v>1639</v>
      </c>
      <c r="E786" s="818"/>
      <c r="F786" s="221" t="b">
        <v>0</v>
      </c>
    </row>
    <row r="787" spans="1:6" ht="12.75" x14ac:dyDescent="0.2">
      <c r="A787" s="1023"/>
      <c r="B787" s="829"/>
      <c r="C787" s="832"/>
      <c r="D787" s="824" t="s">
        <v>1640</v>
      </c>
      <c r="E787" s="825"/>
      <c r="F787" s="220" t="b">
        <v>0</v>
      </c>
    </row>
    <row r="788" spans="1:6" ht="12.75" x14ac:dyDescent="0.2">
      <c r="A788" s="1023"/>
      <c r="B788" s="829"/>
      <c r="C788" s="832"/>
      <c r="D788" s="846" t="s">
        <v>1641</v>
      </c>
      <c r="E788" s="847"/>
      <c r="F788" s="221" t="b">
        <v>0</v>
      </c>
    </row>
    <row r="789" spans="1:6" ht="12.75" x14ac:dyDescent="0.2">
      <c r="A789" s="1023"/>
      <c r="B789" s="830"/>
      <c r="C789" s="833"/>
      <c r="D789" s="860" t="s">
        <v>1642</v>
      </c>
      <c r="E789" s="861"/>
      <c r="F789" s="242" t="b">
        <v>0</v>
      </c>
    </row>
    <row r="790" spans="1:6" ht="12.75" x14ac:dyDescent="0.2">
      <c r="A790" s="1023" t="s">
        <v>1053</v>
      </c>
      <c r="B790" s="1074" t="s">
        <v>861</v>
      </c>
      <c r="C790" s="980" t="b">
        <v>0</v>
      </c>
      <c r="D790" s="862" t="s">
        <v>1643</v>
      </c>
      <c r="E790" s="863"/>
      <c r="F790" s="221" t="b">
        <v>0</v>
      </c>
    </row>
    <row r="791" spans="1:6" ht="12.75" x14ac:dyDescent="0.2">
      <c r="A791" s="1023"/>
      <c r="B791" s="1060"/>
      <c r="C791" s="1061"/>
      <c r="D791" s="824" t="s">
        <v>1016</v>
      </c>
      <c r="E791" s="825"/>
      <c r="F791" s="220" t="b">
        <v>0</v>
      </c>
    </row>
    <row r="792" spans="1:6" ht="12.75" x14ac:dyDescent="0.2">
      <c r="A792" s="1023"/>
      <c r="B792" s="1075"/>
      <c r="C792" s="981"/>
      <c r="D792" s="858" t="s">
        <v>1644</v>
      </c>
      <c r="E792" s="859"/>
      <c r="F792" s="233" t="b">
        <v>0</v>
      </c>
    </row>
    <row r="793" spans="1:6" ht="12.75" x14ac:dyDescent="0.2">
      <c r="A793" s="306" t="s">
        <v>1053</v>
      </c>
      <c r="B793" s="249" t="s">
        <v>831</v>
      </c>
      <c r="C793" s="125" t="b">
        <v>0</v>
      </c>
      <c r="D793" s="881" t="s">
        <v>1645</v>
      </c>
      <c r="E793" s="882"/>
      <c r="F793" s="220" t="b">
        <v>0</v>
      </c>
    </row>
    <row r="794" spans="1:6" ht="12.75" x14ac:dyDescent="0.2">
      <c r="A794" s="1023" t="s">
        <v>1053</v>
      </c>
      <c r="B794" s="865" t="s">
        <v>923</v>
      </c>
      <c r="C794" s="868" t="b">
        <v>0</v>
      </c>
      <c r="D794" s="862" t="s">
        <v>1646</v>
      </c>
      <c r="E794" s="863"/>
      <c r="F794" s="219" t="b">
        <v>0</v>
      </c>
    </row>
    <row r="795" spans="1:6" ht="12.75" x14ac:dyDescent="0.2">
      <c r="A795" s="1023"/>
      <c r="B795" s="867"/>
      <c r="C795" s="870"/>
      <c r="D795" s="854" t="s">
        <v>1647</v>
      </c>
      <c r="E795" s="855"/>
      <c r="F795" s="242" t="b">
        <v>0</v>
      </c>
    </row>
    <row r="796" spans="1:6" ht="12.75" x14ac:dyDescent="0.2">
      <c r="A796" s="1023" t="s">
        <v>1053</v>
      </c>
      <c r="B796" s="1076" t="s">
        <v>864</v>
      </c>
      <c r="C796" s="831" t="b">
        <v>0</v>
      </c>
      <c r="D796" s="1036" t="s">
        <v>1648</v>
      </c>
      <c r="E796" s="1037"/>
      <c r="F796" s="221" t="b">
        <v>0</v>
      </c>
    </row>
    <row r="797" spans="1:6" ht="12.75" x14ac:dyDescent="0.2">
      <c r="A797" s="1023"/>
      <c r="B797" s="1077"/>
      <c r="C797" s="832"/>
      <c r="D797" s="824" t="s">
        <v>1649</v>
      </c>
      <c r="E797" s="825"/>
      <c r="F797" s="220" t="b">
        <v>0</v>
      </c>
    </row>
    <row r="798" spans="1:6" ht="12.75" x14ac:dyDescent="0.2">
      <c r="A798" s="1023"/>
      <c r="B798" s="1077"/>
      <c r="C798" s="832"/>
      <c r="D798" s="846" t="s">
        <v>1650</v>
      </c>
      <c r="E798" s="847"/>
      <c r="F798" s="221" t="b">
        <v>0</v>
      </c>
    </row>
    <row r="799" spans="1:6" ht="12.75" x14ac:dyDescent="0.2">
      <c r="A799" s="1023"/>
      <c r="B799" s="1077"/>
      <c r="C799" s="832"/>
      <c r="D799" s="824" t="s">
        <v>1651</v>
      </c>
      <c r="E799" s="825"/>
      <c r="F799" s="220" t="b">
        <v>0</v>
      </c>
    </row>
    <row r="800" spans="1:6" ht="12.75" x14ac:dyDescent="0.2">
      <c r="A800" s="1023"/>
      <c r="B800" s="1077"/>
      <c r="C800" s="832"/>
      <c r="D800" s="846" t="s">
        <v>1652</v>
      </c>
      <c r="E800" s="847"/>
      <c r="F800" s="221" t="b">
        <v>0</v>
      </c>
    </row>
    <row r="801" spans="1:6" ht="12.75" x14ac:dyDescent="0.2">
      <c r="A801" s="1023"/>
      <c r="B801" s="1077"/>
      <c r="C801" s="832"/>
      <c r="D801" s="824" t="s">
        <v>1653</v>
      </c>
      <c r="E801" s="825"/>
      <c r="F801" s="220" t="b">
        <v>0</v>
      </c>
    </row>
    <row r="802" spans="1:6" ht="12.75" x14ac:dyDescent="0.2">
      <c r="A802" s="1023"/>
      <c r="B802" s="1078"/>
      <c r="C802" s="833"/>
      <c r="D802" s="858" t="s">
        <v>1654</v>
      </c>
      <c r="E802" s="859"/>
      <c r="F802" s="233" t="b">
        <v>0</v>
      </c>
    </row>
    <row r="803" spans="1:6" ht="12.75" x14ac:dyDescent="0.2">
      <c r="A803" s="1023" t="s">
        <v>1053</v>
      </c>
      <c r="B803" s="951" t="s">
        <v>870</v>
      </c>
      <c r="C803" s="831" t="b">
        <v>0</v>
      </c>
      <c r="D803" s="920" t="s">
        <v>1655</v>
      </c>
      <c r="E803" s="921"/>
      <c r="F803" s="222" t="b">
        <v>0</v>
      </c>
    </row>
    <row r="804" spans="1:6" ht="12.75" x14ac:dyDescent="0.2">
      <c r="A804" s="1023"/>
      <c r="B804" s="876"/>
      <c r="C804" s="833"/>
      <c r="D804" s="858" t="s">
        <v>1656</v>
      </c>
      <c r="E804" s="859"/>
      <c r="F804" s="223" t="b">
        <v>0</v>
      </c>
    </row>
    <row r="805" spans="1:6" ht="12.75" x14ac:dyDescent="0.2">
      <c r="A805" s="1023" t="s">
        <v>1053</v>
      </c>
      <c r="B805" s="865" t="s">
        <v>823</v>
      </c>
      <c r="C805" s="868" t="b">
        <v>0</v>
      </c>
      <c r="D805" s="822" t="s">
        <v>1657</v>
      </c>
      <c r="E805" s="823"/>
      <c r="F805" s="254" t="b">
        <v>0</v>
      </c>
    </row>
    <row r="806" spans="1:6" ht="12.75" x14ac:dyDescent="0.2">
      <c r="A806" s="1023"/>
      <c r="B806" s="866"/>
      <c r="C806" s="869"/>
      <c r="D806" s="817" t="s">
        <v>1658</v>
      </c>
      <c r="E806" s="818"/>
      <c r="F806" s="221" t="b">
        <v>0</v>
      </c>
    </row>
    <row r="807" spans="1:6" ht="12.75" x14ac:dyDescent="0.2">
      <c r="A807" s="1023"/>
      <c r="B807" s="866"/>
      <c r="C807" s="869"/>
      <c r="D807" s="824" t="s">
        <v>1659</v>
      </c>
      <c r="E807" s="825"/>
      <c r="F807" s="220" t="b">
        <v>0</v>
      </c>
    </row>
    <row r="808" spans="1:6" ht="12.75" x14ac:dyDescent="0.2">
      <c r="A808" s="1023"/>
      <c r="B808" s="866"/>
      <c r="C808" s="869"/>
      <c r="D808" s="846" t="s">
        <v>1660</v>
      </c>
      <c r="E808" s="847"/>
      <c r="F808" s="221" t="b">
        <v>0</v>
      </c>
    </row>
    <row r="809" spans="1:6" ht="12.75" x14ac:dyDescent="0.2">
      <c r="A809" s="1023"/>
      <c r="B809" s="867"/>
      <c r="C809" s="870"/>
      <c r="D809" s="860" t="s">
        <v>1661</v>
      </c>
      <c r="E809" s="861"/>
      <c r="F809" s="242" t="b">
        <v>0</v>
      </c>
    </row>
    <row r="810" spans="1:6" ht="12.75" x14ac:dyDescent="0.2">
      <c r="A810" s="1023" t="s">
        <v>1053</v>
      </c>
      <c r="B810" s="850" t="s">
        <v>913</v>
      </c>
      <c r="C810" s="868" t="b">
        <v>0</v>
      </c>
      <c r="D810" s="862" t="s">
        <v>1662</v>
      </c>
      <c r="E810" s="863"/>
      <c r="F810" s="223" t="b">
        <v>0</v>
      </c>
    </row>
    <row r="811" spans="1:6" ht="12.75" x14ac:dyDescent="0.2">
      <c r="A811" s="1023"/>
      <c r="B811" s="852"/>
      <c r="C811" s="870"/>
      <c r="D811" s="1034" t="s">
        <v>1663</v>
      </c>
      <c r="E811" s="1035"/>
      <c r="F811" s="220" t="b">
        <v>0</v>
      </c>
    </row>
    <row r="812" spans="1:6" ht="12.75" x14ac:dyDescent="0.2">
      <c r="A812" s="1023" t="s">
        <v>1053</v>
      </c>
      <c r="B812" s="828" t="s">
        <v>852</v>
      </c>
      <c r="C812" s="831" t="b">
        <v>0</v>
      </c>
      <c r="D812" s="862" t="s">
        <v>1664</v>
      </c>
      <c r="E812" s="863"/>
      <c r="F812" s="219" t="b">
        <v>0</v>
      </c>
    </row>
    <row r="813" spans="1:6" ht="12.75" x14ac:dyDescent="0.2">
      <c r="A813" s="1023"/>
      <c r="B813" s="829"/>
      <c r="C813" s="832"/>
      <c r="D813" s="824" t="s">
        <v>1665</v>
      </c>
      <c r="E813" s="825"/>
      <c r="F813" s="220" t="b">
        <v>0</v>
      </c>
    </row>
    <row r="814" spans="1:6" ht="12.75" x14ac:dyDescent="0.2">
      <c r="A814" s="1023"/>
      <c r="B814" s="830"/>
      <c r="C814" s="833"/>
      <c r="D814" s="877" t="s">
        <v>1666</v>
      </c>
      <c r="E814" s="878"/>
      <c r="F814" s="233" t="b">
        <v>0</v>
      </c>
    </row>
    <row r="815" spans="1:6" ht="12.75" x14ac:dyDescent="0.2">
      <c r="A815" s="1023" t="s">
        <v>1053</v>
      </c>
      <c r="B815" s="951" t="s">
        <v>822</v>
      </c>
      <c r="C815" s="831" t="b">
        <v>0</v>
      </c>
      <c r="D815" s="822" t="s">
        <v>1667</v>
      </c>
      <c r="E815" s="823"/>
      <c r="F815" s="222" t="b">
        <v>0</v>
      </c>
    </row>
    <row r="816" spans="1:6" ht="12.75" x14ac:dyDescent="0.2">
      <c r="A816" s="1023"/>
      <c r="B816" s="875"/>
      <c r="C816" s="832"/>
      <c r="D816" s="817" t="s">
        <v>1668</v>
      </c>
      <c r="E816" s="818"/>
      <c r="F816" s="223" t="b">
        <v>0</v>
      </c>
    </row>
    <row r="817" spans="1:6" ht="12.75" x14ac:dyDescent="0.2">
      <c r="A817" s="1023"/>
      <c r="B817" s="875"/>
      <c r="C817" s="832"/>
      <c r="D817" s="844" t="s">
        <v>1669</v>
      </c>
      <c r="E817" s="845"/>
      <c r="F817" s="222" t="b">
        <v>0</v>
      </c>
    </row>
    <row r="818" spans="1:6" ht="12.75" x14ac:dyDescent="0.2">
      <c r="A818" s="1023"/>
      <c r="B818" s="876"/>
      <c r="C818" s="833"/>
      <c r="D818" s="1030" t="s">
        <v>1670</v>
      </c>
      <c r="E818" s="1031"/>
      <c r="F818" s="223" t="b">
        <v>0</v>
      </c>
    </row>
    <row r="819" spans="1:6" ht="12.75" x14ac:dyDescent="0.2">
      <c r="A819" s="1023" t="s">
        <v>1053</v>
      </c>
      <c r="B819" s="828" t="s">
        <v>858</v>
      </c>
      <c r="C819" s="831" t="b">
        <v>0</v>
      </c>
      <c r="D819" s="834" t="s">
        <v>1671</v>
      </c>
      <c r="E819" s="835"/>
      <c r="F819" s="241" t="b">
        <v>0</v>
      </c>
    </row>
    <row r="820" spans="1:6" ht="12.75" x14ac:dyDescent="0.2">
      <c r="A820" s="1023"/>
      <c r="B820" s="829"/>
      <c r="C820" s="832"/>
      <c r="D820" s="1026" t="s">
        <v>1672</v>
      </c>
      <c r="E820" s="1027"/>
      <c r="F820" s="221" t="b">
        <v>0</v>
      </c>
    </row>
    <row r="821" spans="1:6" ht="12.75" x14ac:dyDescent="0.2">
      <c r="A821" s="1023"/>
      <c r="B821" s="829"/>
      <c r="C821" s="832"/>
      <c r="D821" s="844" t="s">
        <v>1673</v>
      </c>
      <c r="E821" s="845"/>
      <c r="F821" s="220" t="b">
        <v>0</v>
      </c>
    </row>
    <row r="822" spans="1:6" ht="12.75" x14ac:dyDescent="0.2">
      <c r="A822" s="1023"/>
      <c r="B822" s="829"/>
      <c r="C822" s="832"/>
      <c r="D822" s="996" t="s">
        <v>1674</v>
      </c>
      <c r="E822" s="997"/>
      <c r="F822" s="223" t="b">
        <v>0</v>
      </c>
    </row>
    <row r="823" spans="1:6" ht="12.75" x14ac:dyDescent="0.2">
      <c r="A823" s="1023"/>
      <c r="B823" s="829"/>
      <c r="C823" s="832"/>
      <c r="D823" s="844" t="s">
        <v>1675</v>
      </c>
      <c r="E823" s="845"/>
      <c r="F823" s="220" t="b">
        <v>0</v>
      </c>
    </row>
    <row r="824" spans="1:6" ht="12.75" x14ac:dyDescent="0.2">
      <c r="A824" s="1023"/>
      <c r="B824" s="829"/>
      <c r="C824" s="832"/>
      <c r="D824" s="817" t="s">
        <v>1676</v>
      </c>
      <c r="E824" s="818"/>
      <c r="F824" s="221" t="b">
        <v>0</v>
      </c>
    </row>
    <row r="825" spans="1:6" ht="12.75" x14ac:dyDescent="0.2">
      <c r="A825" s="1023"/>
      <c r="B825" s="829"/>
      <c r="C825" s="832"/>
      <c r="D825" s="824" t="s">
        <v>1677</v>
      </c>
      <c r="E825" s="825"/>
      <c r="F825" s="220" t="b">
        <v>0</v>
      </c>
    </row>
    <row r="826" spans="1:6" ht="12.75" x14ac:dyDescent="0.2">
      <c r="A826" s="1023"/>
      <c r="B826" s="830"/>
      <c r="C826" s="833"/>
      <c r="D826" s="838" t="s">
        <v>1006</v>
      </c>
      <c r="E826" s="839"/>
      <c r="F826" s="221" t="b">
        <v>0</v>
      </c>
    </row>
    <row r="827" spans="1:6" ht="12.75" x14ac:dyDescent="0.2">
      <c r="A827" s="1023" t="s">
        <v>1053</v>
      </c>
      <c r="B827" s="850" t="s">
        <v>876</v>
      </c>
      <c r="C827" s="868" t="b">
        <v>0</v>
      </c>
      <c r="D827" s="824" t="s">
        <v>1678</v>
      </c>
      <c r="E827" s="825"/>
      <c r="F827" s="220" t="b">
        <v>0</v>
      </c>
    </row>
    <row r="828" spans="1:6" ht="12.75" x14ac:dyDescent="0.2">
      <c r="A828" s="1023"/>
      <c r="B828" s="852"/>
      <c r="C828" s="870"/>
      <c r="D828" s="858" t="s">
        <v>1679</v>
      </c>
      <c r="E828" s="859"/>
      <c r="F828" s="221" t="b">
        <v>0</v>
      </c>
    </row>
    <row r="829" spans="1:6" ht="12.75" x14ac:dyDescent="0.2">
      <c r="A829" s="1023" t="s">
        <v>1053</v>
      </c>
      <c r="B829" s="828" t="s">
        <v>901</v>
      </c>
      <c r="C829" s="831" t="b">
        <v>0</v>
      </c>
      <c r="D829" s="1032" t="s">
        <v>1680</v>
      </c>
      <c r="E829" s="1033"/>
      <c r="F829" s="241" t="b">
        <v>0</v>
      </c>
    </row>
    <row r="830" spans="1:6" ht="12.75" x14ac:dyDescent="0.2">
      <c r="A830" s="1023"/>
      <c r="B830" s="829"/>
      <c r="C830" s="832"/>
      <c r="D830" s="891" t="s">
        <v>1681</v>
      </c>
      <c r="E830" s="892"/>
      <c r="F830" s="221" t="b">
        <v>0</v>
      </c>
    </row>
    <row r="831" spans="1:6" ht="12.75" x14ac:dyDescent="0.2">
      <c r="A831" s="1023"/>
      <c r="B831" s="829"/>
      <c r="C831" s="832"/>
      <c r="D831" s="844" t="s">
        <v>1682</v>
      </c>
      <c r="E831" s="845"/>
      <c r="F831" s="220" t="b">
        <v>0</v>
      </c>
    </row>
    <row r="832" spans="1:6" ht="12.75" x14ac:dyDescent="0.2">
      <c r="A832" s="1023"/>
      <c r="B832" s="829"/>
      <c r="C832" s="832"/>
      <c r="D832" s="846" t="s">
        <v>1683</v>
      </c>
      <c r="E832" s="847"/>
      <c r="F832" s="221" t="b">
        <v>0</v>
      </c>
    </row>
    <row r="833" spans="1:6" ht="12.75" x14ac:dyDescent="0.2">
      <c r="A833" s="1023"/>
      <c r="B833" s="829"/>
      <c r="C833" s="832"/>
      <c r="D833" s="844" t="s">
        <v>1684</v>
      </c>
      <c r="E833" s="845"/>
      <c r="F833" s="220" t="b">
        <v>0</v>
      </c>
    </row>
    <row r="834" spans="1:6" ht="12.75" x14ac:dyDescent="0.2">
      <c r="A834" s="1023"/>
      <c r="B834" s="829"/>
      <c r="C834" s="832"/>
      <c r="D834" s="846" t="s">
        <v>1685</v>
      </c>
      <c r="E834" s="847"/>
      <c r="F834" s="221" t="b">
        <v>0</v>
      </c>
    </row>
    <row r="835" spans="1:6" ht="12.75" x14ac:dyDescent="0.2">
      <c r="A835" s="1023"/>
      <c r="B835" s="829"/>
      <c r="C835" s="832"/>
      <c r="D835" s="815" t="s">
        <v>1686</v>
      </c>
      <c r="E835" s="816"/>
      <c r="F835" s="220" t="b">
        <v>0</v>
      </c>
    </row>
    <row r="836" spans="1:6" ht="12.75" x14ac:dyDescent="0.2">
      <c r="A836" s="1023"/>
      <c r="B836" s="829"/>
      <c r="C836" s="832"/>
      <c r="D836" s="817" t="s">
        <v>1687</v>
      </c>
      <c r="E836" s="818"/>
      <c r="F836" s="221" t="b">
        <v>0</v>
      </c>
    </row>
    <row r="837" spans="1:6" ht="12.75" x14ac:dyDescent="0.2">
      <c r="A837" s="1023"/>
      <c r="B837" s="829"/>
      <c r="C837" s="832"/>
      <c r="D837" s="824" t="s">
        <v>1000</v>
      </c>
      <c r="E837" s="825"/>
      <c r="F837" s="220" t="b">
        <v>0</v>
      </c>
    </row>
    <row r="838" spans="1:6" ht="12.75" x14ac:dyDescent="0.2">
      <c r="A838" s="1023"/>
      <c r="B838" s="829"/>
      <c r="C838" s="832"/>
      <c r="D838" s="817" t="s">
        <v>1688</v>
      </c>
      <c r="E838" s="818"/>
      <c r="F838" s="221" t="b">
        <v>0</v>
      </c>
    </row>
    <row r="839" spans="1:6" ht="12.75" x14ac:dyDescent="0.2">
      <c r="A839" s="1023"/>
      <c r="B839" s="829"/>
      <c r="C839" s="832"/>
      <c r="D839" s="824" t="s">
        <v>1689</v>
      </c>
      <c r="E839" s="825"/>
      <c r="F839" s="220" t="b">
        <v>0</v>
      </c>
    </row>
    <row r="840" spans="1:6" ht="12.75" x14ac:dyDescent="0.2">
      <c r="A840" s="1023"/>
      <c r="B840" s="829"/>
      <c r="C840" s="832"/>
      <c r="D840" s="846" t="s">
        <v>1690</v>
      </c>
      <c r="E840" s="847"/>
      <c r="F840" s="221" t="b">
        <v>0</v>
      </c>
    </row>
    <row r="841" spans="1:6" ht="12.75" x14ac:dyDescent="0.2">
      <c r="A841" s="1023"/>
      <c r="B841" s="830"/>
      <c r="C841" s="833"/>
      <c r="D841" s="860" t="s">
        <v>1691</v>
      </c>
      <c r="E841" s="861"/>
      <c r="F841" s="242" t="b">
        <v>0</v>
      </c>
    </row>
    <row r="842" spans="1:6" ht="12.75" x14ac:dyDescent="0.2">
      <c r="A842" s="306" t="s">
        <v>1053</v>
      </c>
      <c r="B842" s="226" t="s">
        <v>906</v>
      </c>
      <c r="C842" s="8" t="b">
        <v>0</v>
      </c>
      <c r="D842" s="885"/>
      <c r="E842" s="886"/>
      <c r="F842" s="221"/>
    </row>
    <row r="843" spans="1:6" ht="12.75" x14ac:dyDescent="0.2">
      <c r="A843" s="1023" t="s">
        <v>1053</v>
      </c>
      <c r="B843" s="828" t="s">
        <v>922</v>
      </c>
      <c r="C843" s="831" t="b">
        <v>0</v>
      </c>
      <c r="D843" s="822" t="s">
        <v>1692</v>
      </c>
      <c r="E843" s="823"/>
      <c r="F843" s="241" t="b">
        <v>0</v>
      </c>
    </row>
    <row r="844" spans="1:6" ht="12.75" x14ac:dyDescent="0.2">
      <c r="A844" s="1023"/>
      <c r="B844" s="829"/>
      <c r="C844" s="832"/>
      <c r="D844" s="971" t="s">
        <v>1693</v>
      </c>
      <c r="E844" s="972"/>
      <c r="F844" s="223" t="b">
        <v>0</v>
      </c>
    </row>
    <row r="845" spans="1:6" ht="12.75" x14ac:dyDescent="0.2">
      <c r="A845" s="1023"/>
      <c r="B845" s="829"/>
      <c r="C845" s="832"/>
      <c r="D845" s="824" t="s">
        <v>1694</v>
      </c>
      <c r="E845" s="825"/>
      <c r="F845" s="220" t="b">
        <v>0</v>
      </c>
    </row>
    <row r="846" spans="1:6" ht="12.75" x14ac:dyDescent="0.2">
      <c r="A846" s="1023"/>
      <c r="B846" s="829"/>
      <c r="C846" s="832"/>
      <c r="D846" s="846" t="s">
        <v>1695</v>
      </c>
      <c r="E846" s="847"/>
      <c r="F846" s="223" t="b">
        <v>0</v>
      </c>
    </row>
    <row r="847" spans="1:6" ht="12.75" x14ac:dyDescent="0.2">
      <c r="A847" s="1023"/>
      <c r="B847" s="830"/>
      <c r="C847" s="833"/>
      <c r="D847" s="854" t="s">
        <v>1696</v>
      </c>
      <c r="E847" s="855"/>
      <c r="F847" s="229" t="b">
        <v>0</v>
      </c>
    </row>
    <row r="848" spans="1:6" ht="12.75" x14ac:dyDescent="0.2">
      <c r="A848" s="1023" t="s">
        <v>1053</v>
      </c>
      <c r="B848" s="828" t="s">
        <v>1697</v>
      </c>
      <c r="C848" s="831" t="b">
        <v>0</v>
      </c>
      <c r="D848" s="862" t="s">
        <v>1698</v>
      </c>
      <c r="E848" s="863"/>
      <c r="F848" s="219" t="b">
        <v>0</v>
      </c>
    </row>
    <row r="849" spans="1:6" ht="12.75" x14ac:dyDescent="0.2">
      <c r="A849" s="1023"/>
      <c r="B849" s="829"/>
      <c r="C849" s="832"/>
      <c r="D849" s="824" t="s">
        <v>1699</v>
      </c>
      <c r="E849" s="825"/>
      <c r="F849" s="220" t="b">
        <v>0</v>
      </c>
    </row>
    <row r="850" spans="1:6" ht="12.75" x14ac:dyDescent="0.2">
      <c r="A850" s="1023"/>
      <c r="B850" s="829"/>
      <c r="C850" s="832"/>
      <c r="D850" s="936" t="s">
        <v>1700</v>
      </c>
      <c r="E850" s="937"/>
      <c r="F850" s="221" t="b">
        <v>0</v>
      </c>
    </row>
    <row r="851" spans="1:6" ht="12.75" x14ac:dyDescent="0.2">
      <c r="A851" s="306" t="s">
        <v>1053</v>
      </c>
      <c r="B851" s="250" t="s">
        <v>926</v>
      </c>
      <c r="C851" s="271" t="b">
        <v>0</v>
      </c>
      <c r="D851" s="824" t="s">
        <v>1701</v>
      </c>
      <c r="E851" s="825"/>
      <c r="F851" s="220" t="b">
        <v>0</v>
      </c>
    </row>
    <row r="852" spans="1:6" ht="12.75" x14ac:dyDescent="0.2">
      <c r="A852" s="306" t="s">
        <v>1053</v>
      </c>
      <c r="B852" s="311" t="s">
        <v>819</v>
      </c>
      <c r="C852" s="245" t="b">
        <v>0</v>
      </c>
      <c r="D852" s="858" t="s">
        <v>1702</v>
      </c>
      <c r="E852" s="859"/>
      <c r="F852" s="233" t="b">
        <v>0</v>
      </c>
    </row>
    <row r="853" spans="1:6" ht="12.75" x14ac:dyDescent="0.2">
      <c r="A853" s="1023" t="s">
        <v>1053</v>
      </c>
      <c r="B853" s="951" t="s">
        <v>896</v>
      </c>
      <c r="C853" s="831" t="b">
        <v>0</v>
      </c>
      <c r="D853" s="822" t="s">
        <v>1703</v>
      </c>
      <c r="E853" s="823"/>
      <c r="F853" s="222" t="b">
        <v>0</v>
      </c>
    </row>
    <row r="854" spans="1:6" ht="12.75" x14ac:dyDescent="0.2">
      <c r="A854" s="1023"/>
      <c r="B854" s="875"/>
      <c r="C854" s="832"/>
      <c r="D854" s="891" t="s">
        <v>1704</v>
      </c>
      <c r="E854" s="892"/>
      <c r="F854" s="223" t="b">
        <v>0</v>
      </c>
    </row>
    <row r="855" spans="1:6" ht="12.75" x14ac:dyDescent="0.2">
      <c r="A855" s="1023"/>
      <c r="B855" s="875"/>
      <c r="C855" s="832"/>
      <c r="D855" s="1021" t="s">
        <v>1705</v>
      </c>
      <c r="E855" s="1022"/>
      <c r="F855" s="222" t="b">
        <v>0</v>
      </c>
    </row>
    <row r="856" spans="1:6" ht="12.75" x14ac:dyDescent="0.2">
      <c r="A856" s="1023"/>
      <c r="B856" s="875"/>
      <c r="C856" s="832"/>
      <c r="D856" s="891" t="s">
        <v>1706</v>
      </c>
      <c r="E856" s="892"/>
      <c r="F856" s="223" t="b">
        <v>0</v>
      </c>
    </row>
    <row r="857" spans="1:6" ht="12.75" x14ac:dyDescent="0.2">
      <c r="A857" s="1023" t="s">
        <v>1053</v>
      </c>
      <c r="B857" s="875" t="s">
        <v>918</v>
      </c>
      <c r="C857" s="832" t="b">
        <v>0</v>
      </c>
      <c r="D857" s="824" t="s">
        <v>1707</v>
      </c>
      <c r="E857" s="825"/>
      <c r="F857" s="220" t="b">
        <v>0</v>
      </c>
    </row>
    <row r="858" spans="1:6" ht="12.75" x14ac:dyDescent="0.2">
      <c r="A858" s="1023"/>
      <c r="B858" s="876"/>
      <c r="C858" s="833"/>
      <c r="D858" s="877" t="s">
        <v>1708</v>
      </c>
      <c r="E858" s="878"/>
      <c r="F858" s="233" t="b">
        <v>0</v>
      </c>
    </row>
    <row r="859" spans="1:6" ht="12.75" x14ac:dyDescent="0.2">
      <c r="A859" s="1023" t="s">
        <v>1053</v>
      </c>
      <c r="B859" s="951" t="s">
        <v>929</v>
      </c>
      <c r="C859" s="831" t="b">
        <v>0</v>
      </c>
      <c r="D859" s="822" t="s">
        <v>1709</v>
      </c>
      <c r="E859" s="823"/>
      <c r="F859" s="220" t="b">
        <v>0</v>
      </c>
    </row>
    <row r="860" spans="1:6" ht="12.75" x14ac:dyDescent="0.2">
      <c r="A860" s="1023"/>
      <c r="B860" s="875"/>
      <c r="C860" s="832"/>
      <c r="D860" s="817" t="s">
        <v>1710</v>
      </c>
      <c r="E860" s="818"/>
      <c r="F860" s="221" t="b">
        <v>0</v>
      </c>
    </row>
    <row r="861" spans="1:6" ht="12.75" x14ac:dyDescent="0.2">
      <c r="A861" s="1023"/>
      <c r="B861" s="875"/>
      <c r="C861" s="832"/>
      <c r="D861" s="844" t="s">
        <v>1711</v>
      </c>
      <c r="E861" s="845"/>
      <c r="F861" s="220" t="b">
        <v>0</v>
      </c>
    </row>
    <row r="862" spans="1:6" ht="12.75" x14ac:dyDescent="0.2">
      <c r="A862" s="1023"/>
      <c r="B862" s="876"/>
      <c r="C862" s="833"/>
      <c r="D862" s="877" t="s">
        <v>1712</v>
      </c>
      <c r="E862" s="878"/>
      <c r="F862" s="233" t="b">
        <v>0</v>
      </c>
    </row>
    <row r="863" spans="1:6" ht="12.75" x14ac:dyDescent="0.2">
      <c r="A863" s="306" t="s">
        <v>1053</v>
      </c>
      <c r="B863" s="226" t="s">
        <v>906</v>
      </c>
      <c r="C863" s="8" t="b">
        <v>0</v>
      </c>
      <c r="D863" s="881"/>
      <c r="E863" s="882"/>
      <c r="F863" s="220"/>
    </row>
    <row r="864" spans="1:6" ht="12.75" x14ac:dyDescent="0.2">
      <c r="A864" s="1023" t="s">
        <v>1053</v>
      </c>
      <c r="B864" s="828" t="s">
        <v>922</v>
      </c>
      <c r="C864" s="831" t="b">
        <v>0</v>
      </c>
      <c r="D864" s="862" t="s">
        <v>1692</v>
      </c>
      <c r="E864" s="863"/>
      <c r="F864" s="219" t="b">
        <v>0</v>
      </c>
    </row>
    <row r="865" spans="1:6" ht="12.75" x14ac:dyDescent="0.2">
      <c r="A865" s="1023"/>
      <c r="B865" s="829"/>
      <c r="C865" s="832"/>
      <c r="D865" s="1028" t="s">
        <v>1713</v>
      </c>
      <c r="E865" s="1029"/>
      <c r="F865" s="222" t="b">
        <v>0</v>
      </c>
    </row>
    <row r="866" spans="1:6" ht="12.75" x14ac:dyDescent="0.2">
      <c r="A866" s="1023"/>
      <c r="B866" s="829"/>
      <c r="C866" s="832"/>
      <c r="D866" s="817" t="s">
        <v>1694</v>
      </c>
      <c r="E866" s="818"/>
      <c r="F866" s="221" t="b">
        <v>0</v>
      </c>
    </row>
    <row r="867" spans="1:6" ht="12.75" x14ac:dyDescent="0.2">
      <c r="A867" s="1023"/>
      <c r="B867" s="829"/>
      <c r="C867" s="832"/>
      <c r="D867" s="846" t="s">
        <v>1695</v>
      </c>
      <c r="E867" s="847"/>
      <c r="F867" s="223" t="b">
        <v>0</v>
      </c>
    </row>
    <row r="868" spans="1:6" ht="12.75" x14ac:dyDescent="0.2">
      <c r="A868" s="1023"/>
      <c r="B868" s="830"/>
      <c r="C868" s="833"/>
      <c r="D868" s="854" t="s">
        <v>1696</v>
      </c>
      <c r="E868" s="855"/>
      <c r="F868" s="229" t="b">
        <v>0</v>
      </c>
    </row>
    <row r="869" spans="1:6" ht="12.75" x14ac:dyDescent="0.2">
      <c r="A869" s="1023" t="s">
        <v>1053</v>
      </c>
      <c r="B869" s="951" t="s">
        <v>896</v>
      </c>
      <c r="C869" s="831" t="b">
        <v>0</v>
      </c>
      <c r="D869" s="862" t="s">
        <v>1703</v>
      </c>
      <c r="E869" s="863"/>
      <c r="F869" s="223" t="b">
        <v>0</v>
      </c>
    </row>
    <row r="870" spans="1:6" ht="12.75" x14ac:dyDescent="0.2">
      <c r="A870" s="1023"/>
      <c r="B870" s="875"/>
      <c r="C870" s="832"/>
      <c r="D870" s="1024" t="s">
        <v>1704</v>
      </c>
      <c r="E870" s="1025"/>
      <c r="F870" s="222" t="b">
        <v>0</v>
      </c>
    </row>
    <row r="871" spans="1:6" ht="12.75" x14ac:dyDescent="0.2">
      <c r="A871" s="1023"/>
      <c r="B871" s="875"/>
      <c r="C871" s="832"/>
      <c r="D871" s="1026" t="s">
        <v>1705</v>
      </c>
      <c r="E871" s="1027"/>
      <c r="F871" s="223" t="b">
        <v>0</v>
      </c>
    </row>
    <row r="872" spans="1:6" ht="12.75" x14ac:dyDescent="0.2">
      <c r="A872" s="1023"/>
      <c r="B872" s="875"/>
      <c r="C872" s="832"/>
      <c r="D872" s="1024" t="s">
        <v>1706</v>
      </c>
      <c r="E872" s="1025"/>
      <c r="F872" s="222" t="b">
        <v>0</v>
      </c>
    </row>
    <row r="873" spans="1:6" ht="12.75" x14ac:dyDescent="0.2">
      <c r="A873" s="1023" t="s">
        <v>1053</v>
      </c>
      <c r="B873" s="851" t="s">
        <v>915</v>
      </c>
      <c r="C873" s="869" t="b">
        <v>0</v>
      </c>
      <c r="D873" s="824" t="s">
        <v>941</v>
      </c>
      <c r="E873" s="825"/>
      <c r="F873" s="220" t="b">
        <v>0</v>
      </c>
    </row>
    <row r="874" spans="1:6" ht="12.75" x14ac:dyDescent="0.2">
      <c r="A874" s="1023"/>
      <c r="B874" s="851"/>
      <c r="C874" s="869"/>
      <c r="D874" s="846" t="s">
        <v>1714</v>
      </c>
      <c r="E874" s="847"/>
      <c r="F874" s="221" t="b">
        <v>0</v>
      </c>
    </row>
    <row r="875" spans="1:6" ht="12.75" x14ac:dyDescent="0.2">
      <c r="A875" s="1023" t="s">
        <v>1053</v>
      </c>
      <c r="B875" s="1073" t="s">
        <v>892</v>
      </c>
      <c r="C875" s="869" t="b">
        <v>0</v>
      </c>
      <c r="D875" s="824" t="s">
        <v>1715</v>
      </c>
      <c r="E875" s="825"/>
      <c r="F875" s="220" t="b">
        <v>0</v>
      </c>
    </row>
    <row r="876" spans="1:6" ht="12.75" x14ac:dyDescent="0.2">
      <c r="A876" s="1023"/>
      <c r="B876" s="1073"/>
      <c r="C876" s="869"/>
      <c r="D876" s="817" t="s">
        <v>1716</v>
      </c>
      <c r="E876" s="818"/>
      <c r="F876" s="221" t="b">
        <v>0</v>
      </c>
    </row>
    <row r="877" spans="1:6" ht="12.75" x14ac:dyDescent="0.2">
      <c r="A877" s="1023"/>
      <c r="B877" s="1073"/>
      <c r="C877" s="869"/>
      <c r="D877" s="824" t="s">
        <v>1717</v>
      </c>
      <c r="E877" s="825"/>
      <c r="F877" s="220" t="b">
        <v>0</v>
      </c>
    </row>
    <row r="878" spans="1:6" ht="12.75" x14ac:dyDescent="0.2">
      <c r="A878" s="1023" t="s">
        <v>1053</v>
      </c>
      <c r="B878" s="851" t="s">
        <v>887</v>
      </c>
      <c r="C878" s="869" t="b">
        <v>0</v>
      </c>
      <c r="D878" s="846" t="s">
        <v>1718</v>
      </c>
      <c r="E878" s="847"/>
      <c r="F878" s="221" t="b">
        <v>0</v>
      </c>
    </row>
    <row r="879" spans="1:6" ht="12.75" x14ac:dyDescent="0.2">
      <c r="A879" s="1023"/>
      <c r="B879" s="851"/>
      <c r="C879" s="869"/>
      <c r="D879" s="848" t="s">
        <v>1719</v>
      </c>
      <c r="E879" s="849"/>
      <c r="F879" s="220" t="b">
        <v>0</v>
      </c>
    </row>
    <row r="880" spans="1:6" ht="12.75" x14ac:dyDescent="0.2">
      <c r="A880" s="306" t="s">
        <v>1053</v>
      </c>
      <c r="B880" s="250" t="s">
        <v>814</v>
      </c>
      <c r="C880" s="125" t="b">
        <v>0</v>
      </c>
      <c r="D880" s="846" t="s">
        <v>1720</v>
      </c>
      <c r="E880" s="847"/>
      <c r="F880" s="221" t="b">
        <v>0</v>
      </c>
    </row>
    <row r="881" spans="1:6" ht="12.75" x14ac:dyDescent="0.2">
      <c r="A881" s="306" t="s">
        <v>1053</v>
      </c>
      <c r="B881" s="250" t="s">
        <v>839</v>
      </c>
      <c r="C881" s="125" t="b">
        <v>0</v>
      </c>
      <c r="D881" s="824" t="s">
        <v>988</v>
      </c>
      <c r="E881" s="825"/>
      <c r="F881" s="220" t="b">
        <v>0</v>
      </c>
    </row>
    <row r="882" spans="1:6" ht="12.75" x14ac:dyDescent="0.2">
      <c r="A882" s="306" t="s">
        <v>1053</v>
      </c>
      <c r="B882" s="250" t="s">
        <v>853</v>
      </c>
      <c r="C882" s="125" t="b">
        <v>0</v>
      </c>
      <c r="D882" s="846" t="s">
        <v>1721</v>
      </c>
      <c r="E882" s="847"/>
      <c r="F882" s="221" t="b">
        <v>0</v>
      </c>
    </row>
    <row r="883" spans="1:6" ht="12.75" x14ac:dyDescent="0.2">
      <c r="A883" s="306" t="s">
        <v>1053</v>
      </c>
      <c r="B883" s="250" t="s">
        <v>865</v>
      </c>
      <c r="C883" s="125" t="b">
        <v>0</v>
      </c>
      <c r="D883" s="824"/>
      <c r="E883" s="825"/>
      <c r="F883" s="916"/>
    </row>
    <row r="884" spans="1:6" ht="12.75" x14ac:dyDescent="0.2">
      <c r="A884" s="306" t="s">
        <v>1053</v>
      </c>
      <c r="B884" s="250" t="s">
        <v>871</v>
      </c>
      <c r="C884" s="125" t="b">
        <v>0</v>
      </c>
      <c r="D884" s="824"/>
      <c r="E884" s="825"/>
      <c r="F884" s="916"/>
    </row>
    <row r="885" spans="1:6" ht="12.75" x14ac:dyDescent="0.2">
      <c r="A885" s="306" t="s">
        <v>1053</v>
      </c>
      <c r="B885" s="250" t="s">
        <v>859</v>
      </c>
      <c r="C885" s="125" t="b">
        <v>0</v>
      </c>
      <c r="D885" s="824"/>
      <c r="E885" s="825"/>
      <c r="F885" s="916"/>
    </row>
    <row r="886" spans="1:6" ht="12.75" x14ac:dyDescent="0.2">
      <c r="A886" s="306" t="s">
        <v>1053</v>
      </c>
      <c r="B886" s="250" t="s">
        <v>846</v>
      </c>
      <c r="C886" s="125" t="b">
        <v>0</v>
      </c>
      <c r="D886" s="824"/>
      <c r="E886" s="825"/>
      <c r="F886" s="916"/>
    </row>
    <row r="887" spans="1:6" ht="12.75" x14ac:dyDescent="0.2">
      <c r="A887" s="306" t="s">
        <v>1053</v>
      </c>
      <c r="B887" s="250" t="s">
        <v>902</v>
      </c>
      <c r="C887" s="125" t="b">
        <v>0</v>
      </c>
      <c r="D887" s="824"/>
      <c r="E887" s="825"/>
      <c r="F887" s="916"/>
    </row>
    <row r="888" spans="1:6" ht="12.75" x14ac:dyDescent="0.2">
      <c r="A888" s="306" t="s">
        <v>1053</v>
      </c>
      <c r="B888" s="250" t="s">
        <v>933</v>
      </c>
      <c r="C888" s="125" t="b">
        <v>0</v>
      </c>
      <c r="D888" s="824"/>
      <c r="E888" s="825"/>
      <c r="F888" s="916"/>
    </row>
    <row r="889" spans="1:6" ht="12.75" x14ac:dyDescent="0.2">
      <c r="A889" s="1023" t="s">
        <v>1053</v>
      </c>
      <c r="B889" s="851" t="s">
        <v>907</v>
      </c>
      <c r="C889" s="869" t="b">
        <v>0</v>
      </c>
      <c r="D889" s="846" t="s">
        <v>1722</v>
      </c>
      <c r="E889" s="847"/>
      <c r="F889" s="221" t="b">
        <v>0</v>
      </c>
    </row>
    <row r="890" spans="1:6" ht="12.75" x14ac:dyDescent="0.2">
      <c r="A890" s="1023"/>
      <c r="B890" s="851"/>
      <c r="C890" s="869"/>
      <c r="D890" s="844" t="s">
        <v>1723</v>
      </c>
      <c r="E890" s="845"/>
      <c r="F890" s="220" t="b">
        <v>0</v>
      </c>
    </row>
    <row r="891" spans="1:6" ht="12.75" x14ac:dyDescent="0.2">
      <c r="A891" s="306" t="s">
        <v>1053</v>
      </c>
      <c r="B891" s="312" t="s">
        <v>897</v>
      </c>
      <c r="C891" s="296" t="b">
        <v>0</v>
      </c>
      <c r="D891" s="877" t="s">
        <v>1724</v>
      </c>
      <c r="E891" s="878"/>
      <c r="F891" s="233" t="b">
        <v>0</v>
      </c>
    </row>
    <row r="892" spans="1:6" ht="12.75" x14ac:dyDescent="0.2">
      <c r="A892" s="1023" t="s">
        <v>1053</v>
      </c>
      <c r="B892" s="1066" t="s">
        <v>815</v>
      </c>
      <c r="C892" s="1067" t="b">
        <v>0</v>
      </c>
      <c r="D892" s="920" t="s">
        <v>1725</v>
      </c>
      <c r="E892" s="921"/>
      <c r="F892" s="220" t="b">
        <v>0</v>
      </c>
    </row>
    <row r="893" spans="1:6" ht="12.75" x14ac:dyDescent="0.2">
      <c r="A893" s="1023"/>
      <c r="B893" s="871"/>
      <c r="C893" s="872"/>
      <c r="D893" s="817" t="s">
        <v>953</v>
      </c>
      <c r="E893" s="818"/>
      <c r="F893" s="221" t="b">
        <v>0</v>
      </c>
    </row>
    <row r="894" spans="1:6" ht="12.75" x14ac:dyDescent="0.2">
      <c r="A894" s="1023"/>
      <c r="B894" s="871"/>
      <c r="C894" s="872"/>
      <c r="D894" s="824" t="s">
        <v>1726</v>
      </c>
      <c r="E894" s="825"/>
      <c r="F894" s="220" t="b">
        <v>0</v>
      </c>
    </row>
    <row r="895" spans="1:6" ht="12.75" x14ac:dyDescent="0.2">
      <c r="A895" s="306" t="s">
        <v>1053</v>
      </c>
      <c r="B895" s="232" t="s">
        <v>877</v>
      </c>
      <c r="C895" s="97" t="b">
        <v>0</v>
      </c>
      <c r="D895" s="846" t="s">
        <v>1727</v>
      </c>
      <c r="E895" s="847"/>
      <c r="F895" s="221" t="b">
        <v>0</v>
      </c>
    </row>
    <row r="896" spans="1:6" ht="12.75" x14ac:dyDescent="0.2">
      <c r="A896" s="306" t="s">
        <v>1053</v>
      </c>
      <c r="B896" s="232" t="s">
        <v>854</v>
      </c>
      <c r="C896" s="97" t="b">
        <v>0</v>
      </c>
      <c r="D896" s="1071" t="s">
        <v>1728</v>
      </c>
      <c r="E896" s="1072"/>
      <c r="F896" s="220" t="b">
        <v>0</v>
      </c>
    </row>
    <row r="897" spans="1:6" ht="12.75" x14ac:dyDescent="0.2">
      <c r="A897" s="306" t="s">
        <v>1053</v>
      </c>
      <c r="B897" s="232" t="s">
        <v>860</v>
      </c>
      <c r="C897" s="97" t="b">
        <v>0</v>
      </c>
      <c r="D897" s="846" t="s">
        <v>1729</v>
      </c>
      <c r="E897" s="847"/>
      <c r="F897" s="221" t="b">
        <v>0</v>
      </c>
    </row>
    <row r="898" spans="1:6" ht="12.75" x14ac:dyDescent="0.2">
      <c r="A898" s="306" t="s">
        <v>1053</v>
      </c>
      <c r="B898" s="313" t="s">
        <v>872</v>
      </c>
      <c r="C898" s="97" t="b">
        <v>0</v>
      </c>
      <c r="D898" s="824"/>
      <c r="E898" s="825"/>
      <c r="F898" s="220"/>
    </row>
    <row r="899" spans="1:6" ht="12.75" x14ac:dyDescent="0.2">
      <c r="A899" s="306" t="s">
        <v>1053</v>
      </c>
      <c r="B899" s="232" t="s">
        <v>866</v>
      </c>
      <c r="C899" s="97" t="b">
        <v>0</v>
      </c>
      <c r="D899" s="858"/>
      <c r="E899" s="859"/>
      <c r="F899" s="221"/>
    </row>
    <row r="900" spans="1:6" ht="12.75" x14ac:dyDescent="0.2">
      <c r="A900" s="1023" t="s">
        <v>1053</v>
      </c>
      <c r="B900" s="1068" t="s">
        <v>832</v>
      </c>
      <c r="C900" s="1067" t="b">
        <v>0</v>
      </c>
      <c r="D900" s="834" t="s">
        <v>1730</v>
      </c>
      <c r="E900" s="835"/>
      <c r="F900" s="241" t="b">
        <v>0</v>
      </c>
    </row>
    <row r="901" spans="1:6" ht="12.75" x14ac:dyDescent="0.2">
      <c r="A901" s="1023"/>
      <c r="B901" s="1069"/>
      <c r="C901" s="872"/>
      <c r="D901" s="817" t="s">
        <v>966</v>
      </c>
      <c r="E901" s="818"/>
      <c r="F901" s="221" t="b">
        <v>0</v>
      </c>
    </row>
    <row r="902" spans="1:6" ht="12.75" x14ac:dyDescent="0.2">
      <c r="A902" s="1023"/>
      <c r="B902" s="1069"/>
      <c r="C902" s="872"/>
      <c r="D902" s="844" t="s">
        <v>1731</v>
      </c>
      <c r="E902" s="845"/>
      <c r="F902" s="220" t="b">
        <v>0</v>
      </c>
    </row>
    <row r="903" spans="1:6" ht="12.75" x14ac:dyDescent="0.2">
      <c r="A903" s="1023"/>
      <c r="B903" s="1069"/>
      <c r="C903" s="872"/>
      <c r="D903" s="817" t="s">
        <v>1732</v>
      </c>
      <c r="E903" s="818"/>
      <c r="F903" s="221" t="b">
        <v>0</v>
      </c>
    </row>
    <row r="904" spans="1:6" ht="12.75" x14ac:dyDescent="0.2">
      <c r="A904" s="1023"/>
      <c r="B904" s="1069"/>
      <c r="C904" s="872"/>
      <c r="D904" s="844" t="s">
        <v>1733</v>
      </c>
      <c r="E904" s="845"/>
      <c r="F904" s="220" t="b">
        <v>0</v>
      </c>
    </row>
    <row r="905" spans="1:6" ht="12.75" x14ac:dyDescent="0.2">
      <c r="A905" s="1023"/>
      <c r="B905" s="1069"/>
      <c r="C905" s="872"/>
      <c r="D905" s="817" t="s">
        <v>1734</v>
      </c>
      <c r="E905" s="818"/>
      <c r="F905" s="221" t="b">
        <v>0</v>
      </c>
    </row>
    <row r="906" spans="1:6" ht="12.75" x14ac:dyDescent="0.2">
      <c r="A906" s="1023"/>
      <c r="B906" s="1069"/>
      <c r="C906" s="872"/>
      <c r="D906" s="844" t="s">
        <v>1735</v>
      </c>
      <c r="E906" s="845"/>
      <c r="F906" s="220" t="b">
        <v>0</v>
      </c>
    </row>
    <row r="907" spans="1:6" ht="12.75" x14ac:dyDescent="0.2">
      <c r="A907" s="1023"/>
      <c r="B907" s="1070"/>
      <c r="C907" s="915"/>
      <c r="D907" s="877" t="s">
        <v>1736</v>
      </c>
      <c r="E907" s="878"/>
      <c r="F907" s="233" t="b">
        <v>0</v>
      </c>
    </row>
    <row r="908" spans="1:6" ht="12.75" x14ac:dyDescent="0.2">
      <c r="A908" s="306" t="s">
        <v>1053</v>
      </c>
      <c r="B908" s="232" t="s">
        <v>840</v>
      </c>
      <c r="C908" s="97" t="b">
        <v>0</v>
      </c>
      <c r="D908" s="822" t="s">
        <v>1737</v>
      </c>
      <c r="E908" s="823"/>
      <c r="F908" s="220" t="b">
        <v>0</v>
      </c>
    </row>
    <row r="909" spans="1:6" ht="12.75" x14ac:dyDescent="0.2">
      <c r="A909" s="306" t="s">
        <v>1053</v>
      </c>
      <c r="B909" s="274" t="s">
        <v>847</v>
      </c>
      <c r="C909" s="275" t="b">
        <v>0</v>
      </c>
      <c r="D909" s="858" t="s">
        <v>1738</v>
      </c>
      <c r="E909" s="859"/>
      <c r="F909" s="233" t="b">
        <v>0</v>
      </c>
    </row>
    <row r="910" spans="1:6" ht="12.75" x14ac:dyDescent="0.2">
      <c r="A910" s="306" t="s">
        <v>1053</v>
      </c>
      <c r="B910" s="234" t="s">
        <v>841</v>
      </c>
      <c r="C910" s="235" t="b">
        <v>0</v>
      </c>
      <c r="D910" s="920" t="s">
        <v>1739</v>
      </c>
      <c r="E910" s="921"/>
      <c r="F910" s="220" t="b">
        <v>0</v>
      </c>
    </row>
    <row r="911" spans="1:6" ht="12.75" x14ac:dyDescent="0.2">
      <c r="A911" s="306" t="s">
        <v>1053</v>
      </c>
      <c r="B911" s="234" t="s">
        <v>848</v>
      </c>
      <c r="C911" s="235" t="b">
        <v>0</v>
      </c>
      <c r="D911" s="817"/>
      <c r="E911" s="818"/>
      <c r="F911" s="221"/>
    </row>
    <row r="912" spans="1:6" ht="12.75" x14ac:dyDescent="0.2">
      <c r="A912" s="306" t="s">
        <v>1053</v>
      </c>
      <c r="B912" s="234" t="s">
        <v>867</v>
      </c>
      <c r="C912" s="235" t="b">
        <v>0</v>
      </c>
      <c r="D912" s="824"/>
      <c r="E912" s="825"/>
      <c r="F912" s="220"/>
    </row>
    <row r="913" spans="1:6" ht="12.75" x14ac:dyDescent="0.2">
      <c r="A913" s="306" t="s">
        <v>1053</v>
      </c>
      <c r="B913" s="234" t="s">
        <v>878</v>
      </c>
      <c r="C913" s="235" t="b">
        <v>0</v>
      </c>
      <c r="D913" s="817"/>
      <c r="E913" s="818"/>
      <c r="F913" s="853"/>
    </row>
    <row r="914" spans="1:6" ht="12.75" x14ac:dyDescent="0.2">
      <c r="A914" s="306" t="s">
        <v>1053</v>
      </c>
      <c r="B914" s="234" t="s">
        <v>816</v>
      </c>
      <c r="C914" s="235" t="b">
        <v>0</v>
      </c>
      <c r="D914" s="817"/>
      <c r="E914" s="818"/>
      <c r="F914" s="853"/>
    </row>
    <row r="915" spans="1:6" ht="12.75" x14ac:dyDescent="0.2">
      <c r="A915" s="306" t="s">
        <v>1053</v>
      </c>
      <c r="B915" s="234" t="s">
        <v>825</v>
      </c>
      <c r="C915" s="235" t="b">
        <v>0</v>
      </c>
      <c r="D915" s="817"/>
      <c r="E915" s="818"/>
      <c r="F915" s="853"/>
    </row>
    <row r="916" spans="1:6" ht="12.75" x14ac:dyDescent="0.2">
      <c r="A916" s="306" t="s">
        <v>1053</v>
      </c>
      <c r="B916" s="234" t="s">
        <v>898</v>
      </c>
      <c r="C916" s="235" t="b">
        <v>0</v>
      </c>
      <c r="D916" s="817"/>
      <c r="E916" s="818"/>
      <c r="F916" s="853"/>
    </row>
    <row r="917" spans="1:6" ht="12.75" x14ac:dyDescent="0.2">
      <c r="A917" s="306" t="s">
        <v>1053</v>
      </c>
      <c r="B917" s="234" t="s">
        <v>833</v>
      </c>
      <c r="C917" s="235" t="b">
        <v>0</v>
      </c>
      <c r="D917" s="817"/>
      <c r="E917" s="818"/>
      <c r="F917" s="853"/>
    </row>
    <row r="918" spans="1:6" ht="12.75" x14ac:dyDescent="0.2">
      <c r="A918" s="306" t="s">
        <v>1053</v>
      </c>
      <c r="B918" s="234" t="s">
        <v>903</v>
      </c>
      <c r="C918" s="235" t="b">
        <v>0</v>
      </c>
      <c r="D918" s="817"/>
      <c r="E918" s="818"/>
      <c r="F918" s="853"/>
    </row>
    <row r="919" spans="1:6" ht="12.75" x14ac:dyDescent="0.2">
      <c r="A919" s="306" t="s">
        <v>1053</v>
      </c>
      <c r="B919" s="234" t="s">
        <v>873</v>
      </c>
      <c r="C919" s="235" t="b">
        <v>0</v>
      </c>
      <c r="D919" s="817"/>
      <c r="E919" s="818"/>
      <c r="F919" s="853"/>
    </row>
    <row r="920" spans="1:6" ht="12.75" x14ac:dyDescent="0.2">
      <c r="A920" s="1023" t="s">
        <v>1053</v>
      </c>
      <c r="B920" s="1060" t="s">
        <v>888</v>
      </c>
      <c r="C920" s="1061" t="b">
        <v>0</v>
      </c>
      <c r="D920" s="844" t="s">
        <v>1740</v>
      </c>
      <c r="E920" s="845"/>
      <c r="F920" s="220" t="b">
        <v>0</v>
      </c>
    </row>
    <row r="921" spans="1:6" ht="12.75" x14ac:dyDescent="0.2">
      <c r="A921" s="1023"/>
      <c r="B921" s="1060"/>
      <c r="C921" s="1061"/>
      <c r="D921" s="846" t="s">
        <v>1741</v>
      </c>
      <c r="E921" s="847"/>
      <c r="F921" s="221" t="b">
        <v>0</v>
      </c>
    </row>
    <row r="922" spans="1:6" ht="12.75" x14ac:dyDescent="0.2">
      <c r="A922" s="306" t="s">
        <v>1053</v>
      </c>
      <c r="B922" s="234" t="s">
        <v>893</v>
      </c>
      <c r="C922" s="235" t="b">
        <v>0</v>
      </c>
      <c r="D922" s="824"/>
      <c r="E922" s="825"/>
      <c r="F922" s="220"/>
    </row>
    <row r="923" spans="1:6" ht="12.75" x14ac:dyDescent="0.2">
      <c r="A923" s="306" t="s">
        <v>1053</v>
      </c>
      <c r="B923" s="234" t="s">
        <v>855</v>
      </c>
      <c r="C923" s="235" t="b">
        <v>0</v>
      </c>
      <c r="D923" s="858" t="s">
        <v>1742</v>
      </c>
      <c r="E923" s="859"/>
      <c r="F923" s="233" t="b">
        <v>0</v>
      </c>
    </row>
    <row r="924" spans="1:6" ht="12.75" x14ac:dyDescent="0.2">
      <c r="A924" s="1023" t="s">
        <v>1053</v>
      </c>
      <c r="B924" s="1064" t="s">
        <v>818</v>
      </c>
      <c r="C924" s="976" t="b">
        <v>0</v>
      </c>
      <c r="D924" s="822" t="s">
        <v>1743</v>
      </c>
      <c r="E924" s="823"/>
      <c r="F924" s="241" t="b">
        <v>0</v>
      </c>
    </row>
    <row r="925" spans="1:6" ht="12.75" x14ac:dyDescent="0.2">
      <c r="A925" s="1023"/>
      <c r="B925" s="1065"/>
      <c r="C925" s="977"/>
      <c r="D925" s="846" t="s">
        <v>1744</v>
      </c>
      <c r="E925" s="847"/>
      <c r="F925" s="221" t="b">
        <v>0</v>
      </c>
    </row>
    <row r="926" spans="1:6" ht="12.75" x14ac:dyDescent="0.2">
      <c r="A926" s="1023" t="s">
        <v>1053</v>
      </c>
      <c r="B926" s="975" t="s">
        <v>827</v>
      </c>
      <c r="C926" s="977" t="b">
        <v>0</v>
      </c>
      <c r="D926" s="824" t="s">
        <v>1745</v>
      </c>
      <c r="E926" s="825"/>
      <c r="F926" s="220" t="b">
        <v>0</v>
      </c>
    </row>
    <row r="927" spans="1:6" ht="12.75" x14ac:dyDescent="0.2">
      <c r="A927" s="1023"/>
      <c r="B927" s="975"/>
      <c r="C927" s="977"/>
      <c r="D927" s="846" t="s">
        <v>1746</v>
      </c>
      <c r="E927" s="847"/>
      <c r="F927" s="221" t="b">
        <v>0</v>
      </c>
    </row>
    <row r="928" spans="1:6" ht="12.75" x14ac:dyDescent="0.2">
      <c r="A928" s="1023" t="s">
        <v>1053</v>
      </c>
      <c r="B928" s="975" t="s">
        <v>835</v>
      </c>
      <c r="C928" s="977" t="b">
        <v>0</v>
      </c>
      <c r="D928" s="1024" t="s">
        <v>1747</v>
      </c>
      <c r="E928" s="1025"/>
      <c r="F928" s="220" t="b">
        <v>0</v>
      </c>
    </row>
    <row r="929" spans="1:6" ht="12.75" x14ac:dyDescent="0.2">
      <c r="A929" s="1023"/>
      <c r="B929" s="975"/>
      <c r="C929" s="977"/>
      <c r="D929" s="1026" t="s">
        <v>1748</v>
      </c>
      <c r="E929" s="1027"/>
      <c r="F929" s="221" t="b">
        <v>0</v>
      </c>
    </row>
    <row r="930" spans="1:6" ht="12.75" x14ac:dyDescent="0.2">
      <c r="A930" s="306" t="s">
        <v>1053</v>
      </c>
      <c r="B930" s="236" t="s">
        <v>842</v>
      </c>
      <c r="C930" s="237" t="b">
        <v>0</v>
      </c>
      <c r="D930" s="844" t="s">
        <v>1749</v>
      </c>
      <c r="E930" s="845"/>
      <c r="F930" s="220" t="b">
        <v>0</v>
      </c>
    </row>
    <row r="931" spans="1:6" ht="12.75" x14ac:dyDescent="0.2">
      <c r="A931" s="306" t="s">
        <v>1053</v>
      </c>
      <c r="B931" s="314" t="s">
        <v>849</v>
      </c>
      <c r="C931" s="315" t="b">
        <v>0</v>
      </c>
      <c r="D931" s="877" t="s">
        <v>1750</v>
      </c>
      <c r="E931" s="878"/>
      <c r="F931" s="233" t="b">
        <v>0</v>
      </c>
    </row>
    <row r="932" spans="1:6" ht="12.75" x14ac:dyDescent="0.2">
      <c r="A932" s="1023" t="s">
        <v>1053</v>
      </c>
      <c r="B932" s="1007" t="s">
        <v>826</v>
      </c>
      <c r="C932" s="1009" t="b">
        <v>0</v>
      </c>
      <c r="D932" s="822" t="s">
        <v>1751</v>
      </c>
      <c r="E932" s="823"/>
      <c r="F932" s="220" t="b">
        <v>0</v>
      </c>
    </row>
    <row r="933" spans="1:6" ht="12.75" x14ac:dyDescent="0.2">
      <c r="A933" s="1023"/>
      <c r="B933" s="1008"/>
      <c r="C933" s="1010"/>
      <c r="D933" s="858" t="s">
        <v>1752</v>
      </c>
      <c r="E933" s="859"/>
      <c r="F933" s="221" t="b">
        <v>0</v>
      </c>
    </row>
    <row r="934" spans="1:6" ht="12.75" x14ac:dyDescent="0.2">
      <c r="A934" s="1023" t="s">
        <v>1053</v>
      </c>
      <c r="B934" s="1011" t="s">
        <v>834</v>
      </c>
      <c r="C934" s="1009" t="b">
        <v>0</v>
      </c>
      <c r="D934" s="822" t="s">
        <v>1753</v>
      </c>
      <c r="E934" s="823"/>
      <c r="F934" s="241" t="b">
        <v>0</v>
      </c>
    </row>
    <row r="935" spans="1:6" ht="12.75" x14ac:dyDescent="0.2">
      <c r="A935" s="1023"/>
      <c r="B935" s="1012"/>
      <c r="C935" s="1010"/>
      <c r="D935" s="858" t="s">
        <v>1754</v>
      </c>
      <c r="E935" s="859"/>
      <c r="F935" s="233" t="b">
        <v>0</v>
      </c>
    </row>
  </sheetData>
  <mergeCells count="1344">
    <mergeCell ref="D428:E428"/>
    <mergeCell ref="D429:E429"/>
    <mergeCell ref="A421:A422"/>
    <mergeCell ref="B421:B422"/>
    <mergeCell ref="C421:C422"/>
    <mergeCell ref="B442:B444"/>
    <mergeCell ref="C442:C444"/>
    <mergeCell ref="A447:A454"/>
    <mergeCell ref="B477:B478"/>
    <mergeCell ref="C477:C478"/>
    <mergeCell ref="C455:C456"/>
    <mergeCell ref="D455:E455"/>
    <mergeCell ref="A457:A458"/>
    <mergeCell ref="B457:B458"/>
    <mergeCell ref="C457:C458"/>
    <mergeCell ref="F474:F475"/>
    <mergeCell ref="A411:A413"/>
    <mergeCell ref="B411:B413"/>
    <mergeCell ref="C411:C413"/>
    <mergeCell ref="D413:E413"/>
    <mergeCell ref="A414:A417"/>
    <mergeCell ref="B414:B417"/>
    <mergeCell ref="C414:C417"/>
    <mergeCell ref="D416:E416"/>
    <mergeCell ref="D417:E417"/>
    <mergeCell ref="D418:E418"/>
    <mergeCell ref="D419:E419"/>
    <mergeCell ref="D420:E420"/>
    <mergeCell ref="D421:E421"/>
    <mergeCell ref="D422:E422"/>
    <mergeCell ref="B429:B431"/>
    <mergeCell ref="C429:C431"/>
    <mergeCell ref="D423:E423"/>
    <mergeCell ref="D424:E424"/>
    <mergeCell ref="D425:E425"/>
    <mergeCell ref="D426:E426"/>
    <mergeCell ref="D427:E427"/>
    <mergeCell ref="B490:B491"/>
    <mergeCell ref="C490:C491"/>
    <mergeCell ref="D456:E456"/>
    <mergeCell ref="D457:E457"/>
    <mergeCell ref="D459:E459"/>
    <mergeCell ref="D460:E460"/>
    <mergeCell ref="D461:E461"/>
    <mergeCell ref="D458:E458"/>
    <mergeCell ref="A463:A464"/>
    <mergeCell ref="A465:A466"/>
    <mergeCell ref="A469:A471"/>
    <mergeCell ref="A477:A478"/>
    <mergeCell ref="D477:E477"/>
    <mergeCell ref="D478:E478"/>
    <mergeCell ref="A455:A456"/>
    <mergeCell ref="B455:B456"/>
    <mergeCell ref="A424:A427"/>
    <mergeCell ref="B424:B427"/>
    <mergeCell ref="C424:C427"/>
    <mergeCell ref="A429:A431"/>
    <mergeCell ref="D430:E430"/>
    <mergeCell ref="D431:E431"/>
    <mergeCell ref="D480:E482"/>
    <mergeCell ref="D432:E432"/>
    <mergeCell ref="D433:E433"/>
    <mergeCell ref="D434:E434"/>
    <mergeCell ref="D435:E435"/>
    <mergeCell ref="D436:E436"/>
    <mergeCell ref="A435:A441"/>
    <mergeCell ref="B435:B441"/>
    <mergeCell ref="C435:C441"/>
    <mergeCell ref="A442:A444"/>
    <mergeCell ref="D510:E510"/>
    <mergeCell ref="D511:E513"/>
    <mergeCell ref="F511:F513"/>
    <mergeCell ref="A492:A493"/>
    <mergeCell ref="B492:B493"/>
    <mergeCell ref="C492:C493"/>
    <mergeCell ref="B447:B454"/>
    <mergeCell ref="B463:B464"/>
    <mergeCell ref="C463:C464"/>
    <mergeCell ref="B465:B466"/>
    <mergeCell ref="C465:C466"/>
    <mergeCell ref="B469:B471"/>
    <mergeCell ref="C469:C471"/>
    <mergeCell ref="C447:C454"/>
    <mergeCell ref="D447:E447"/>
    <mergeCell ref="D448:E448"/>
    <mergeCell ref="D449:E449"/>
    <mergeCell ref="D450:E450"/>
    <mergeCell ref="D451:E451"/>
    <mergeCell ref="D454:E454"/>
    <mergeCell ref="D466:E466"/>
    <mergeCell ref="D467:E467"/>
    <mergeCell ref="D468:E468"/>
    <mergeCell ref="D469:E469"/>
    <mergeCell ref="D470:E470"/>
    <mergeCell ref="D471:E471"/>
    <mergeCell ref="D472:E472"/>
    <mergeCell ref="D473:E473"/>
    <mergeCell ref="D474:E475"/>
    <mergeCell ref="D476:E476"/>
    <mergeCell ref="D479:E479"/>
    <mergeCell ref="A490:A491"/>
    <mergeCell ref="D514:E514"/>
    <mergeCell ref="D515:E515"/>
    <mergeCell ref="D516:E519"/>
    <mergeCell ref="F516:F519"/>
    <mergeCell ref="D520:E520"/>
    <mergeCell ref="D452:E452"/>
    <mergeCell ref="D453:E453"/>
    <mergeCell ref="D462:E462"/>
    <mergeCell ref="D463:E463"/>
    <mergeCell ref="D464:E464"/>
    <mergeCell ref="D465:E465"/>
    <mergeCell ref="D521:E524"/>
    <mergeCell ref="F521:F524"/>
    <mergeCell ref="A525:A526"/>
    <mergeCell ref="B525:B526"/>
    <mergeCell ref="C525:C526"/>
    <mergeCell ref="D525:E525"/>
    <mergeCell ref="F480:F482"/>
    <mergeCell ref="D483:E483"/>
    <mergeCell ref="D484:E484"/>
    <mergeCell ref="D485:E485"/>
    <mergeCell ref="D486:E487"/>
    <mergeCell ref="F486:F487"/>
    <mergeCell ref="D488:E488"/>
    <mergeCell ref="D489:E489"/>
    <mergeCell ref="D490:E490"/>
    <mergeCell ref="D491:E491"/>
    <mergeCell ref="D492:E492"/>
    <mergeCell ref="D493:E493"/>
    <mergeCell ref="D494:E494"/>
    <mergeCell ref="D495:E509"/>
    <mergeCell ref="F495:F509"/>
    <mergeCell ref="D589:E589"/>
    <mergeCell ref="D590:E590"/>
    <mergeCell ref="D582:E582"/>
    <mergeCell ref="D583:E583"/>
    <mergeCell ref="D584:E584"/>
    <mergeCell ref="D585:E585"/>
    <mergeCell ref="D586:E586"/>
    <mergeCell ref="D587:E587"/>
    <mergeCell ref="D588:E588"/>
    <mergeCell ref="A551:A552"/>
    <mergeCell ref="B551:B552"/>
    <mergeCell ref="C551:C552"/>
    <mergeCell ref="B544:B545"/>
    <mergeCell ref="C544:C545"/>
    <mergeCell ref="D544:E544"/>
    <mergeCell ref="D545:E545"/>
    <mergeCell ref="D546:E546"/>
    <mergeCell ref="B547:B549"/>
    <mergeCell ref="C547:C549"/>
    <mergeCell ref="D554:E554"/>
    <mergeCell ref="D562:E562"/>
    <mergeCell ref="D563:E563"/>
    <mergeCell ref="D564:E564"/>
    <mergeCell ref="D565:E565"/>
    <mergeCell ref="D547:E547"/>
    <mergeCell ref="D548:E548"/>
    <mergeCell ref="D573:E573"/>
    <mergeCell ref="D574:E574"/>
    <mergeCell ref="D575:E575"/>
    <mergeCell ref="D576:E576"/>
    <mergeCell ref="D577:E577"/>
    <mergeCell ref="D551:E551"/>
    <mergeCell ref="D552:E552"/>
    <mergeCell ref="D553:E553"/>
    <mergeCell ref="F556:F561"/>
    <mergeCell ref="D555:E555"/>
    <mergeCell ref="D556:E561"/>
    <mergeCell ref="B566:B569"/>
    <mergeCell ref="C566:C569"/>
    <mergeCell ref="D566:E566"/>
    <mergeCell ref="D569:E569"/>
    <mergeCell ref="D567:E567"/>
    <mergeCell ref="D568:E568"/>
    <mergeCell ref="D570:E570"/>
    <mergeCell ref="D571:E571"/>
    <mergeCell ref="D572:E572"/>
    <mergeCell ref="A566:A569"/>
    <mergeCell ref="A570:A577"/>
    <mergeCell ref="B570:B577"/>
    <mergeCell ref="C570:C577"/>
    <mergeCell ref="D578:E578"/>
    <mergeCell ref="D579:E579"/>
    <mergeCell ref="D580:E580"/>
    <mergeCell ref="D581:E581"/>
    <mergeCell ref="B608:B609"/>
    <mergeCell ref="C608:C609"/>
    <mergeCell ref="A602:A603"/>
    <mergeCell ref="B602:B603"/>
    <mergeCell ref="C602:C603"/>
    <mergeCell ref="A605:A607"/>
    <mergeCell ref="B605:B607"/>
    <mergeCell ref="C605:C607"/>
    <mergeCell ref="A608:A609"/>
    <mergeCell ref="B649:B650"/>
    <mergeCell ref="C649:C650"/>
    <mergeCell ref="A619:A645"/>
    <mergeCell ref="B619:B645"/>
    <mergeCell ref="C619:C645"/>
    <mergeCell ref="A646:A647"/>
    <mergeCell ref="B646:B647"/>
    <mergeCell ref="C646:C647"/>
    <mergeCell ref="A649:A650"/>
    <mergeCell ref="A578:A580"/>
    <mergeCell ref="B578:B580"/>
    <mergeCell ref="C578:C580"/>
    <mergeCell ref="A581:A587"/>
    <mergeCell ref="B581:B587"/>
    <mergeCell ref="C581:C587"/>
    <mergeCell ref="B590:B592"/>
    <mergeCell ref="C590:C592"/>
    <mergeCell ref="D591:E591"/>
    <mergeCell ref="D592:E592"/>
    <mergeCell ref="F596:F598"/>
    <mergeCell ref="D599:E599"/>
    <mergeCell ref="D600:E600"/>
    <mergeCell ref="D601:E601"/>
    <mergeCell ref="D602:E602"/>
    <mergeCell ref="D603:E603"/>
    <mergeCell ref="B672:B680"/>
    <mergeCell ref="C672:C680"/>
    <mergeCell ref="A652:A665"/>
    <mergeCell ref="B652:B665"/>
    <mergeCell ref="C652:C665"/>
    <mergeCell ref="A666:A669"/>
    <mergeCell ref="B666:B669"/>
    <mergeCell ref="C666:C669"/>
    <mergeCell ref="A672:A680"/>
    <mergeCell ref="B690:B700"/>
    <mergeCell ref="C690:C700"/>
    <mergeCell ref="A682:A684"/>
    <mergeCell ref="B682:B684"/>
    <mergeCell ref="C682:C684"/>
    <mergeCell ref="A685:A688"/>
    <mergeCell ref="B685:B688"/>
    <mergeCell ref="C685:C688"/>
    <mergeCell ref="A690:A700"/>
    <mergeCell ref="D604:E604"/>
    <mergeCell ref="D605:E605"/>
    <mergeCell ref="D606:E606"/>
    <mergeCell ref="D607:E607"/>
    <mergeCell ref="A611:A616"/>
    <mergeCell ref="B611:B616"/>
    <mergeCell ref="C611:C616"/>
    <mergeCell ref="D608:E608"/>
    <mergeCell ref="D609:E609"/>
    <mergeCell ref="D610:E610"/>
    <mergeCell ref="D611:E611"/>
    <mergeCell ref="D612:E612"/>
    <mergeCell ref="D613:E613"/>
    <mergeCell ref="D614:E614"/>
    <mergeCell ref="D615:E615"/>
    <mergeCell ref="D616:E616"/>
    <mergeCell ref="A590:A592"/>
    <mergeCell ref="A593:A594"/>
    <mergeCell ref="B593:B594"/>
    <mergeCell ref="C593:C594"/>
    <mergeCell ref="A599:A600"/>
    <mergeCell ref="B599:B600"/>
    <mergeCell ref="C599:C600"/>
    <mergeCell ref="D593:E593"/>
    <mergeCell ref="D594:E594"/>
    <mergeCell ref="D595:E595"/>
    <mergeCell ref="D596:E598"/>
    <mergeCell ref="A617:A618"/>
    <mergeCell ref="B617:B618"/>
    <mergeCell ref="C617:C618"/>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630:E630"/>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94:E694"/>
    <mergeCell ref="D701:E701"/>
    <mergeCell ref="D688:E688"/>
    <mergeCell ref="D689:E689"/>
    <mergeCell ref="D690:E690"/>
    <mergeCell ref="D691:E691"/>
    <mergeCell ref="D692:E692"/>
    <mergeCell ref="D693:E693"/>
    <mergeCell ref="D677:E677"/>
    <mergeCell ref="D678:E678"/>
    <mergeCell ref="D679:E679"/>
    <mergeCell ref="D680:E680"/>
    <mergeCell ref="D681:E681"/>
    <mergeCell ref="D682:E682"/>
    <mergeCell ref="D683:E683"/>
    <mergeCell ref="D684:E684"/>
    <mergeCell ref="D685:E685"/>
    <mergeCell ref="D686:E686"/>
    <mergeCell ref="D687:E687"/>
    <mergeCell ref="D695:E695"/>
    <mergeCell ref="D704:E704"/>
    <mergeCell ref="D705:E705"/>
    <mergeCell ref="D706:E706"/>
    <mergeCell ref="D707:E707"/>
    <mergeCell ref="D708:E708"/>
    <mergeCell ref="D709:E709"/>
    <mergeCell ref="D710:E710"/>
    <mergeCell ref="D711:E711"/>
    <mergeCell ref="D712:E712"/>
    <mergeCell ref="D713:E714"/>
    <mergeCell ref="F713:F714"/>
    <mergeCell ref="D715:E715"/>
    <mergeCell ref="D716:E717"/>
    <mergeCell ref="F716:F717"/>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96:E696"/>
    <mergeCell ref="D697:E697"/>
    <mergeCell ref="D698:E698"/>
    <mergeCell ref="D699:E699"/>
    <mergeCell ref="D700:E700"/>
    <mergeCell ref="D702:E702"/>
    <mergeCell ref="D703:E703"/>
    <mergeCell ref="A702:A703"/>
    <mergeCell ref="B702:B703"/>
    <mergeCell ref="C702:C703"/>
    <mergeCell ref="A705:A707"/>
    <mergeCell ref="B705:B707"/>
    <mergeCell ref="C705:C707"/>
    <mergeCell ref="A711:A712"/>
    <mergeCell ref="C878:C879"/>
    <mergeCell ref="C889:C890"/>
    <mergeCell ref="C848:C850"/>
    <mergeCell ref="C853:C856"/>
    <mergeCell ref="C857:C858"/>
    <mergeCell ref="C859:C862"/>
    <mergeCell ref="C864:C868"/>
    <mergeCell ref="C869:C872"/>
    <mergeCell ref="C875:C877"/>
    <mergeCell ref="B751:B752"/>
    <mergeCell ref="B758:B767"/>
    <mergeCell ref="C758:C767"/>
    <mergeCell ref="B768:B769"/>
    <mergeCell ref="C768:C769"/>
    <mergeCell ref="B770:B777"/>
    <mergeCell ref="C770:C777"/>
    <mergeCell ref="B778:B779"/>
    <mergeCell ref="C778:C779"/>
    <mergeCell ref="B780:B782"/>
    <mergeCell ref="C780:C782"/>
    <mergeCell ref="B783:B789"/>
    <mergeCell ref="C783:C789"/>
    <mergeCell ref="C790:C792"/>
    <mergeCell ref="C794:C795"/>
    <mergeCell ref="B790:B792"/>
    <mergeCell ref="B794:B795"/>
    <mergeCell ref="B796:B802"/>
    <mergeCell ref="C796:C802"/>
    <mergeCell ref="B803:B804"/>
    <mergeCell ref="C803:C804"/>
    <mergeCell ref="C805:C809"/>
    <mergeCell ref="B805:B809"/>
    <mergeCell ref="B810:B811"/>
    <mergeCell ref="B812:B814"/>
    <mergeCell ref="B815:B818"/>
    <mergeCell ref="B819:B826"/>
    <mergeCell ref="B827:B828"/>
    <mergeCell ref="B829:B841"/>
    <mergeCell ref="C810:C811"/>
    <mergeCell ref="C812:C814"/>
    <mergeCell ref="C815:C818"/>
    <mergeCell ref="C819:C826"/>
    <mergeCell ref="C827:C828"/>
    <mergeCell ref="C829:C841"/>
    <mergeCell ref="C843:C847"/>
    <mergeCell ref="B875:B877"/>
    <mergeCell ref="B878:B879"/>
    <mergeCell ref="B889:B890"/>
    <mergeCell ref="B843:B847"/>
    <mergeCell ref="B848:B850"/>
    <mergeCell ref="B853:B856"/>
    <mergeCell ref="B857:B858"/>
    <mergeCell ref="B859:B862"/>
    <mergeCell ref="B864:B868"/>
    <mergeCell ref="B869:B872"/>
    <mergeCell ref="D874:E874"/>
    <mergeCell ref="D875:E875"/>
    <mergeCell ref="D876:E876"/>
    <mergeCell ref="D877:E877"/>
    <mergeCell ref="D878:E878"/>
    <mergeCell ref="D879:E879"/>
    <mergeCell ref="D880:E880"/>
    <mergeCell ref="D881:E881"/>
    <mergeCell ref="D882:E882"/>
    <mergeCell ref="D883:E888"/>
    <mergeCell ref="F883:F888"/>
    <mergeCell ref="D889:E889"/>
    <mergeCell ref="D890:E890"/>
    <mergeCell ref="D891:E891"/>
    <mergeCell ref="B892:B894"/>
    <mergeCell ref="C892:C894"/>
    <mergeCell ref="B900:B907"/>
    <mergeCell ref="C900:C907"/>
    <mergeCell ref="D906:E906"/>
    <mergeCell ref="D907:E907"/>
    <mergeCell ref="D892:E892"/>
    <mergeCell ref="D893:E893"/>
    <mergeCell ref="D894:E894"/>
    <mergeCell ref="D895:E895"/>
    <mergeCell ref="D896:E896"/>
    <mergeCell ref="D897:E897"/>
    <mergeCell ref="D898:E898"/>
    <mergeCell ref="D899:E899"/>
    <mergeCell ref="D900:E900"/>
    <mergeCell ref="D901:E901"/>
    <mergeCell ref="D902:E902"/>
    <mergeCell ref="D903:E903"/>
    <mergeCell ref="D905:E905"/>
    <mergeCell ref="F913:F919"/>
    <mergeCell ref="D922:E922"/>
    <mergeCell ref="D912:E912"/>
    <mergeCell ref="D913:E919"/>
    <mergeCell ref="B920:B921"/>
    <mergeCell ref="C920:C921"/>
    <mergeCell ref="D920:E920"/>
    <mergeCell ref="D921:E921"/>
    <mergeCell ref="B924:B925"/>
    <mergeCell ref="D908:E908"/>
    <mergeCell ref="D909:E909"/>
    <mergeCell ref="D910:E910"/>
    <mergeCell ref="D911:E911"/>
    <mergeCell ref="C924:C925"/>
    <mergeCell ref="D924:E924"/>
    <mergeCell ref="D923:E923"/>
    <mergeCell ref="D925:E925"/>
    <mergeCell ref="B926:B927"/>
    <mergeCell ref="C926:C927"/>
    <mergeCell ref="B928:B929"/>
    <mergeCell ref="C928:C929"/>
    <mergeCell ref="D926:E926"/>
    <mergeCell ref="D927:E927"/>
    <mergeCell ref="D928:E928"/>
    <mergeCell ref="D929:E929"/>
    <mergeCell ref="D719:E719"/>
    <mergeCell ref="D720:E720"/>
    <mergeCell ref="B711:B712"/>
    <mergeCell ref="C711:C712"/>
    <mergeCell ref="A718:A722"/>
    <mergeCell ref="B718:B722"/>
    <mergeCell ref="C718:C722"/>
    <mergeCell ref="D718:E718"/>
    <mergeCell ref="D725:E725"/>
    <mergeCell ref="D726:E726"/>
    <mergeCell ref="D727:E727"/>
    <mergeCell ref="D728:E728"/>
    <mergeCell ref="D729:E729"/>
    <mergeCell ref="D730:E730"/>
    <mergeCell ref="D731:E731"/>
    <mergeCell ref="D732:E732"/>
    <mergeCell ref="D733:E733"/>
    <mergeCell ref="D734:E734"/>
    <mergeCell ref="D742:E742"/>
    <mergeCell ref="D743:E743"/>
    <mergeCell ref="D744:E744"/>
    <mergeCell ref="D745:E745"/>
    <mergeCell ref="D746:E746"/>
    <mergeCell ref="D904:E904"/>
    <mergeCell ref="A723:A737"/>
    <mergeCell ref="A738:A739"/>
    <mergeCell ref="A740:A741"/>
    <mergeCell ref="A742:A745"/>
    <mergeCell ref="A747:A748"/>
    <mergeCell ref="A749:A750"/>
    <mergeCell ref="A751:A752"/>
    <mergeCell ref="A758:A767"/>
    <mergeCell ref="D735:E735"/>
    <mergeCell ref="D736:E736"/>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66:E766"/>
    <mergeCell ref="D767:E767"/>
    <mergeCell ref="A768:A769"/>
    <mergeCell ref="A770:A777"/>
    <mergeCell ref="A778:A779"/>
    <mergeCell ref="A780:A782"/>
    <mergeCell ref="A783:A789"/>
    <mergeCell ref="A790:A792"/>
    <mergeCell ref="A794:A795"/>
    <mergeCell ref="A796:A802"/>
    <mergeCell ref="A803:A804"/>
    <mergeCell ref="A805:A809"/>
    <mergeCell ref="A810:A811"/>
    <mergeCell ref="A812:A814"/>
    <mergeCell ref="A815:A818"/>
    <mergeCell ref="A819:A826"/>
    <mergeCell ref="A827:A828"/>
    <mergeCell ref="A829:A841"/>
    <mergeCell ref="A843:A847"/>
    <mergeCell ref="A848:A850"/>
    <mergeCell ref="A853:A856"/>
    <mergeCell ref="A857:A858"/>
    <mergeCell ref="A900:A907"/>
    <mergeCell ref="A920:A921"/>
    <mergeCell ref="A924:A925"/>
    <mergeCell ref="A926:A927"/>
    <mergeCell ref="A928:A929"/>
    <mergeCell ref="A932:A933"/>
    <mergeCell ref="A934:A935"/>
    <mergeCell ref="A859:A862"/>
    <mergeCell ref="A864:A868"/>
    <mergeCell ref="A869:A872"/>
    <mergeCell ref="A875:A877"/>
    <mergeCell ref="A878:A879"/>
    <mergeCell ref="A889:A890"/>
    <mergeCell ref="A892:A894"/>
    <mergeCell ref="D721:E721"/>
    <mergeCell ref="D722:E722"/>
    <mergeCell ref="B723:B737"/>
    <mergeCell ref="C723:C737"/>
    <mergeCell ref="D723:E723"/>
    <mergeCell ref="D724:E724"/>
    <mergeCell ref="D737:E737"/>
    <mergeCell ref="B738:B739"/>
    <mergeCell ref="C738:C739"/>
    <mergeCell ref="D739:E739"/>
    <mergeCell ref="B740:B741"/>
    <mergeCell ref="C740:C741"/>
    <mergeCell ref="D740:E740"/>
    <mergeCell ref="D741:E741"/>
    <mergeCell ref="D749:E749"/>
    <mergeCell ref="D750:E750"/>
    <mergeCell ref="D751:E751"/>
    <mergeCell ref="D747:E747"/>
    <mergeCell ref="D748:E748"/>
    <mergeCell ref="B742:B745"/>
    <mergeCell ref="C742:C745"/>
    <mergeCell ref="B747:B748"/>
    <mergeCell ref="C747:C748"/>
    <mergeCell ref="B749:B750"/>
    <mergeCell ref="C749:C750"/>
    <mergeCell ref="C751:C752"/>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85:E785"/>
    <mergeCell ref="D786:E786"/>
    <mergeCell ref="D787:E787"/>
    <mergeCell ref="D788:E788"/>
    <mergeCell ref="D789:E789"/>
    <mergeCell ref="D790:E790"/>
    <mergeCell ref="D791:E791"/>
    <mergeCell ref="D792:E792"/>
    <mergeCell ref="D793:E793"/>
    <mergeCell ref="D794:E794"/>
    <mergeCell ref="D795:E795"/>
    <mergeCell ref="D796:E796"/>
    <mergeCell ref="D797:E797"/>
    <mergeCell ref="D798:E798"/>
    <mergeCell ref="D799:E799"/>
    <mergeCell ref="D800:E800"/>
    <mergeCell ref="D801:E801"/>
    <mergeCell ref="D802:E802"/>
    <mergeCell ref="D803:E803"/>
    <mergeCell ref="D804:E804"/>
    <mergeCell ref="D805:E805"/>
    <mergeCell ref="D806:E806"/>
    <mergeCell ref="D807:E807"/>
    <mergeCell ref="D808:E808"/>
    <mergeCell ref="D809:E809"/>
    <mergeCell ref="D810:E810"/>
    <mergeCell ref="D811:E811"/>
    <mergeCell ref="D812:E812"/>
    <mergeCell ref="D813:E813"/>
    <mergeCell ref="D814:E814"/>
    <mergeCell ref="D815:E815"/>
    <mergeCell ref="D834:E834"/>
    <mergeCell ref="D835:E835"/>
    <mergeCell ref="D836:E836"/>
    <mergeCell ref="D837:E837"/>
    <mergeCell ref="D838:E838"/>
    <mergeCell ref="D839:E839"/>
    <mergeCell ref="D840:E840"/>
    <mergeCell ref="D841:E841"/>
    <mergeCell ref="D842:E842"/>
    <mergeCell ref="D843:E843"/>
    <mergeCell ref="D844:E844"/>
    <mergeCell ref="D845:E845"/>
    <mergeCell ref="D846:E846"/>
    <mergeCell ref="D847:E847"/>
    <mergeCell ref="D848:E848"/>
    <mergeCell ref="D816:E816"/>
    <mergeCell ref="D817:E817"/>
    <mergeCell ref="D818:E818"/>
    <mergeCell ref="D819:E819"/>
    <mergeCell ref="D820:E820"/>
    <mergeCell ref="D821:E821"/>
    <mergeCell ref="D822:E822"/>
    <mergeCell ref="D823:E823"/>
    <mergeCell ref="D824:E824"/>
    <mergeCell ref="D825:E825"/>
    <mergeCell ref="D826:E826"/>
    <mergeCell ref="D827:E827"/>
    <mergeCell ref="D828:E828"/>
    <mergeCell ref="D829:E829"/>
    <mergeCell ref="D830:E830"/>
    <mergeCell ref="D831:E831"/>
    <mergeCell ref="D5:E5"/>
    <mergeCell ref="D6:E6"/>
    <mergeCell ref="D849:E849"/>
    <mergeCell ref="D850:E850"/>
    <mergeCell ref="D851:E851"/>
    <mergeCell ref="D852:E852"/>
    <mergeCell ref="D853:E853"/>
    <mergeCell ref="D854:E854"/>
    <mergeCell ref="D855:E855"/>
    <mergeCell ref="D856:E856"/>
    <mergeCell ref="D857:E857"/>
    <mergeCell ref="D858:E858"/>
    <mergeCell ref="A873:A874"/>
    <mergeCell ref="B873:B874"/>
    <mergeCell ref="C873:C874"/>
    <mergeCell ref="D866:E866"/>
    <mergeCell ref="D867:E867"/>
    <mergeCell ref="D868:E868"/>
    <mergeCell ref="D869:E869"/>
    <mergeCell ref="D870:E870"/>
    <mergeCell ref="D871:E871"/>
    <mergeCell ref="D872:E872"/>
    <mergeCell ref="D865:E865"/>
    <mergeCell ref="D873:E873"/>
    <mergeCell ref="D859:E859"/>
    <mergeCell ref="D860:E860"/>
    <mergeCell ref="D861:E861"/>
    <mergeCell ref="D862:E862"/>
    <mergeCell ref="D863:E863"/>
    <mergeCell ref="D864:E864"/>
    <mergeCell ref="D832:E832"/>
    <mergeCell ref="D833:E833"/>
    <mergeCell ref="D2:E2"/>
    <mergeCell ref="D3:E3"/>
    <mergeCell ref="D4:E4"/>
    <mergeCell ref="D935:E935"/>
    <mergeCell ref="D933:E933"/>
    <mergeCell ref="D934:E934"/>
    <mergeCell ref="D930:E930"/>
    <mergeCell ref="D931:E931"/>
    <mergeCell ref="B932:B933"/>
    <mergeCell ref="C932:C933"/>
    <mergeCell ref="D932:E932"/>
    <mergeCell ref="B934:B935"/>
    <mergeCell ref="C934:C935"/>
    <mergeCell ref="B23:B25"/>
    <mergeCell ref="C23:C25"/>
    <mergeCell ref="A2:A10"/>
    <mergeCell ref="B2:B10"/>
    <mergeCell ref="C2:C10"/>
    <mergeCell ref="A11:A21"/>
    <mergeCell ref="B11:B21"/>
    <mergeCell ref="C11:C21"/>
    <mergeCell ref="A23:A25"/>
    <mergeCell ref="B32:B36"/>
    <mergeCell ref="C32:C36"/>
    <mergeCell ref="A27:A28"/>
    <mergeCell ref="B27:B28"/>
    <mergeCell ref="C27:C28"/>
    <mergeCell ref="A30:A31"/>
    <mergeCell ref="B30:B31"/>
    <mergeCell ref="C30:C31"/>
    <mergeCell ref="A32:A36"/>
    <mergeCell ref="D72:E72"/>
    <mergeCell ref="D59:E59"/>
    <mergeCell ref="D60:E60"/>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45:A50"/>
    <mergeCell ref="B45:B50"/>
    <mergeCell ref="C45:C50"/>
    <mergeCell ref="A52:A56"/>
    <mergeCell ref="B52:B56"/>
    <mergeCell ref="C52:C56"/>
    <mergeCell ref="A57:A58"/>
    <mergeCell ref="D24:E24"/>
    <mergeCell ref="D25:E25"/>
    <mergeCell ref="D26:E26"/>
    <mergeCell ref="D27:E27"/>
    <mergeCell ref="D28:E28"/>
    <mergeCell ref="D29:E29"/>
    <mergeCell ref="D30:E30"/>
    <mergeCell ref="D31:E31"/>
    <mergeCell ref="D32:E32"/>
    <mergeCell ref="D33:E33"/>
    <mergeCell ref="D34:E34"/>
    <mergeCell ref="D35:E35"/>
    <mergeCell ref="D36:E36"/>
    <mergeCell ref="D52:E52"/>
    <mergeCell ref="D53:E53"/>
    <mergeCell ref="D54:E54"/>
    <mergeCell ref="D55:E55"/>
    <mergeCell ref="D56:E56"/>
    <mergeCell ref="D57:E57"/>
    <mergeCell ref="D58:E58"/>
    <mergeCell ref="D81:E81"/>
    <mergeCell ref="D82:E82"/>
    <mergeCell ref="B76:B81"/>
    <mergeCell ref="C76:C81"/>
    <mergeCell ref="D76:E76"/>
    <mergeCell ref="D77:E77"/>
    <mergeCell ref="D78:E78"/>
    <mergeCell ref="D79:E79"/>
    <mergeCell ref="D80:E80"/>
    <mergeCell ref="D37:E37"/>
    <mergeCell ref="D38:E38"/>
    <mergeCell ref="D39:E44"/>
    <mergeCell ref="F39:F44"/>
    <mergeCell ref="D45:E45"/>
    <mergeCell ref="D46:E46"/>
    <mergeCell ref="D47:E47"/>
    <mergeCell ref="D48:E48"/>
    <mergeCell ref="D49:E49"/>
    <mergeCell ref="D50:E50"/>
    <mergeCell ref="D51:E51"/>
    <mergeCell ref="B57:B58"/>
    <mergeCell ref="C57:C58"/>
    <mergeCell ref="D73:E73"/>
    <mergeCell ref="D74:E74"/>
    <mergeCell ref="D75:E75"/>
    <mergeCell ref="D66:E66"/>
    <mergeCell ref="D67:E67"/>
    <mergeCell ref="D68:E68"/>
    <mergeCell ref="D69:E69"/>
    <mergeCell ref="D70:E70"/>
    <mergeCell ref="D71:E71"/>
    <mergeCell ref="D61:E61"/>
    <mergeCell ref="D62:E62"/>
    <mergeCell ref="D63:E63"/>
    <mergeCell ref="D64:E64"/>
    <mergeCell ref="D65:E65"/>
    <mergeCell ref="A60:A64"/>
    <mergeCell ref="B60:B64"/>
    <mergeCell ref="C60:C64"/>
    <mergeCell ref="A69:A74"/>
    <mergeCell ref="B69:B74"/>
    <mergeCell ref="C69:C74"/>
    <mergeCell ref="A76:A81"/>
    <mergeCell ref="D114:E114"/>
    <mergeCell ref="D115:E115"/>
    <mergeCell ref="D107:E107"/>
    <mergeCell ref="D108:E108"/>
    <mergeCell ref="D109:E109"/>
    <mergeCell ref="D110:E110"/>
    <mergeCell ref="D111:E111"/>
    <mergeCell ref="D112:E112"/>
    <mergeCell ref="D113:E113"/>
    <mergeCell ref="D98:E98"/>
    <mergeCell ref="D99:E99"/>
    <mergeCell ref="D100:E100"/>
    <mergeCell ref="D101:E101"/>
    <mergeCell ref="D102:E102"/>
    <mergeCell ref="D103:E103"/>
    <mergeCell ref="D104:E104"/>
    <mergeCell ref="D105:E105"/>
    <mergeCell ref="D106:E106"/>
    <mergeCell ref="B115:B117"/>
    <mergeCell ref="C115:C117"/>
    <mergeCell ref="D83:E83"/>
    <mergeCell ref="D181:E181"/>
    <mergeCell ref="A169:A170"/>
    <mergeCell ref="B169:B170"/>
    <mergeCell ref="C169:C170"/>
    <mergeCell ref="A178:A181"/>
    <mergeCell ref="B178:B181"/>
    <mergeCell ref="C178:C181"/>
    <mergeCell ref="D179:E179"/>
    <mergeCell ref="A203:A204"/>
    <mergeCell ref="A210:A211"/>
    <mergeCell ref="B210:B211"/>
    <mergeCell ref="C210:C211"/>
    <mergeCell ref="D210:E210"/>
    <mergeCell ref="D211:E211"/>
    <mergeCell ref="A184:A185"/>
    <mergeCell ref="B184:B185"/>
    <mergeCell ref="C184:C185"/>
    <mergeCell ref="B203:B204"/>
    <mergeCell ref="C203:C204"/>
    <mergeCell ref="D203:E203"/>
    <mergeCell ref="D204:E204"/>
    <mergeCell ref="D201:E201"/>
    <mergeCell ref="D205:E205"/>
    <mergeCell ref="D206:E209"/>
    <mergeCell ref="D193:E193"/>
    <mergeCell ref="D194:E200"/>
    <mergeCell ref="D190:E190"/>
    <mergeCell ref="D191:E191"/>
    <mergeCell ref="D192:E192"/>
    <mergeCell ref="F206:F209"/>
    <mergeCell ref="D212:E213"/>
    <mergeCell ref="F212:F213"/>
    <mergeCell ref="D214:E214"/>
    <mergeCell ref="D215:E215"/>
    <mergeCell ref="D216:E216"/>
    <mergeCell ref="D217:E219"/>
    <mergeCell ref="F217:F219"/>
    <mergeCell ref="D220:E220"/>
    <mergeCell ref="D221:E221"/>
    <mergeCell ref="D222:E222"/>
    <mergeCell ref="A224:A225"/>
    <mergeCell ref="B224:B225"/>
    <mergeCell ref="C224:C225"/>
    <mergeCell ref="D224:E224"/>
    <mergeCell ref="A96:A97"/>
    <mergeCell ref="A100:A101"/>
    <mergeCell ref="B100:B101"/>
    <mergeCell ref="C100:C101"/>
    <mergeCell ref="A103:A109"/>
    <mergeCell ref="B103:B109"/>
    <mergeCell ref="C103:C109"/>
    <mergeCell ref="A110:A111"/>
    <mergeCell ref="B110:B111"/>
    <mergeCell ref="C110:C111"/>
    <mergeCell ref="A112:A113"/>
    <mergeCell ref="B112:B113"/>
    <mergeCell ref="C112:C113"/>
    <mergeCell ref="A115:A117"/>
    <mergeCell ref="B146:B147"/>
    <mergeCell ref="C146:C147"/>
    <mergeCell ref="D180:E180"/>
    <mergeCell ref="D84:E86"/>
    <mergeCell ref="F84:F86"/>
    <mergeCell ref="D87:E87"/>
    <mergeCell ref="D88:E88"/>
    <mergeCell ref="D89:E89"/>
    <mergeCell ref="D90:E90"/>
    <mergeCell ref="D91:E91"/>
    <mergeCell ref="D92:E92"/>
    <mergeCell ref="D93:E93"/>
    <mergeCell ref="D94:E94"/>
    <mergeCell ref="D95:E95"/>
    <mergeCell ref="B96:B97"/>
    <mergeCell ref="C96:C97"/>
    <mergeCell ref="D96:E96"/>
    <mergeCell ref="D97:E97"/>
    <mergeCell ref="D165:E165"/>
    <mergeCell ref="D166:E166"/>
    <mergeCell ref="D142:E142"/>
    <mergeCell ref="D143:E143"/>
    <mergeCell ref="D144:E144"/>
    <mergeCell ref="D145:E145"/>
    <mergeCell ref="D146:E146"/>
    <mergeCell ref="D147:E147"/>
    <mergeCell ref="D148:E148"/>
    <mergeCell ref="D149:E149"/>
    <mergeCell ref="D156:E156"/>
    <mergeCell ref="D158:E158"/>
    <mergeCell ref="D162:E162"/>
    <mergeCell ref="D163:E163"/>
    <mergeCell ref="D157:E157"/>
    <mergeCell ref="A160:A164"/>
    <mergeCell ref="A148:A149"/>
    <mergeCell ref="B148:B149"/>
    <mergeCell ref="C148:C149"/>
    <mergeCell ref="A151:A152"/>
    <mergeCell ref="B151:B152"/>
    <mergeCell ref="C151:C152"/>
    <mergeCell ref="A143:A144"/>
    <mergeCell ref="B143:B144"/>
    <mergeCell ref="C143:C144"/>
    <mergeCell ref="A146:A147"/>
    <mergeCell ref="D139:E139"/>
    <mergeCell ref="D140:E140"/>
    <mergeCell ref="D141:E141"/>
    <mergeCell ref="D116:E116"/>
    <mergeCell ref="D117:E117"/>
    <mergeCell ref="A121:A126"/>
    <mergeCell ref="B121:B126"/>
    <mergeCell ref="C121:C126"/>
    <mergeCell ref="A127:A130"/>
    <mergeCell ref="B127:B130"/>
    <mergeCell ref="C127:C130"/>
    <mergeCell ref="A118:A119"/>
    <mergeCell ref="B118:B119"/>
    <mergeCell ref="C118:C119"/>
    <mergeCell ref="D118:E118"/>
    <mergeCell ref="D119:E119"/>
    <mergeCell ref="D120:E120"/>
    <mergeCell ref="D121:E121"/>
    <mergeCell ref="A131:A140"/>
    <mergeCell ref="B131:B140"/>
    <mergeCell ref="C131:C140"/>
    <mergeCell ref="D168:E168"/>
    <mergeCell ref="D169:E169"/>
    <mergeCell ref="D170:E170"/>
    <mergeCell ref="D171:E171"/>
    <mergeCell ref="D172:E172"/>
    <mergeCell ref="D173:E173"/>
    <mergeCell ref="D174:E174"/>
    <mergeCell ref="D175:E175"/>
    <mergeCell ref="D176:E176"/>
    <mergeCell ref="D177:E177"/>
    <mergeCell ref="D178:E178"/>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F194:F200"/>
    <mergeCell ref="D150:E150"/>
    <mergeCell ref="D151:E151"/>
    <mergeCell ref="D152:E152"/>
    <mergeCell ref="D153:E153"/>
    <mergeCell ref="D154:E154"/>
    <mergeCell ref="D155:E155"/>
    <mergeCell ref="D223:E223"/>
    <mergeCell ref="D225:E225"/>
    <mergeCell ref="D226:E226"/>
    <mergeCell ref="D227:E227"/>
    <mergeCell ref="D228:E228"/>
    <mergeCell ref="A229:A230"/>
    <mergeCell ref="B229:B230"/>
    <mergeCell ref="C229:C230"/>
    <mergeCell ref="D229:E229"/>
    <mergeCell ref="D230:E230"/>
    <mergeCell ref="B160:B164"/>
    <mergeCell ref="C160:C164"/>
    <mergeCell ref="D160:E160"/>
    <mergeCell ref="D161:E161"/>
    <mergeCell ref="D159:E159"/>
    <mergeCell ref="D164:E164"/>
    <mergeCell ref="D182:E182"/>
    <mergeCell ref="D183:E183"/>
    <mergeCell ref="D184:E184"/>
    <mergeCell ref="D185:E185"/>
    <mergeCell ref="D186:E186"/>
    <mergeCell ref="D187:E187"/>
    <mergeCell ref="D188:E188"/>
    <mergeCell ref="D189:E189"/>
    <mergeCell ref="D167:E167"/>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B256:B257"/>
    <mergeCell ref="C256:C257"/>
    <mergeCell ref="A233:A245"/>
    <mergeCell ref="B233:B245"/>
    <mergeCell ref="C233:C245"/>
    <mergeCell ref="A247:A251"/>
    <mergeCell ref="B247:B251"/>
    <mergeCell ref="C247:C251"/>
    <mergeCell ref="A256:A257"/>
    <mergeCell ref="D250:E250"/>
    <mergeCell ref="D251:E251"/>
    <mergeCell ref="D252:E252"/>
    <mergeCell ref="D253:E253"/>
    <mergeCell ref="D254:E254"/>
    <mergeCell ref="D255:E255"/>
    <mergeCell ref="D256:E256"/>
    <mergeCell ref="D257:E257"/>
    <mergeCell ref="F387:F389"/>
    <mergeCell ref="D390:E390"/>
    <mergeCell ref="D355:E355"/>
    <mergeCell ref="D356:E356"/>
    <mergeCell ref="D357:E357"/>
    <mergeCell ref="D358:E358"/>
    <mergeCell ref="D359:E359"/>
    <mergeCell ref="D360:E360"/>
    <mergeCell ref="D372:E372"/>
    <mergeCell ref="D373:E373"/>
    <mergeCell ref="D374:E374"/>
    <mergeCell ref="D375:E375"/>
    <mergeCell ref="D376:E376"/>
    <mergeCell ref="D377:E377"/>
    <mergeCell ref="D378:E378"/>
    <mergeCell ref="D379:E379"/>
    <mergeCell ref="D380:E380"/>
    <mergeCell ref="D381:E382"/>
    <mergeCell ref="F381:F382"/>
    <mergeCell ref="D383:E383"/>
    <mergeCell ref="D384:E385"/>
    <mergeCell ref="F384:F385"/>
    <mergeCell ref="B352:B353"/>
    <mergeCell ref="C352:C353"/>
    <mergeCell ref="A346:A347"/>
    <mergeCell ref="B346:B347"/>
    <mergeCell ref="C346:C347"/>
    <mergeCell ref="A348:A349"/>
    <mergeCell ref="B348:B349"/>
    <mergeCell ref="C348:C349"/>
    <mergeCell ref="A352:A353"/>
    <mergeCell ref="A354:A356"/>
    <mergeCell ref="B354:B356"/>
    <mergeCell ref="C354:C356"/>
    <mergeCell ref="A362:A364"/>
    <mergeCell ref="B362:B364"/>
    <mergeCell ref="C362:C364"/>
    <mergeCell ref="A369:A371"/>
    <mergeCell ref="F366:F368"/>
    <mergeCell ref="D369:E369"/>
    <mergeCell ref="D347:E347"/>
    <mergeCell ref="D348:E348"/>
    <mergeCell ref="D349:E349"/>
    <mergeCell ref="D350:E350"/>
    <mergeCell ref="D351:E351"/>
    <mergeCell ref="D352:E352"/>
    <mergeCell ref="D353:E353"/>
    <mergeCell ref="D354:E354"/>
    <mergeCell ref="D361:E361"/>
    <mergeCell ref="D362:E362"/>
    <mergeCell ref="D363:E363"/>
    <mergeCell ref="D364:E364"/>
    <mergeCell ref="D365:E365"/>
    <mergeCell ref="D366:E368"/>
    <mergeCell ref="D392:E392"/>
    <mergeCell ref="D393:E393"/>
    <mergeCell ref="D394:E394"/>
    <mergeCell ref="D395:E395"/>
    <mergeCell ref="B369:B371"/>
    <mergeCell ref="C369:C371"/>
    <mergeCell ref="B391:B398"/>
    <mergeCell ref="C391:C398"/>
    <mergeCell ref="D391:E391"/>
    <mergeCell ref="D398:E398"/>
    <mergeCell ref="D396:E396"/>
    <mergeCell ref="D397:E397"/>
    <mergeCell ref="D399:E399"/>
    <mergeCell ref="D400:E400"/>
    <mergeCell ref="D401:E401"/>
    <mergeCell ref="D402:E402"/>
    <mergeCell ref="D371:E371"/>
    <mergeCell ref="D386:E386"/>
    <mergeCell ref="D387:E389"/>
    <mergeCell ref="D370:E370"/>
    <mergeCell ref="D403:E403"/>
    <mergeCell ref="A391:A398"/>
    <mergeCell ref="A399:A401"/>
    <mergeCell ref="B399:B401"/>
    <mergeCell ref="C399:C401"/>
    <mergeCell ref="A404:A405"/>
    <mergeCell ref="B404:B405"/>
    <mergeCell ref="C404:C405"/>
    <mergeCell ref="D414:E414"/>
    <mergeCell ref="D415:E415"/>
    <mergeCell ref="D259:E259"/>
    <mergeCell ref="D260:E260"/>
    <mergeCell ref="D261:E261"/>
    <mergeCell ref="D262:E262"/>
    <mergeCell ref="C263:C264"/>
    <mergeCell ref="D263:E263"/>
    <mergeCell ref="D264:E26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F305:F306"/>
    <mergeCell ref="D305:E306"/>
    <mergeCell ref="D258:E258"/>
    <mergeCell ref="A259:A262"/>
    <mergeCell ref="B259:B262"/>
    <mergeCell ref="C259:C262"/>
    <mergeCell ref="D265:E265"/>
    <mergeCell ref="D266:E266"/>
    <mergeCell ref="D267:E267"/>
    <mergeCell ref="D268:E268"/>
    <mergeCell ref="D269:E269"/>
    <mergeCell ref="D270:E270"/>
    <mergeCell ref="D271:E271"/>
    <mergeCell ref="D272:E272"/>
    <mergeCell ref="D273:E273"/>
    <mergeCell ref="D274:E274"/>
    <mergeCell ref="A263:A264"/>
    <mergeCell ref="B263:B264"/>
    <mergeCell ref="A265:A278"/>
    <mergeCell ref="B265:B278"/>
    <mergeCell ref="C265:C278"/>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B341:B344"/>
    <mergeCell ref="C341:C344"/>
    <mergeCell ref="A331:A335"/>
    <mergeCell ref="B331:B335"/>
    <mergeCell ref="C331:C335"/>
    <mergeCell ref="A336:A340"/>
    <mergeCell ref="B336:B340"/>
    <mergeCell ref="C336:C340"/>
    <mergeCell ref="A341:A344"/>
    <mergeCell ref="D334:E334"/>
    <mergeCell ref="D335:E335"/>
    <mergeCell ref="D336:E336"/>
    <mergeCell ref="D337:E337"/>
    <mergeCell ref="D338:E338"/>
    <mergeCell ref="D339:E339"/>
    <mergeCell ref="D340:E340"/>
    <mergeCell ref="D341:E341"/>
    <mergeCell ref="D342:E342"/>
    <mergeCell ref="D343:E343"/>
    <mergeCell ref="D344:E344"/>
    <mergeCell ref="D330:E330"/>
    <mergeCell ref="D331:E331"/>
    <mergeCell ref="D332:E332"/>
    <mergeCell ref="D333:E333"/>
    <mergeCell ref="C279:C281"/>
    <mergeCell ref="A279:A281"/>
    <mergeCell ref="A282:A285"/>
    <mergeCell ref="B282:B285"/>
    <mergeCell ref="C282:C285"/>
    <mergeCell ref="A286:A288"/>
    <mergeCell ref="B286:B288"/>
    <mergeCell ref="C286:C288"/>
    <mergeCell ref="B307:B310"/>
    <mergeCell ref="C307:C310"/>
    <mergeCell ref="A297:A298"/>
    <mergeCell ref="B297:B298"/>
    <mergeCell ref="C297:C298"/>
    <mergeCell ref="A301:A304"/>
    <mergeCell ref="B301:B304"/>
    <mergeCell ref="C301:C304"/>
    <mergeCell ref="A307:A310"/>
    <mergeCell ref="B328:B329"/>
    <mergeCell ref="C328:C329"/>
    <mergeCell ref="D307:E307"/>
    <mergeCell ref="D308:E308"/>
    <mergeCell ref="D309:E309"/>
    <mergeCell ref="D310:E310"/>
    <mergeCell ref="D311:E311"/>
    <mergeCell ref="D312:E312"/>
    <mergeCell ref="D313:E313"/>
    <mergeCell ref="D314:E314"/>
    <mergeCell ref="D315:E315"/>
    <mergeCell ref="F407:F408"/>
    <mergeCell ref="D409:E409"/>
    <mergeCell ref="D410:E410"/>
    <mergeCell ref="D444:E444"/>
    <mergeCell ref="D445:E445"/>
    <mergeCell ref="D446:E446"/>
    <mergeCell ref="D437:E437"/>
    <mergeCell ref="D438:E438"/>
    <mergeCell ref="D439:E439"/>
    <mergeCell ref="D440:E440"/>
    <mergeCell ref="D441:E441"/>
    <mergeCell ref="D442:E442"/>
    <mergeCell ref="D443:E443"/>
    <mergeCell ref="A312:A314"/>
    <mergeCell ref="B312:B314"/>
    <mergeCell ref="C312:C314"/>
    <mergeCell ref="A319:A326"/>
    <mergeCell ref="B319:B326"/>
    <mergeCell ref="C319:C326"/>
    <mergeCell ref="A328:A329"/>
    <mergeCell ref="B379:B380"/>
    <mergeCell ref="C379:C380"/>
    <mergeCell ref="A374:A375"/>
    <mergeCell ref="B374:B375"/>
    <mergeCell ref="C374:C375"/>
    <mergeCell ref="A377:A378"/>
    <mergeCell ref="B377:B378"/>
    <mergeCell ref="C377:C378"/>
    <mergeCell ref="A379:A380"/>
    <mergeCell ref="D411:E411"/>
    <mergeCell ref="D345:E345"/>
    <mergeCell ref="D346:E346"/>
    <mergeCell ref="A529:A542"/>
    <mergeCell ref="A544:A545"/>
    <mergeCell ref="A547:A549"/>
    <mergeCell ref="D549:E549"/>
    <mergeCell ref="D550:E550"/>
    <mergeCell ref="D1:E1"/>
    <mergeCell ref="D540:E540"/>
    <mergeCell ref="D541:E541"/>
    <mergeCell ref="D543:E543"/>
    <mergeCell ref="D526:E526"/>
    <mergeCell ref="D527:E527"/>
    <mergeCell ref="D528:E528"/>
    <mergeCell ref="B529:B542"/>
    <mergeCell ref="C529:C542"/>
    <mergeCell ref="D529:E529"/>
    <mergeCell ref="D542:E542"/>
    <mergeCell ref="D530:E530"/>
    <mergeCell ref="D531:E531"/>
    <mergeCell ref="D532:E532"/>
    <mergeCell ref="D533:E533"/>
    <mergeCell ref="D534:E534"/>
    <mergeCell ref="D535:E535"/>
    <mergeCell ref="D536:E536"/>
    <mergeCell ref="D537:E537"/>
    <mergeCell ref="D538:E538"/>
    <mergeCell ref="D539:E539"/>
    <mergeCell ref="D412:E412"/>
    <mergeCell ref="D404:E404"/>
    <mergeCell ref="D405:E405"/>
    <mergeCell ref="D406:E406"/>
    <mergeCell ref="D407:E408"/>
    <mergeCell ref="B279:B281"/>
  </mergeCells>
  <conditionalFormatting sqref="C69:C74">
    <cfRule type="colorScale" priority="1">
      <colorScale>
        <cfvo type="min"/>
        <cfvo type="max"/>
        <color rgb="FF57BB8A"/>
        <color rgb="FFFFFFFF"/>
      </colorScale>
    </cfRule>
  </conditionalFormatting>
  <hyperlinks>
    <hyperlink ref="B934" r:id="rId1" xr:uid="{00000000-0004-0000-0100-000013030000}"/>
    <hyperlink ref="B932" r:id="rId2" xr:uid="{00000000-0004-0000-0100-000012030000}"/>
    <hyperlink ref="D931" r:id="rId3" xr:uid="{00000000-0004-0000-0100-000011030000}"/>
    <hyperlink ref="B931" r:id="rId4" xr:uid="{00000000-0004-0000-0100-000010030000}"/>
    <hyperlink ref="D930" r:id="rId5" xr:uid="{00000000-0004-0000-0100-00000F030000}"/>
    <hyperlink ref="B930" r:id="rId6" xr:uid="{00000000-0004-0000-0100-00000E030000}"/>
    <hyperlink ref="D929" r:id="rId7" xr:uid="{00000000-0004-0000-0100-00000D030000}"/>
    <hyperlink ref="B928" r:id="rId8" xr:uid="{00000000-0004-0000-0100-00000C030000}"/>
    <hyperlink ref="D927" r:id="rId9" xr:uid="{00000000-0004-0000-0100-00000B030000}"/>
    <hyperlink ref="B926" r:id="rId10" xr:uid="{00000000-0004-0000-0100-00000A030000}"/>
    <hyperlink ref="D925" r:id="rId11" xr:uid="{00000000-0004-0000-0100-000009030000}"/>
    <hyperlink ref="B924" r:id="rId12" xr:uid="{00000000-0004-0000-0100-000008030000}"/>
    <hyperlink ref="B923" r:id="rId13" xr:uid="{00000000-0004-0000-0100-000007030000}"/>
    <hyperlink ref="B922" r:id="rId14" xr:uid="{00000000-0004-0000-0100-000006030000}"/>
    <hyperlink ref="D921" r:id="rId15" xr:uid="{00000000-0004-0000-0100-000005030000}"/>
    <hyperlink ref="D920" r:id="rId16" xr:uid="{00000000-0004-0000-0100-000004030000}"/>
    <hyperlink ref="B920" r:id="rId17" xr:uid="{00000000-0004-0000-0100-000003030000}"/>
    <hyperlink ref="B919" r:id="rId18" xr:uid="{00000000-0004-0000-0100-000002030000}"/>
    <hyperlink ref="B918" r:id="rId19" xr:uid="{00000000-0004-0000-0100-000001030000}"/>
    <hyperlink ref="B917" r:id="rId20" xr:uid="{00000000-0004-0000-0100-000000030000}"/>
    <hyperlink ref="B916" r:id="rId21" xr:uid="{00000000-0004-0000-0100-0000FF020000}"/>
    <hyperlink ref="B915" r:id="rId22" xr:uid="{00000000-0004-0000-0100-0000FE020000}"/>
    <hyperlink ref="B914" r:id="rId23" xr:uid="{00000000-0004-0000-0100-0000FD020000}"/>
    <hyperlink ref="B913" r:id="rId24" xr:uid="{00000000-0004-0000-0100-0000FC020000}"/>
    <hyperlink ref="B912" r:id="rId25" xr:uid="{00000000-0004-0000-0100-0000FB020000}"/>
    <hyperlink ref="B911" r:id="rId26" xr:uid="{00000000-0004-0000-0100-0000FA020000}"/>
    <hyperlink ref="D910" r:id="rId27" xr:uid="{00000000-0004-0000-0100-0000F9020000}"/>
    <hyperlink ref="B910" r:id="rId28" xr:uid="{00000000-0004-0000-0100-0000F8020000}"/>
    <hyperlink ref="B909" r:id="rId29" xr:uid="{00000000-0004-0000-0100-0000F7020000}"/>
    <hyperlink ref="B908" r:id="rId30" xr:uid="{00000000-0004-0000-0100-0000F6020000}"/>
    <hyperlink ref="D907" r:id="rId31" xr:uid="{00000000-0004-0000-0100-0000F5020000}"/>
    <hyperlink ref="D906" r:id="rId32" xr:uid="{00000000-0004-0000-0100-0000F4020000}"/>
    <hyperlink ref="D904" r:id="rId33" xr:uid="{00000000-0004-0000-0100-0000F3020000}"/>
    <hyperlink ref="D902" r:id="rId34" xr:uid="{00000000-0004-0000-0100-0000F2020000}"/>
    <hyperlink ref="D900" r:id="rId35" xr:uid="{00000000-0004-0000-0100-0000F1020000}"/>
    <hyperlink ref="B900" r:id="rId36" xr:uid="{00000000-0004-0000-0100-0000F0020000}"/>
    <hyperlink ref="B899" r:id="rId37" xr:uid="{00000000-0004-0000-0100-0000EF020000}"/>
    <hyperlink ref="B898" r:id="rId38" location=":~:text=Vintner's%20Contract%3A%20Dun%20Tynne%20Hillside%20is%20a%20secondary%20quest,the%20Blood%20and%20Wine%20expansion.&amp;text=rewarded%20in%20this%20quest%20will,reaching%20level%2045%2C%20not%2046." xr:uid="{00000000-0004-0000-0100-0000EE020000}"/>
    <hyperlink ref="D897" r:id="rId39" xr:uid="{00000000-0004-0000-0100-0000ED020000}"/>
    <hyperlink ref="B897" r:id="rId40" xr:uid="{00000000-0004-0000-0100-0000EC020000}"/>
    <hyperlink ref="B896" r:id="rId41" xr:uid="{00000000-0004-0000-0100-0000EB020000}"/>
    <hyperlink ref="D895" r:id="rId42" xr:uid="{00000000-0004-0000-0100-0000EA020000}"/>
    <hyperlink ref="B895" r:id="rId43" xr:uid="{00000000-0004-0000-0100-0000E9020000}"/>
    <hyperlink ref="D892" r:id="rId44" xr:uid="{00000000-0004-0000-0100-0000E8020000}"/>
    <hyperlink ref="B892" r:id="rId45" xr:uid="{00000000-0004-0000-0100-0000E7020000}"/>
    <hyperlink ref="D891" r:id="rId46" xr:uid="{00000000-0004-0000-0100-0000E6020000}"/>
    <hyperlink ref="B891" r:id="rId47" xr:uid="{00000000-0004-0000-0100-0000E5020000}"/>
    <hyperlink ref="D890" r:id="rId48" xr:uid="{00000000-0004-0000-0100-0000E4020000}"/>
    <hyperlink ref="D889" r:id="rId49" xr:uid="{00000000-0004-0000-0100-0000E3020000}"/>
    <hyperlink ref="B889" r:id="rId50" xr:uid="{00000000-0004-0000-0100-0000E2020000}"/>
    <hyperlink ref="B888" r:id="rId51" xr:uid="{00000000-0004-0000-0100-0000E1020000}"/>
    <hyperlink ref="B887" r:id="rId52" xr:uid="{00000000-0004-0000-0100-0000E0020000}"/>
    <hyperlink ref="B886" r:id="rId53" xr:uid="{00000000-0004-0000-0100-0000DF020000}"/>
    <hyperlink ref="B885" r:id="rId54" xr:uid="{00000000-0004-0000-0100-0000DE020000}"/>
    <hyperlink ref="B884" r:id="rId55" xr:uid="{00000000-0004-0000-0100-0000DD020000}"/>
    <hyperlink ref="B883" r:id="rId56" xr:uid="{00000000-0004-0000-0100-0000DC020000}"/>
    <hyperlink ref="D882" r:id="rId57" xr:uid="{00000000-0004-0000-0100-0000DB020000}"/>
    <hyperlink ref="B882" r:id="rId58" xr:uid="{00000000-0004-0000-0100-0000DA020000}"/>
    <hyperlink ref="B881" r:id="rId59" xr:uid="{00000000-0004-0000-0100-0000D9020000}"/>
    <hyperlink ref="D880" r:id="rId60" xr:uid="{00000000-0004-0000-0100-0000D8020000}"/>
    <hyperlink ref="B880" r:id="rId61" xr:uid="{00000000-0004-0000-0100-0000D7020000}"/>
    <hyperlink ref="D879" r:id="rId62" xr:uid="{00000000-0004-0000-0100-0000D6020000}"/>
    <hyperlink ref="D878" r:id="rId63" xr:uid="{00000000-0004-0000-0100-0000D5020000}"/>
    <hyperlink ref="B878" r:id="rId64" xr:uid="{00000000-0004-0000-0100-0000D4020000}"/>
    <hyperlink ref="B875" r:id="rId65" xr:uid="{00000000-0004-0000-0100-0000D3020000}"/>
    <hyperlink ref="D874" r:id="rId66" xr:uid="{00000000-0004-0000-0100-0000D2020000}"/>
    <hyperlink ref="B873" r:id="rId67" xr:uid="{00000000-0004-0000-0100-0000D1020000}"/>
    <hyperlink ref="D871" r:id="rId68" xr:uid="{00000000-0004-0000-0100-0000D0020000}"/>
    <hyperlink ref="B869" r:id="rId69" xr:uid="{00000000-0004-0000-0100-0000CF020000}"/>
    <hyperlink ref="D867" r:id="rId70" xr:uid="{00000000-0004-0000-0100-0000CE020000}"/>
    <hyperlink ref="B864" r:id="rId71" xr:uid="{00000000-0004-0000-0100-0000CD020000}"/>
    <hyperlink ref="B863" r:id="rId72" xr:uid="{00000000-0004-0000-0100-0000CC020000}"/>
    <hyperlink ref="D862" r:id="rId73" xr:uid="{00000000-0004-0000-0100-0000CB020000}"/>
    <hyperlink ref="D861" r:id="rId74" xr:uid="{00000000-0004-0000-0100-0000CA020000}"/>
    <hyperlink ref="B859" r:id="rId75" xr:uid="{00000000-0004-0000-0100-0000C9020000}"/>
    <hyperlink ref="D858" r:id="rId76" xr:uid="{00000000-0004-0000-0100-0000C8020000}"/>
    <hyperlink ref="B857" r:id="rId77" xr:uid="{00000000-0004-0000-0100-0000C7020000}"/>
    <hyperlink ref="D855" r:id="rId78" xr:uid="{00000000-0004-0000-0100-0000C6020000}"/>
    <hyperlink ref="B853" r:id="rId79" xr:uid="{00000000-0004-0000-0100-0000C5020000}"/>
    <hyperlink ref="B852" r:id="rId80" xr:uid="{00000000-0004-0000-0100-0000C4020000}"/>
    <hyperlink ref="B851" r:id="rId81" xr:uid="{00000000-0004-0000-0100-0000C3020000}"/>
    <hyperlink ref="D850" r:id="rId82" xr:uid="{00000000-0004-0000-0100-0000C2020000}"/>
    <hyperlink ref="B848" r:id="rId83" xr:uid="{00000000-0004-0000-0100-0000C1020000}"/>
    <hyperlink ref="D846" r:id="rId84" xr:uid="{00000000-0004-0000-0100-0000C0020000}"/>
    <hyperlink ref="B843" r:id="rId85" xr:uid="{00000000-0004-0000-0100-0000BF020000}"/>
    <hyperlink ref="B842" r:id="rId86" xr:uid="{00000000-0004-0000-0100-0000BE020000}"/>
    <hyperlink ref="D841" r:id="rId87" xr:uid="{00000000-0004-0000-0100-0000BD020000}"/>
    <hyperlink ref="D840" r:id="rId88" xr:uid="{00000000-0004-0000-0100-0000BC020000}"/>
    <hyperlink ref="D835" r:id="rId89" location=":~:text=The%20Musicians%20of%20Blaviken%20are,is%20standing%20on%20a%20donkey." xr:uid="{00000000-0004-0000-0100-0000BB020000}"/>
    <hyperlink ref="D834" r:id="rId90" xr:uid="{00000000-0004-0000-0100-0000BA020000}"/>
    <hyperlink ref="D833" r:id="rId91" xr:uid="{00000000-0004-0000-0100-0000B9020000}"/>
    <hyperlink ref="D832" r:id="rId92" xr:uid="{00000000-0004-0000-0100-0000B8020000}"/>
    <hyperlink ref="D831" r:id="rId93" xr:uid="{00000000-0004-0000-0100-0000B7020000}"/>
    <hyperlink ref="B829" r:id="rId94" xr:uid="{00000000-0004-0000-0100-0000B6020000}"/>
    <hyperlink ref="B827" r:id="rId95" xr:uid="{00000000-0004-0000-0100-0000B5020000}"/>
    <hyperlink ref="D826" r:id="rId96" xr:uid="{00000000-0004-0000-0100-0000B4020000}"/>
    <hyperlink ref="D823" r:id="rId97" xr:uid="{00000000-0004-0000-0100-0000B3020000}"/>
    <hyperlink ref="D822" r:id="rId98" xr:uid="{00000000-0004-0000-0100-0000B2020000}"/>
    <hyperlink ref="D821" r:id="rId99" xr:uid="{00000000-0004-0000-0100-0000B1020000}"/>
    <hyperlink ref="D820" r:id="rId100" xr:uid="{00000000-0004-0000-0100-0000B0020000}"/>
    <hyperlink ref="D819" r:id="rId101" xr:uid="{00000000-0004-0000-0100-0000AF020000}"/>
    <hyperlink ref="B819" r:id="rId102" xr:uid="{00000000-0004-0000-0100-0000AE020000}"/>
    <hyperlink ref="D818" r:id="rId103" xr:uid="{00000000-0004-0000-0100-0000AD020000}"/>
    <hyperlink ref="D817" r:id="rId104" xr:uid="{00000000-0004-0000-0100-0000AC020000}"/>
    <hyperlink ref="B815" r:id="rId105" xr:uid="{00000000-0004-0000-0100-0000AB020000}"/>
    <hyperlink ref="D814" r:id="rId106" xr:uid="{00000000-0004-0000-0100-0000AA020000}"/>
    <hyperlink ref="B812" r:id="rId107" xr:uid="{00000000-0004-0000-0100-0000A9020000}"/>
    <hyperlink ref="B810" r:id="rId108" xr:uid="{00000000-0004-0000-0100-0000A8020000}"/>
    <hyperlink ref="D809" r:id="rId109" xr:uid="{00000000-0004-0000-0100-0000A7020000}"/>
    <hyperlink ref="D808" r:id="rId110" xr:uid="{00000000-0004-0000-0100-0000A6020000}"/>
    <hyperlink ref="B805" r:id="rId111" xr:uid="{00000000-0004-0000-0100-0000A5020000}"/>
    <hyperlink ref="D803" r:id="rId112" xr:uid="{00000000-0004-0000-0100-0000A4020000}"/>
    <hyperlink ref="B803" r:id="rId113" xr:uid="{00000000-0004-0000-0100-0000A3020000}"/>
    <hyperlink ref="D800" r:id="rId114" xr:uid="{00000000-0004-0000-0100-0000A2020000}"/>
    <hyperlink ref="D798" r:id="rId115" xr:uid="{00000000-0004-0000-0100-0000A1020000}"/>
    <hyperlink ref="D796" r:id="rId116" location=":~:text=La%20Compassion%20Orphanage%20is%20located,named%20Arnaud%20and%20his%20wife." xr:uid="{00000000-0004-0000-0100-0000A0020000}"/>
    <hyperlink ref="B796" r:id="rId117" xr:uid="{00000000-0004-0000-0100-00009F020000}"/>
    <hyperlink ref="B794" r:id="rId118" xr:uid="{00000000-0004-0000-0100-00009E020000}"/>
    <hyperlink ref="B793" r:id="rId119" xr:uid="{00000000-0004-0000-0100-00009D020000}"/>
    <hyperlink ref="B790" r:id="rId120" xr:uid="{00000000-0004-0000-0100-00009C020000}"/>
    <hyperlink ref="D789" r:id="rId121" xr:uid="{00000000-0004-0000-0100-00009B020000}"/>
    <hyperlink ref="D788" r:id="rId122" xr:uid="{00000000-0004-0000-0100-00009A020000}"/>
    <hyperlink ref="D784" r:id="rId123" xr:uid="{00000000-0004-0000-0100-000099020000}"/>
    <hyperlink ref="B783" r:id="rId124" xr:uid="{00000000-0004-0000-0100-000098020000}"/>
    <hyperlink ref="B780" r:id="rId125" xr:uid="{00000000-0004-0000-0100-000097020000}"/>
    <hyperlink ref="D779" r:id="rId126" xr:uid="{00000000-0004-0000-0100-000096020000}"/>
    <hyperlink ref="B778" r:id="rId127" xr:uid="{00000000-0004-0000-0100-000095020000}"/>
    <hyperlink ref="D777" r:id="rId128" xr:uid="{00000000-0004-0000-0100-000094020000}"/>
    <hyperlink ref="D775" r:id="rId129" xr:uid="{00000000-0004-0000-0100-000093020000}"/>
    <hyperlink ref="D774" r:id="rId130" xr:uid="{00000000-0004-0000-0100-000092020000}"/>
    <hyperlink ref="D772" r:id="rId131" xr:uid="{00000000-0004-0000-0100-000091020000}"/>
    <hyperlink ref="D771" r:id="rId132" xr:uid="{00000000-0004-0000-0100-000090020000}"/>
    <hyperlink ref="B770" r:id="rId133" xr:uid="{00000000-0004-0000-0100-00008F020000}"/>
    <hyperlink ref="D769" r:id="rId134" xr:uid="{00000000-0004-0000-0100-00008E020000}"/>
    <hyperlink ref="B768" r:id="rId135" xr:uid="{00000000-0004-0000-0100-00008D020000}"/>
    <hyperlink ref="D767" r:id="rId136" xr:uid="{00000000-0004-0000-0100-00008C020000}"/>
    <hyperlink ref="D766" r:id="rId137" xr:uid="{00000000-0004-0000-0100-00008B020000}"/>
    <hyperlink ref="D765" r:id="rId138" xr:uid="{00000000-0004-0000-0100-00008A020000}"/>
    <hyperlink ref="D764" r:id="rId139" xr:uid="{00000000-0004-0000-0100-000089020000}"/>
    <hyperlink ref="D763" r:id="rId140" xr:uid="{00000000-0004-0000-0100-000088020000}"/>
    <hyperlink ref="D760" r:id="rId141" xr:uid="{00000000-0004-0000-0100-000087020000}"/>
    <hyperlink ref="B758" r:id="rId142" xr:uid="{00000000-0004-0000-0100-000086020000}"/>
    <hyperlink ref="B757" r:id="rId143" xr:uid="{00000000-0004-0000-0100-000085020000}"/>
    <hyperlink ref="D756" r:id="rId144" xr:uid="{00000000-0004-0000-0100-000084020000}"/>
    <hyperlink ref="B756" r:id="rId145" xr:uid="{00000000-0004-0000-0100-000083020000}"/>
    <hyperlink ref="D755" r:id="rId146" xr:uid="{00000000-0004-0000-0100-000082020000}"/>
    <hyperlink ref="B755" r:id="rId147" xr:uid="{00000000-0004-0000-0100-000081020000}"/>
    <hyperlink ref="D754" r:id="rId148" xr:uid="{00000000-0004-0000-0100-000080020000}"/>
    <hyperlink ref="B754" r:id="rId149" xr:uid="{00000000-0004-0000-0100-00007F020000}"/>
    <hyperlink ref="D753" r:id="rId150" xr:uid="{00000000-0004-0000-0100-00007E020000}"/>
    <hyperlink ref="B753" r:id="rId151" xr:uid="{00000000-0004-0000-0100-00007D020000}"/>
    <hyperlink ref="D752" r:id="rId152" xr:uid="{00000000-0004-0000-0100-00007C020000}"/>
    <hyperlink ref="D751" r:id="rId153" xr:uid="{00000000-0004-0000-0100-00007B020000}"/>
    <hyperlink ref="B751" r:id="rId154" xr:uid="{00000000-0004-0000-0100-00007A020000}"/>
    <hyperlink ref="B749" r:id="rId155" xr:uid="{00000000-0004-0000-0100-000079020000}"/>
    <hyperlink ref="B747" r:id="rId156" xr:uid="{00000000-0004-0000-0100-000078020000}"/>
    <hyperlink ref="D746" r:id="rId157" xr:uid="{00000000-0004-0000-0100-000077020000}"/>
    <hyperlink ref="B746" r:id="rId158" xr:uid="{00000000-0004-0000-0100-000076020000}"/>
    <hyperlink ref="D745" r:id="rId159" xr:uid="{00000000-0004-0000-0100-000075020000}"/>
    <hyperlink ref="D743" r:id="rId160" xr:uid="{00000000-0004-0000-0100-000074020000}"/>
    <hyperlink ref="B742" r:id="rId161" xr:uid="{00000000-0004-0000-0100-000073020000}"/>
    <hyperlink ref="D741" r:id="rId162" xr:uid="{00000000-0004-0000-0100-000072020000}"/>
    <hyperlink ref="B740" r:id="rId163" xr:uid="{00000000-0004-0000-0100-000071020000}"/>
    <hyperlink ref="D739" r:id="rId164" xr:uid="{00000000-0004-0000-0100-000070020000}"/>
    <hyperlink ref="D738" r:id="rId165" xr:uid="{00000000-0004-0000-0100-00006F020000}"/>
    <hyperlink ref="B738" r:id="rId166" xr:uid="{00000000-0004-0000-0100-00006E020000}"/>
    <hyperlink ref="D735" r:id="rId167" xr:uid="{00000000-0004-0000-0100-00006D020000}"/>
    <hyperlink ref="D734" r:id="rId168" xr:uid="{00000000-0004-0000-0100-00006C020000}"/>
    <hyperlink ref="D733" r:id="rId169" xr:uid="{00000000-0004-0000-0100-00006B020000}"/>
    <hyperlink ref="D732" r:id="rId170" xr:uid="{00000000-0004-0000-0100-00006A020000}"/>
    <hyperlink ref="D730" r:id="rId171" xr:uid="{00000000-0004-0000-0100-000069020000}"/>
    <hyperlink ref="D728" r:id="rId172" xr:uid="{00000000-0004-0000-0100-000068020000}"/>
    <hyperlink ref="D727" r:id="rId173" xr:uid="{00000000-0004-0000-0100-000067020000}"/>
    <hyperlink ref="D726" r:id="rId174" xr:uid="{00000000-0004-0000-0100-000066020000}"/>
    <hyperlink ref="D725" r:id="rId175" xr:uid="{00000000-0004-0000-0100-000065020000}"/>
    <hyperlink ref="D724" r:id="rId176" xr:uid="{00000000-0004-0000-0100-000064020000}"/>
    <hyperlink ref="B723" r:id="rId177" xr:uid="{00000000-0004-0000-0100-000063020000}"/>
    <hyperlink ref="D721" r:id="rId178" xr:uid="{00000000-0004-0000-0100-000062020000}"/>
    <hyperlink ref="B718" r:id="rId179" xr:uid="{00000000-0004-0000-0100-000061020000}"/>
    <hyperlink ref="B717" r:id="rId180" xr:uid="{00000000-0004-0000-0100-000060020000}"/>
    <hyperlink ref="B716" r:id="rId181" xr:uid="{00000000-0004-0000-0100-00005F020000}"/>
    <hyperlink ref="B715" r:id="rId182" xr:uid="{00000000-0004-0000-0100-00005E020000}"/>
    <hyperlink ref="B714" r:id="rId183" xr:uid="{00000000-0004-0000-0100-00005D020000}"/>
    <hyperlink ref="B713" r:id="rId184" xr:uid="{00000000-0004-0000-0100-00005C020000}"/>
    <hyperlink ref="D712" r:id="rId185" xr:uid="{00000000-0004-0000-0100-00005B020000}"/>
    <hyperlink ref="B711" r:id="rId186" xr:uid="{00000000-0004-0000-0100-00005A020000}"/>
    <hyperlink ref="D710" r:id="rId187" xr:uid="{00000000-0004-0000-0100-000059020000}"/>
    <hyperlink ref="B710" r:id="rId188" xr:uid="{00000000-0004-0000-0100-000058020000}"/>
    <hyperlink ref="B709" r:id="rId189" xr:uid="{00000000-0004-0000-0100-000057020000}"/>
    <hyperlink ref="B708" r:id="rId190" xr:uid="{00000000-0004-0000-0100-000056020000}"/>
    <hyperlink ref="B705" r:id="rId191" xr:uid="{00000000-0004-0000-0100-000055020000}"/>
    <hyperlink ref="B704" r:id="rId192" xr:uid="{00000000-0004-0000-0100-000054020000}"/>
    <hyperlink ref="B702" r:id="rId193" xr:uid="{00000000-0004-0000-0100-000053020000}"/>
    <hyperlink ref="B701" r:id="rId194" xr:uid="{00000000-0004-0000-0100-000052020000}"/>
    <hyperlink ref="D700" r:id="rId195" xr:uid="{00000000-0004-0000-0100-000051020000}"/>
    <hyperlink ref="D699" r:id="rId196" xr:uid="{00000000-0004-0000-0100-000050020000}"/>
    <hyperlink ref="D698" r:id="rId197" xr:uid="{00000000-0004-0000-0100-00004F020000}"/>
    <hyperlink ref="D697" r:id="rId198" xr:uid="{00000000-0004-0000-0100-00004E020000}"/>
    <hyperlink ref="D696" r:id="rId199" xr:uid="{00000000-0004-0000-0100-00004D020000}"/>
    <hyperlink ref="D695" r:id="rId200" xr:uid="{00000000-0004-0000-0100-00004C020000}"/>
    <hyperlink ref="D693" r:id="rId201" location="2/175.6/97.5" xr:uid="{00000000-0004-0000-0100-00004B020000}"/>
    <hyperlink ref="D690" r:id="rId202" xr:uid="{00000000-0004-0000-0100-00004A020000}"/>
    <hyperlink ref="B690" r:id="rId203" xr:uid="{00000000-0004-0000-0100-000049020000}"/>
    <hyperlink ref="D689" r:id="rId204" xr:uid="{00000000-0004-0000-0100-000048020000}"/>
    <hyperlink ref="B689" r:id="rId205" xr:uid="{00000000-0004-0000-0100-000047020000}"/>
    <hyperlink ref="D686" r:id="rId206" xr:uid="{00000000-0004-0000-0100-000046020000}"/>
    <hyperlink ref="B685" r:id="rId207" xr:uid="{00000000-0004-0000-0100-000045020000}"/>
    <hyperlink ref="D683" r:id="rId208" xr:uid="{00000000-0004-0000-0100-000044020000}"/>
    <hyperlink ref="B682" r:id="rId209" xr:uid="{00000000-0004-0000-0100-000043020000}"/>
    <hyperlink ref="B681" r:id="rId210" xr:uid="{00000000-0004-0000-0100-000042020000}"/>
    <hyperlink ref="D680" r:id="rId211" xr:uid="{00000000-0004-0000-0100-000041020000}"/>
    <hyperlink ref="D678" r:id="rId212" xr:uid="{00000000-0004-0000-0100-000040020000}"/>
    <hyperlink ref="D676" r:id="rId213" xr:uid="{00000000-0004-0000-0100-00003F020000}"/>
    <hyperlink ref="B672" r:id="rId214" xr:uid="{00000000-0004-0000-0100-00003E020000}"/>
    <hyperlink ref="B671" r:id="rId215" xr:uid="{00000000-0004-0000-0100-00003D020000}"/>
    <hyperlink ref="B670" r:id="rId216" xr:uid="{00000000-0004-0000-0100-00003C020000}"/>
    <hyperlink ref="B666" r:id="rId217" xr:uid="{00000000-0004-0000-0100-00003B020000}"/>
    <hyperlink ref="D663" r:id="rId218" xr:uid="{00000000-0004-0000-0100-00003A020000}"/>
    <hyperlink ref="D657" r:id="rId219" xr:uid="{00000000-0004-0000-0100-000039020000}"/>
    <hyperlink ref="D653" r:id="rId220" xr:uid="{00000000-0004-0000-0100-000038020000}"/>
    <hyperlink ref="D652" r:id="rId221" xr:uid="{00000000-0004-0000-0100-000037020000}"/>
    <hyperlink ref="B652" r:id="rId222" xr:uid="{00000000-0004-0000-0100-000036020000}"/>
    <hyperlink ref="B651" r:id="rId223" xr:uid="{00000000-0004-0000-0100-000035020000}"/>
    <hyperlink ref="D650" r:id="rId224" xr:uid="{00000000-0004-0000-0100-000034020000}"/>
    <hyperlink ref="B649" r:id="rId225" xr:uid="{00000000-0004-0000-0100-000033020000}"/>
    <hyperlink ref="B648" r:id="rId226" xr:uid="{00000000-0004-0000-0100-000032020000}"/>
    <hyperlink ref="B646" r:id="rId227" xr:uid="{00000000-0004-0000-0100-000031020000}"/>
    <hyperlink ref="D645" r:id="rId228" xr:uid="{00000000-0004-0000-0100-000030020000}"/>
    <hyperlink ref="D641" r:id="rId229" xr:uid="{00000000-0004-0000-0100-00002F020000}"/>
    <hyperlink ref="D636" r:id="rId230" xr:uid="{00000000-0004-0000-0100-00002E020000}"/>
    <hyperlink ref="D635" r:id="rId231" xr:uid="{00000000-0004-0000-0100-00002D020000}"/>
    <hyperlink ref="D634" r:id="rId232" xr:uid="{00000000-0004-0000-0100-00002C020000}"/>
    <hyperlink ref="D633" r:id="rId233" xr:uid="{00000000-0004-0000-0100-00002B020000}"/>
    <hyperlink ref="D631" r:id="rId234" xr:uid="{00000000-0004-0000-0100-00002A020000}"/>
    <hyperlink ref="D630" r:id="rId235" xr:uid="{00000000-0004-0000-0100-000029020000}"/>
    <hyperlink ref="D629" r:id="rId236" xr:uid="{00000000-0004-0000-0100-000028020000}"/>
    <hyperlink ref="D628" r:id="rId237" xr:uid="{00000000-0004-0000-0100-000027020000}"/>
    <hyperlink ref="D627" r:id="rId238" xr:uid="{00000000-0004-0000-0100-000026020000}"/>
    <hyperlink ref="D626" r:id="rId239" xr:uid="{00000000-0004-0000-0100-000025020000}"/>
    <hyperlink ref="D625" r:id="rId240" xr:uid="{00000000-0004-0000-0100-000024020000}"/>
    <hyperlink ref="D624" r:id="rId241" xr:uid="{00000000-0004-0000-0100-000023020000}"/>
    <hyperlink ref="D623" r:id="rId242" xr:uid="{00000000-0004-0000-0100-000022020000}"/>
    <hyperlink ref="D622" r:id="rId243" xr:uid="{00000000-0004-0000-0100-000021020000}"/>
    <hyperlink ref="D621" r:id="rId244" xr:uid="{00000000-0004-0000-0100-000020020000}"/>
    <hyperlink ref="D620" r:id="rId245" xr:uid="{00000000-0004-0000-0100-00001F020000}"/>
    <hyperlink ref="B619" r:id="rId246" xr:uid="{00000000-0004-0000-0100-00001E020000}"/>
    <hyperlink ref="D618" r:id="rId247" xr:uid="{00000000-0004-0000-0100-00001D020000}"/>
    <hyperlink ref="B617" r:id="rId248" xr:uid="{00000000-0004-0000-0100-00001C020000}"/>
    <hyperlink ref="D616" r:id="rId249" xr:uid="{00000000-0004-0000-0100-00001B020000}"/>
    <hyperlink ref="D615" r:id="rId250" xr:uid="{00000000-0004-0000-0100-00001A020000}"/>
    <hyperlink ref="D614" r:id="rId251" xr:uid="{00000000-0004-0000-0100-000019020000}"/>
    <hyperlink ref="D613" r:id="rId252" xr:uid="{00000000-0004-0000-0100-000018020000}"/>
    <hyperlink ref="D612" r:id="rId253" xr:uid="{00000000-0004-0000-0100-000017020000}"/>
    <hyperlink ref="B611" r:id="rId254" xr:uid="{00000000-0004-0000-0100-000016020000}"/>
    <hyperlink ref="B610" r:id="rId255" xr:uid="{00000000-0004-0000-0100-000015020000}"/>
    <hyperlink ref="D609" r:id="rId256" xr:uid="{00000000-0004-0000-0100-000014020000}"/>
    <hyperlink ref="D608" r:id="rId257" xr:uid="{00000000-0004-0000-0100-000013020000}"/>
    <hyperlink ref="B608" r:id="rId258" xr:uid="{00000000-0004-0000-0100-000012020000}"/>
    <hyperlink ref="D607" r:id="rId259" xr:uid="{00000000-0004-0000-0100-000011020000}"/>
    <hyperlink ref="B605" r:id="rId260" xr:uid="{00000000-0004-0000-0100-000010020000}"/>
    <hyperlink ref="B604" r:id="rId261" xr:uid="{00000000-0004-0000-0100-00000F020000}"/>
    <hyperlink ref="D602" r:id="rId262" xr:uid="{00000000-0004-0000-0100-00000E020000}"/>
    <hyperlink ref="B602" r:id="rId263" xr:uid="{00000000-0004-0000-0100-00000D020000}"/>
    <hyperlink ref="B601" r:id="rId264" xr:uid="{00000000-0004-0000-0100-00000C020000}"/>
    <hyperlink ref="D600" r:id="rId265" xr:uid="{00000000-0004-0000-0100-00000B020000}"/>
    <hyperlink ref="B599" r:id="rId266" xr:uid="{00000000-0004-0000-0100-00000A020000}"/>
    <hyperlink ref="B598" r:id="rId267" xr:uid="{00000000-0004-0000-0100-000009020000}"/>
    <hyperlink ref="B597" r:id="rId268" xr:uid="{00000000-0004-0000-0100-000008020000}"/>
    <hyperlink ref="B596" r:id="rId269" xr:uid="{00000000-0004-0000-0100-000007020000}"/>
    <hyperlink ref="B595" r:id="rId270" xr:uid="{00000000-0004-0000-0100-000006020000}"/>
    <hyperlink ref="D594" r:id="rId271" xr:uid="{00000000-0004-0000-0100-000005020000}"/>
    <hyperlink ref="B593" r:id="rId272" xr:uid="{00000000-0004-0000-0100-000004020000}"/>
    <hyperlink ref="D591" r:id="rId273" xr:uid="{00000000-0004-0000-0100-000003020000}"/>
    <hyperlink ref="B590" r:id="rId274" xr:uid="{00000000-0004-0000-0100-000002020000}"/>
    <hyperlink ref="D589" r:id="rId275" xr:uid="{00000000-0004-0000-0100-000001020000}"/>
    <hyperlink ref="B589" r:id="rId276" xr:uid="{00000000-0004-0000-0100-000000020000}"/>
    <hyperlink ref="B588" r:id="rId277" xr:uid="{00000000-0004-0000-0100-0000FF010000}"/>
    <hyperlink ref="D587" r:id="rId278" xr:uid="{00000000-0004-0000-0100-0000FE010000}"/>
    <hyperlink ref="D586" r:id="rId279" xr:uid="{00000000-0004-0000-0100-0000FD010000}"/>
    <hyperlink ref="D585" r:id="rId280" xr:uid="{00000000-0004-0000-0100-0000FC010000}"/>
    <hyperlink ref="D584" r:id="rId281" xr:uid="{00000000-0004-0000-0100-0000FB010000}"/>
    <hyperlink ref="D583" r:id="rId282" xr:uid="{00000000-0004-0000-0100-0000FA010000}"/>
    <hyperlink ref="B581" r:id="rId283" xr:uid="{00000000-0004-0000-0100-0000F9010000}"/>
    <hyperlink ref="D580" r:id="rId284" xr:uid="{00000000-0004-0000-0100-0000F8010000}"/>
    <hyperlink ref="D578" r:id="rId285" xr:uid="{00000000-0004-0000-0100-0000F7010000}"/>
    <hyperlink ref="B578" r:id="rId286" xr:uid="{00000000-0004-0000-0100-0000F6010000}"/>
    <hyperlink ref="D576" r:id="rId287" xr:uid="{00000000-0004-0000-0100-0000F5010000}"/>
    <hyperlink ref="D575" r:id="rId288" xr:uid="{00000000-0004-0000-0100-0000F4010000}"/>
    <hyperlink ref="D572" r:id="rId289" xr:uid="{00000000-0004-0000-0100-0000F3010000}"/>
    <hyperlink ref="D570" r:id="rId290" xr:uid="{00000000-0004-0000-0100-0000F2010000}"/>
    <hyperlink ref="B570" r:id="rId291" xr:uid="{00000000-0004-0000-0100-0000F1010000}"/>
    <hyperlink ref="D569" r:id="rId292" xr:uid="{00000000-0004-0000-0100-0000F0010000}"/>
    <hyperlink ref="D568" r:id="rId293" xr:uid="{00000000-0004-0000-0100-0000EF010000}"/>
    <hyperlink ref="D566" r:id="rId294" xr:uid="{00000000-0004-0000-0100-0000EE010000}"/>
    <hyperlink ref="B566" r:id="rId295" xr:uid="{00000000-0004-0000-0100-0000ED010000}"/>
    <hyperlink ref="B565" r:id="rId296" xr:uid="{00000000-0004-0000-0100-0000EC010000}"/>
    <hyperlink ref="B564" r:id="rId297" xr:uid="{00000000-0004-0000-0100-0000EB010000}"/>
    <hyperlink ref="B563" r:id="rId298" xr:uid="{00000000-0004-0000-0100-0000EA010000}"/>
    <hyperlink ref="D562" r:id="rId299" xr:uid="{00000000-0004-0000-0100-0000E9010000}"/>
    <hyperlink ref="B562" r:id="rId300" xr:uid="{00000000-0004-0000-0100-0000E8010000}"/>
    <hyperlink ref="B561" r:id="rId301" xr:uid="{00000000-0004-0000-0100-0000E7010000}"/>
    <hyperlink ref="B560" r:id="rId302" xr:uid="{00000000-0004-0000-0100-0000E6010000}"/>
    <hyperlink ref="B559" r:id="rId303" xr:uid="{00000000-0004-0000-0100-0000E5010000}"/>
    <hyperlink ref="B558" r:id="rId304" xr:uid="{00000000-0004-0000-0100-0000E4010000}"/>
    <hyperlink ref="B557" r:id="rId305" xr:uid="{00000000-0004-0000-0100-0000E3010000}"/>
    <hyperlink ref="B556" r:id="rId306" xr:uid="{00000000-0004-0000-0100-0000E2010000}"/>
    <hyperlink ref="D555" r:id="rId307" xr:uid="{00000000-0004-0000-0100-0000E1010000}"/>
    <hyperlink ref="B555" r:id="rId308" xr:uid="{00000000-0004-0000-0100-0000E0010000}"/>
    <hyperlink ref="B554" r:id="rId309" xr:uid="{00000000-0004-0000-0100-0000DF010000}"/>
    <hyperlink ref="D553" r:id="rId310" xr:uid="{00000000-0004-0000-0100-0000DE010000}"/>
    <hyperlink ref="B553" r:id="rId311" xr:uid="{00000000-0004-0000-0100-0000DD010000}"/>
    <hyperlink ref="D552" r:id="rId312" xr:uid="{00000000-0004-0000-0100-0000DC010000}"/>
    <hyperlink ref="B551" r:id="rId313" xr:uid="{00000000-0004-0000-0100-0000DB010000}"/>
    <hyperlink ref="B550" r:id="rId314" xr:uid="{00000000-0004-0000-0100-0000DA010000}"/>
    <hyperlink ref="D549" r:id="rId315" xr:uid="{00000000-0004-0000-0100-0000D9010000}"/>
    <hyperlink ref="D548" r:id="rId316" xr:uid="{00000000-0004-0000-0100-0000D8010000}"/>
    <hyperlink ref="D547" r:id="rId317" xr:uid="{00000000-0004-0000-0100-0000D7010000}"/>
    <hyperlink ref="B547" r:id="rId318" xr:uid="{00000000-0004-0000-0100-0000D6010000}"/>
    <hyperlink ref="B546" r:id="rId319" xr:uid="{00000000-0004-0000-0100-0000D5010000}"/>
    <hyperlink ref="B544" r:id="rId320" xr:uid="{00000000-0004-0000-0100-0000D4010000}"/>
    <hyperlink ref="B543" r:id="rId321" xr:uid="{00000000-0004-0000-0100-0000D3010000}"/>
    <hyperlink ref="D542" r:id="rId322" xr:uid="{00000000-0004-0000-0100-0000D2010000}"/>
    <hyperlink ref="D541" r:id="rId323" xr:uid="{00000000-0004-0000-0100-0000D1010000}"/>
    <hyperlink ref="D540" r:id="rId324" xr:uid="{00000000-0004-0000-0100-0000D0010000}"/>
    <hyperlink ref="D539" r:id="rId325" xr:uid="{00000000-0004-0000-0100-0000CF010000}"/>
    <hyperlink ref="D537" r:id="rId326" xr:uid="{00000000-0004-0000-0100-0000CE010000}"/>
    <hyperlink ref="D536" r:id="rId327" xr:uid="{00000000-0004-0000-0100-0000CD010000}"/>
    <hyperlink ref="D535" r:id="rId328" xr:uid="{00000000-0004-0000-0100-0000CC010000}"/>
    <hyperlink ref="D533" r:id="rId329" xr:uid="{00000000-0004-0000-0100-0000CB010000}"/>
    <hyperlink ref="D532" r:id="rId330" xr:uid="{00000000-0004-0000-0100-0000CA010000}"/>
    <hyperlink ref="D531" r:id="rId331" xr:uid="{00000000-0004-0000-0100-0000C9010000}"/>
    <hyperlink ref="D529" r:id="rId332" xr:uid="{00000000-0004-0000-0100-0000C8010000}"/>
    <hyperlink ref="B529" r:id="rId333" xr:uid="{00000000-0004-0000-0100-0000C7010000}"/>
    <hyperlink ref="D528" r:id="rId334" xr:uid="{00000000-0004-0000-0100-0000C6010000}"/>
    <hyperlink ref="B528" r:id="rId335" xr:uid="{00000000-0004-0000-0100-0000C5010000}"/>
    <hyperlink ref="B527" r:id="rId336" xr:uid="{00000000-0004-0000-0100-0000C4010000}"/>
    <hyperlink ref="D525" r:id="rId337" xr:uid="{00000000-0004-0000-0100-0000C3010000}"/>
    <hyperlink ref="B525" r:id="rId338" xr:uid="{00000000-0004-0000-0100-0000C2010000}"/>
    <hyperlink ref="B524" r:id="rId339" xr:uid="{00000000-0004-0000-0100-0000C1010000}"/>
    <hyperlink ref="B523" r:id="rId340" xr:uid="{00000000-0004-0000-0100-0000C0010000}"/>
    <hyperlink ref="B522" r:id="rId341" xr:uid="{00000000-0004-0000-0100-0000BF010000}"/>
    <hyperlink ref="B521" r:id="rId342" xr:uid="{00000000-0004-0000-0100-0000BE010000}"/>
    <hyperlink ref="B520" r:id="rId343" xr:uid="{00000000-0004-0000-0100-0000BD010000}"/>
    <hyperlink ref="B519" r:id="rId344" xr:uid="{00000000-0004-0000-0100-0000BC010000}"/>
    <hyperlink ref="B518" r:id="rId345" xr:uid="{00000000-0004-0000-0100-0000BB010000}"/>
    <hyperlink ref="B517" r:id="rId346" xr:uid="{00000000-0004-0000-0100-0000BA010000}"/>
    <hyperlink ref="B516" r:id="rId347" xr:uid="{00000000-0004-0000-0100-0000B9010000}"/>
    <hyperlink ref="B515" r:id="rId348" xr:uid="{00000000-0004-0000-0100-0000B8010000}"/>
    <hyperlink ref="B514" r:id="rId349" xr:uid="{00000000-0004-0000-0100-0000B7010000}"/>
    <hyperlink ref="B513" r:id="rId350" xr:uid="{00000000-0004-0000-0100-0000B6010000}"/>
    <hyperlink ref="B512" r:id="rId351" xr:uid="{00000000-0004-0000-0100-0000B5010000}"/>
    <hyperlink ref="B511" r:id="rId352" xr:uid="{00000000-0004-0000-0100-0000B4010000}"/>
    <hyperlink ref="D510" r:id="rId353" location=":~:text=It's%20a%20body%20that%20looks,of%20Ard%20Skellig%20and%20Spikeroog." xr:uid="{00000000-0004-0000-0100-0000B3010000}"/>
    <hyperlink ref="B510" r:id="rId354" xr:uid="{00000000-0004-0000-0100-0000B2010000}"/>
    <hyperlink ref="B509" r:id="rId355" xr:uid="{00000000-0004-0000-0100-0000B1010000}"/>
    <hyperlink ref="B508" r:id="rId356" xr:uid="{00000000-0004-0000-0100-0000B0010000}"/>
    <hyperlink ref="B507" r:id="rId357" xr:uid="{00000000-0004-0000-0100-0000AF010000}"/>
    <hyperlink ref="B506" r:id="rId358" xr:uid="{00000000-0004-0000-0100-0000AE010000}"/>
    <hyperlink ref="B505" r:id="rId359" xr:uid="{00000000-0004-0000-0100-0000AD010000}"/>
    <hyperlink ref="B504" r:id="rId360" xr:uid="{00000000-0004-0000-0100-0000AC010000}"/>
    <hyperlink ref="B503" r:id="rId361" xr:uid="{00000000-0004-0000-0100-0000AB010000}"/>
    <hyperlink ref="B502" r:id="rId362" xr:uid="{00000000-0004-0000-0100-0000AA010000}"/>
    <hyperlink ref="B501" r:id="rId363" xr:uid="{00000000-0004-0000-0100-0000A9010000}"/>
    <hyperlink ref="B500" r:id="rId364" xr:uid="{00000000-0004-0000-0100-0000A8010000}"/>
    <hyperlink ref="B499" r:id="rId365" xr:uid="{00000000-0004-0000-0100-0000A7010000}"/>
    <hyperlink ref="B498" r:id="rId366" xr:uid="{00000000-0004-0000-0100-0000A6010000}"/>
    <hyperlink ref="B497" r:id="rId367" xr:uid="{00000000-0004-0000-0100-0000A5010000}"/>
    <hyperlink ref="B496" r:id="rId368" xr:uid="{00000000-0004-0000-0100-0000A4010000}"/>
    <hyperlink ref="B495" r:id="rId369" xr:uid="{00000000-0004-0000-0100-0000A3010000}"/>
    <hyperlink ref="B494" r:id="rId370" xr:uid="{00000000-0004-0000-0100-0000A2010000}"/>
    <hyperlink ref="B492" r:id="rId371" xr:uid="{00000000-0004-0000-0100-0000A1010000}"/>
    <hyperlink ref="B490" r:id="rId372" xr:uid="{00000000-0004-0000-0100-0000A0010000}"/>
    <hyperlink ref="B489" r:id="rId373" xr:uid="{00000000-0004-0000-0100-00009F010000}"/>
    <hyperlink ref="B488" r:id="rId374" xr:uid="{00000000-0004-0000-0100-00009E010000}"/>
    <hyperlink ref="B487" r:id="rId375" xr:uid="{00000000-0004-0000-0100-00009D010000}"/>
    <hyperlink ref="B486" r:id="rId376" xr:uid="{00000000-0004-0000-0100-00009C010000}"/>
    <hyperlink ref="D485" r:id="rId377" xr:uid="{00000000-0004-0000-0100-00009B010000}"/>
    <hyperlink ref="B485" r:id="rId378" xr:uid="{00000000-0004-0000-0100-00009A010000}"/>
    <hyperlink ref="B484" r:id="rId379" xr:uid="{00000000-0004-0000-0100-000099010000}"/>
    <hyperlink ref="B482" r:id="rId380" xr:uid="{00000000-0004-0000-0100-000098010000}"/>
    <hyperlink ref="B481" r:id="rId381" xr:uid="{00000000-0004-0000-0100-000097010000}"/>
    <hyperlink ref="B480" r:id="rId382" xr:uid="{00000000-0004-0000-0100-000096010000}"/>
    <hyperlink ref="B479" r:id="rId383" xr:uid="{00000000-0004-0000-0100-000095010000}"/>
    <hyperlink ref="D478" r:id="rId384" xr:uid="{00000000-0004-0000-0100-000094010000}"/>
    <hyperlink ref="B477" r:id="rId385" xr:uid="{00000000-0004-0000-0100-000093010000}"/>
    <hyperlink ref="B476" r:id="rId386" xr:uid="{00000000-0004-0000-0100-000092010000}"/>
    <hyperlink ref="B475" r:id="rId387" xr:uid="{00000000-0004-0000-0100-000091010000}"/>
    <hyperlink ref="B474" r:id="rId388" xr:uid="{00000000-0004-0000-0100-000090010000}"/>
    <hyperlink ref="B473" r:id="rId389" xr:uid="{00000000-0004-0000-0100-00008F010000}"/>
    <hyperlink ref="B472" r:id="rId390" xr:uid="{00000000-0004-0000-0100-00008E010000}"/>
    <hyperlink ref="D471" r:id="rId391" xr:uid="{00000000-0004-0000-0100-00008D010000}"/>
    <hyperlink ref="D470" r:id="rId392" xr:uid="{00000000-0004-0000-0100-00008C010000}"/>
    <hyperlink ref="D469" r:id="rId393" xr:uid="{00000000-0004-0000-0100-00008B010000}"/>
    <hyperlink ref="B469" r:id="rId394" xr:uid="{00000000-0004-0000-0100-00008A010000}"/>
    <hyperlink ref="B468" r:id="rId395" xr:uid="{00000000-0004-0000-0100-000089010000}"/>
    <hyperlink ref="B467" r:id="rId396" xr:uid="{00000000-0004-0000-0100-000088010000}"/>
    <hyperlink ref="D465" r:id="rId397" xr:uid="{00000000-0004-0000-0100-000087010000}"/>
    <hyperlink ref="B465" r:id="rId398" xr:uid="{00000000-0004-0000-0100-000086010000}"/>
    <hyperlink ref="B463" r:id="rId399" xr:uid="{00000000-0004-0000-0100-000085010000}"/>
    <hyperlink ref="B462" r:id="rId400" xr:uid="{00000000-0004-0000-0100-000084010000}"/>
    <hyperlink ref="B461" r:id="rId401" xr:uid="{00000000-0004-0000-0100-000083010000}"/>
    <hyperlink ref="B460" r:id="rId402" xr:uid="{00000000-0004-0000-0100-000082010000}"/>
    <hyperlink ref="B459" r:id="rId403" xr:uid="{00000000-0004-0000-0100-000081010000}"/>
    <hyperlink ref="D458" r:id="rId404" xr:uid="{00000000-0004-0000-0100-000080010000}"/>
    <hyperlink ref="D457" r:id="rId405" xr:uid="{00000000-0004-0000-0100-00007F010000}"/>
    <hyperlink ref="B457" r:id="rId406" xr:uid="{00000000-0004-0000-0100-00007E010000}"/>
    <hyperlink ref="B455" r:id="rId407" xr:uid="{00000000-0004-0000-0100-00007D010000}"/>
    <hyperlink ref="D454" r:id="rId408" xr:uid="{00000000-0004-0000-0100-00007C010000}"/>
    <hyperlink ref="D453" r:id="rId409" xr:uid="{00000000-0004-0000-0100-00007B010000}"/>
    <hyperlink ref="D452" r:id="rId410" xr:uid="{00000000-0004-0000-0100-00007A010000}"/>
    <hyperlink ref="D451" r:id="rId411" xr:uid="{00000000-0004-0000-0100-000079010000}"/>
    <hyperlink ref="B447" r:id="rId412" xr:uid="{00000000-0004-0000-0100-000078010000}"/>
    <hyperlink ref="B446" r:id="rId413" xr:uid="{00000000-0004-0000-0100-000077010000}"/>
    <hyperlink ref="B445" r:id="rId414" xr:uid="{00000000-0004-0000-0100-000076010000}"/>
    <hyperlink ref="D443" r:id="rId415" xr:uid="{00000000-0004-0000-0100-000075010000}"/>
    <hyperlink ref="B442" r:id="rId416" xr:uid="{00000000-0004-0000-0100-000074010000}"/>
    <hyperlink ref="D441" r:id="rId417" xr:uid="{00000000-0004-0000-0100-000073010000}"/>
    <hyperlink ref="B435" r:id="rId418" xr:uid="{00000000-0004-0000-0100-000072010000}"/>
    <hyperlink ref="B434" r:id="rId419" xr:uid="{00000000-0004-0000-0100-000071010000}"/>
    <hyperlink ref="D433" r:id="rId420" xr:uid="{00000000-0004-0000-0100-000070010000}"/>
    <hyperlink ref="B433" r:id="rId421" xr:uid="{00000000-0004-0000-0100-00006F010000}"/>
    <hyperlink ref="D432" r:id="rId422" xr:uid="{00000000-0004-0000-0100-00006E010000}"/>
    <hyperlink ref="B432" r:id="rId423" xr:uid="{00000000-0004-0000-0100-00006D010000}"/>
    <hyperlink ref="D431" r:id="rId424" xr:uid="{00000000-0004-0000-0100-00006C010000}"/>
    <hyperlink ref="D430" r:id="rId425" xr:uid="{00000000-0004-0000-0100-00006B010000}"/>
    <hyperlink ref="D429" r:id="rId426" xr:uid="{00000000-0004-0000-0100-00006A010000}"/>
    <hyperlink ref="B429" r:id="rId427" xr:uid="{00000000-0004-0000-0100-000069010000}"/>
    <hyperlink ref="D428" r:id="rId428" xr:uid="{00000000-0004-0000-0100-000068010000}"/>
    <hyperlink ref="B428" r:id="rId429" xr:uid="{00000000-0004-0000-0100-000067010000}"/>
    <hyperlink ref="D426" r:id="rId430" xr:uid="{00000000-0004-0000-0100-000066010000}"/>
    <hyperlink ref="D425" r:id="rId431" xr:uid="{00000000-0004-0000-0100-000065010000}"/>
    <hyperlink ref="B424" r:id="rId432" xr:uid="{00000000-0004-0000-0100-000064010000}"/>
    <hyperlink ref="B423" r:id="rId433" xr:uid="{00000000-0004-0000-0100-000063010000}"/>
    <hyperlink ref="D422" r:id="rId434" xr:uid="{00000000-0004-0000-0100-000062010000}"/>
    <hyperlink ref="D421" r:id="rId435" xr:uid="{00000000-0004-0000-0100-000061010000}"/>
    <hyperlink ref="B421" r:id="rId436" xr:uid="{00000000-0004-0000-0100-000060010000}"/>
    <hyperlink ref="B420" r:id="rId437" xr:uid="{00000000-0004-0000-0100-00005F010000}"/>
    <hyperlink ref="B419" r:id="rId438" xr:uid="{00000000-0004-0000-0100-00005E010000}"/>
    <hyperlink ref="D418" r:id="rId439" xr:uid="{00000000-0004-0000-0100-00005D010000}"/>
    <hyperlink ref="B418" r:id="rId440" xr:uid="{00000000-0004-0000-0100-00005C010000}"/>
    <hyperlink ref="B414" r:id="rId441" xr:uid="{00000000-0004-0000-0100-00005B010000}"/>
    <hyperlink ref="B411" r:id="rId442" xr:uid="{00000000-0004-0000-0100-00005A010000}"/>
    <hyperlink ref="D410" r:id="rId443" xr:uid="{00000000-0004-0000-0100-000059010000}"/>
    <hyperlink ref="B410" r:id="rId444" xr:uid="{00000000-0004-0000-0100-000058010000}"/>
    <hyperlink ref="B409" r:id="rId445" xr:uid="{00000000-0004-0000-0100-000057010000}"/>
    <hyperlink ref="B408" r:id="rId446" location=":~:text=In%20Ciri's%20Footsteps%20is%20a,areas%20to%20complete%20this%20quest." xr:uid="{00000000-0004-0000-0100-000056010000}"/>
    <hyperlink ref="B407" r:id="rId447" xr:uid="{00000000-0004-0000-0100-000055010000}"/>
    <hyperlink ref="D406" r:id="rId448" xr:uid="{00000000-0004-0000-0100-000054010000}"/>
    <hyperlink ref="B406" r:id="rId449" xr:uid="{00000000-0004-0000-0100-000053010000}"/>
    <hyperlink ref="D404" r:id="rId450" xr:uid="{00000000-0004-0000-0100-000052010000}"/>
    <hyperlink ref="B404" r:id="rId451" xr:uid="{00000000-0004-0000-0100-000051010000}"/>
    <hyperlink ref="B403" r:id="rId452" xr:uid="{00000000-0004-0000-0100-000050010000}"/>
    <hyperlink ref="D402" r:id="rId453" xr:uid="{00000000-0004-0000-0100-00004F010000}"/>
    <hyperlink ref="B402" r:id="rId454" xr:uid="{00000000-0004-0000-0100-00004E010000}"/>
    <hyperlink ref="D401" r:id="rId455" xr:uid="{00000000-0004-0000-0100-00004D010000}"/>
    <hyperlink ref="D400" r:id="rId456" xr:uid="{00000000-0004-0000-0100-00004C010000}"/>
    <hyperlink ref="D399" r:id="rId457" xr:uid="{00000000-0004-0000-0100-00004B010000}"/>
    <hyperlink ref="B399" r:id="rId458" xr:uid="{00000000-0004-0000-0100-00004A010000}"/>
    <hyperlink ref="D397" r:id="rId459" xr:uid="{00000000-0004-0000-0100-000049010000}"/>
    <hyperlink ref="D396" r:id="rId460" xr:uid="{00000000-0004-0000-0100-000048010000}"/>
    <hyperlink ref="D391" r:id="rId461" xr:uid="{00000000-0004-0000-0100-000047010000}"/>
    <hyperlink ref="B391" r:id="rId462" xr:uid="{00000000-0004-0000-0100-000046010000}"/>
    <hyperlink ref="B390" r:id="rId463" xr:uid="{00000000-0004-0000-0100-000045010000}"/>
    <hyperlink ref="B389" r:id="rId464" xr:uid="{00000000-0004-0000-0100-000044010000}"/>
    <hyperlink ref="B388" r:id="rId465" xr:uid="{00000000-0004-0000-0100-000043010000}"/>
    <hyperlink ref="B387" r:id="rId466" xr:uid="{00000000-0004-0000-0100-000042010000}"/>
    <hyperlink ref="B386" r:id="rId467" xr:uid="{00000000-0004-0000-0100-000041010000}"/>
    <hyperlink ref="B385" r:id="rId468" xr:uid="{00000000-0004-0000-0100-000040010000}"/>
    <hyperlink ref="B384" r:id="rId469" xr:uid="{00000000-0004-0000-0100-00003F010000}"/>
    <hyperlink ref="D383" r:id="rId470" xr:uid="{00000000-0004-0000-0100-00003E010000}"/>
    <hyperlink ref="B383" r:id="rId471" xr:uid="{00000000-0004-0000-0100-00003D010000}"/>
    <hyperlink ref="B382" r:id="rId472" xr:uid="{00000000-0004-0000-0100-00003C010000}"/>
    <hyperlink ref="B381" r:id="rId473" xr:uid="{00000000-0004-0000-0100-00003B010000}"/>
    <hyperlink ref="D379" r:id="rId474" xr:uid="{00000000-0004-0000-0100-00003A010000}"/>
    <hyperlink ref="B379" r:id="rId475" xr:uid="{00000000-0004-0000-0100-000039010000}"/>
    <hyperlink ref="D378" r:id="rId476" xr:uid="{00000000-0004-0000-0100-000038010000}"/>
    <hyperlink ref="D377" r:id="rId477" xr:uid="{00000000-0004-0000-0100-000037010000}"/>
    <hyperlink ref="B377" r:id="rId478" xr:uid="{00000000-0004-0000-0100-000036010000}"/>
    <hyperlink ref="B376" r:id="rId479" xr:uid="{00000000-0004-0000-0100-000035010000}"/>
    <hyperlink ref="B374" r:id="rId480" xr:uid="{00000000-0004-0000-0100-000034010000}"/>
    <hyperlink ref="B373" r:id="rId481" xr:uid="{00000000-0004-0000-0100-000033010000}"/>
    <hyperlink ref="D372" r:id="rId482" xr:uid="{00000000-0004-0000-0100-000032010000}"/>
    <hyperlink ref="B372" r:id="rId483" xr:uid="{00000000-0004-0000-0100-000031010000}"/>
    <hyperlink ref="D371" r:id="rId484" xr:uid="{00000000-0004-0000-0100-000030010000}"/>
    <hyperlink ref="D370" r:id="rId485" xr:uid="{00000000-0004-0000-0100-00002F010000}"/>
    <hyperlink ref="B369" r:id="rId486" xr:uid="{00000000-0004-0000-0100-00002E010000}"/>
    <hyperlink ref="B368" r:id="rId487" xr:uid="{00000000-0004-0000-0100-00002D010000}"/>
    <hyperlink ref="B367" r:id="rId488" xr:uid="{00000000-0004-0000-0100-00002C010000}"/>
    <hyperlink ref="B366" r:id="rId489" xr:uid="{00000000-0004-0000-0100-00002B010000}"/>
    <hyperlink ref="B365" r:id="rId490" xr:uid="{00000000-0004-0000-0100-00002A010000}"/>
    <hyperlink ref="D364" r:id="rId491" xr:uid="{00000000-0004-0000-0100-000029010000}"/>
    <hyperlink ref="B362" r:id="rId492" xr:uid="{00000000-0004-0000-0100-000028010000}"/>
    <hyperlink ref="B361" r:id="rId493" xr:uid="{00000000-0004-0000-0100-000027010000}"/>
    <hyperlink ref="D360" r:id="rId494" xr:uid="{00000000-0004-0000-0100-000026010000}"/>
    <hyperlink ref="B360" r:id="rId495" xr:uid="{00000000-0004-0000-0100-000025010000}"/>
    <hyperlink ref="B359" r:id="rId496" xr:uid="{00000000-0004-0000-0100-000024010000}"/>
    <hyperlink ref="B358" r:id="rId497" xr:uid="{00000000-0004-0000-0100-000023010000}"/>
    <hyperlink ref="B357" r:id="rId498" xr:uid="{00000000-0004-0000-0100-000022010000}"/>
    <hyperlink ref="D356" r:id="rId499" xr:uid="{00000000-0004-0000-0100-000021010000}"/>
    <hyperlink ref="D355" r:id="rId500" xr:uid="{00000000-0004-0000-0100-000020010000}"/>
    <hyperlink ref="D354" r:id="rId501" xr:uid="{00000000-0004-0000-0100-00001F010000}"/>
    <hyperlink ref="B354" r:id="rId502" xr:uid="{00000000-0004-0000-0100-00001E010000}"/>
    <hyperlink ref="D353" r:id="rId503" xr:uid="{00000000-0004-0000-0100-00001D010000}"/>
    <hyperlink ref="B352" r:id="rId504" xr:uid="{00000000-0004-0000-0100-00001C010000}"/>
    <hyperlink ref="B351" r:id="rId505" xr:uid="{00000000-0004-0000-0100-00001B010000}"/>
    <hyperlink ref="B350" r:id="rId506" xr:uid="{00000000-0004-0000-0100-00001A010000}"/>
    <hyperlink ref="D349" r:id="rId507" xr:uid="{00000000-0004-0000-0100-000019010000}"/>
    <hyperlink ref="D348" r:id="rId508" xr:uid="{00000000-0004-0000-0100-000018010000}"/>
    <hyperlink ref="B348" r:id="rId509" xr:uid="{00000000-0004-0000-0100-000017010000}"/>
    <hyperlink ref="B346" r:id="rId510" xr:uid="{00000000-0004-0000-0100-000016010000}"/>
    <hyperlink ref="B345" r:id="rId511" xr:uid="{00000000-0004-0000-0100-000015010000}"/>
    <hyperlink ref="B341" r:id="rId512" xr:uid="{00000000-0004-0000-0100-000014010000}"/>
    <hyperlink ref="D340" r:id="rId513" xr:uid="{00000000-0004-0000-0100-000013010000}"/>
    <hyperlink ref="B336" r:id="rId514" xr:uid="{00000000-0004-0000-0100-000012010000}"/>
    <hyperlink ref="D335" r:id="rId515" xr:uid="{00000000-0004-0000-0100-000011010000}"/>
    <hyperlink ref="B331" r:id="rId516" xr:uid="{00000000-0004-0000-0100-000010010000}"/>
    <hyperlink ref="B330" r:id="rId517" location="5/210.562/95.609/m=210.562,95.609" xr:uid="{00000000-0004-0000-0100-00000F010000}"/>
    <hyperlink ref="D329" r:id="rId518" xr:uid="{00000000-0004-0000-0100-00000E010000}"/>
    <hyperlink ref="B328" r:id="rId519" location="5/221.828/98.969/m=221.812,98.968" xr:uid="{00000000-0004-0000-0100-00000D010000}"/>
    <hyperlink ref="B327" r:id="rId520" location="5/215.328/105.031/m=215.328,105.031" xr:uid="{00000000-0004-0000-0100-00000C010000}"/>
    <hyperlink ref="D326" r:id="rId521" xr:uid="{00000000-0004-0000-0100-00000B010000}"/>
    <hyperlink ref="D324" r:id="rId522" xr:uid="{00000000-0004-0000-0100-00000A010000}"/>
    <hyperlink ref="D322" r:id="rId523" xr:uid="{00000000-0004-0000-0100-000009010000}"/>
    <hyperlink ref="D321" r:id="rId524" xr:uid="{00000000-0004-0000-0100-000008010000}"/>
    <hyperlink ref="D320" r:id="rId525" xr:uid="{00000000-0004-0000-0100-000007010000}"/>
    <hyperlink ref="B319" r:id="rId526" xr:uid="{00000000-0004-0000-0100-000006010000}"/>
    <hyperlink ref="B318" r:id="rId527" xr:uid="{00000000-0004-0000-0100-000005010000}"/>
    <hyperlink ref="B317" r:id="rId528" xr:uid="{00000000-0004-0000-0100-000004010000}"/>
    <hyperlink ref="B316" r:id="rId529" xr:uid="{00000000-0004-0000-0100-000003010000}"/>
    <hyperlink ref="B315" r:id="rId530" xr:uid="{00000000-0004-0000-0100-000002010000}"/>
    <hyperlink ref="D313" r:id="rId531" xr:uid="{00000000-0004-0000-0100-000001010000}"/>
    <hyperlink ref="B312" r:id="rId532" xr:uid="{00000000-0004-0000-0100-000000010000}"/>
    <hyperlink ref="B311" r:id="rId533" xr:uid="{00000000-0004-0000-0100-0000FF000000}"/>
    <hyperlink ref="B307" r:id="rId534" xr:uid="{00000000-0004-0000-0100-0000FE000000}"/>
    <hyperlink ref="B306" r:id="rId535" location=":~:text=In%20Ciri's%20Footsteps%20is%20a,areas%20to%20complete%20this%20quest." xr:uid="{00000000-0004-0000-0100-0000FD000000}"/>
    <hyperlink ref="B305" r:id="rId536" xr:uid="{00000000-0004-0000-0100-0000FC000000}"/>
    <hyperlink ref="D304" r:id="rId537" xr:uid="{00000000-0004-0000-0100-0000FB000000}"/>
    <hyperlink ref="D302" r:id="rId538" xr:uid="{00000000-0004-0000-0100-0000FA000000}"/>
    <hyperlink ref="B301" r:id="rId539" xr:uid="{00000000-0004-0000-0100-0000F9000000}"/>
    <hyperlink ref="B300" r:id="rId540" xr:uid="{00000000-0004-0000-0100-0000F8000000}"/>
    <hyperlink ref="D299" r:id="rId541" xr:uid="{00000000-0004-0000-0100-0000F7000000}"/>
    <hyperlink ref="B299" r:id="rId542" xr:uid="{00000000-0004-0000-0100-0000F6000000}"/>
    <hyperlink ref="B297" r:id="rId543" xr:uid="{00000000-0004-0000-0100-0000F5000000}"/>
    <hyperlink ref="B296" r:id="rId544" xr:uid="{00000000-0004-0000-0100-0000F4000000}"/>
    <hyperlink ref="B295" r:id="rId545" xr:uid="{00000000-0004-0000-0100-0000F3000000}"/>
    <hyperlink ref="B294" r:id="rId546" xr:uid="{00000000-0004-0000-0100-0000F2000000}"/>
    <hyperlink ref="B293" r:id="rId547" xr:uid="{00000000-0004-0000-0100-0000F1000000}"/>
    <hyperlink ref="B292" r:id="rId548" xr:uid="{00000000-0004-0000-0100-0000F0000000}"/>
    <hyperlink ref="B291" r:id="rId549" xr:uid="{00000000-0004-0000-0100-0000EF000000}"/>
    <hyperlink ref="D290" r:id="rId550" xr:uid="{00000000-0004-0000-0100-0000EE000000}"/>
    <hyperlink ref="B290" r:id="rId551" xr:uid="{00000000-0004-0000-0100-0000ED000000}"/>
    <hyperlink ref="B289" r:id="rId552" xr:uid="{00000000-0004-0000-0100-0000EC000000}"/>
    <hyperlink ref="D288" r:id="rId553" xr:uid="{00000000-0004-0000-0100-0000EB000000}"/>
    <hyperlink ref="D287" r:id="rId554" xr:uid="{00000000-0004-0000-0100-0000EA000000}"/>
    <hyperlink ref="B286" r:id="rId555" xr:uid="{00000000-0004-0000-0100-0000E9000000}"/>
    <hyperlink ref="D285" r:id="rId556" xr:uid="{00000000-0004-0000-0100-0000E8000000}"/>
    <hyperlink ref="D284" r:id="rId557" xr:uid="{00000000-0004-0000-0100-0000E7000000}"/>
    <hyperlink ref="B282" r:id="rId558" xr:uid="{00000000-0004-0000-0100-0000E6000000}"/>
    <hyperlink ref="D280" r:id="rId559" xr:uid="{00000000-0004-0000-0100-0000E5000000}"/>
    <hyperlink ref="B279" r:id="rId560" xr:uid="{00000000-0004-0000-0100-0000E4000000}"/>
    <hyperlink ref="D277" r:id="rId561" xr:uid="{00000000-0004-0000-0100-0000E3000000}"/>
    <hyperlink ref="D276" r:id="rId562" xr:uid="{00000000-0004-0000-0100-0000E2000000}"/>
    <hyperlink ref="D275" r:id="rId563" xr:uid="{00000000-0004-0000-0100-0000E1000000}"/>
    <hyperlink ref="D273" r:id="rId564" xr:uid="{00000000-0004-0000-0100-0000E0000000}"/>
    <hyperlink ref="D272" r:id="rId565" xr:uid="{00000000-0004-0000-0100-0000DF000000}"/>
    <hyperlink ref="D271" r:id="rId566" xr:uid="{00000000-0004-0000-0100-0000DE000000}"/>
    <hyperlink ref="D270" r:id="rId567" xr:uid="{00000000-0004-0000-0100-0000DD000000}"/>
    <hyperlink ref="D269" r:id="rId568" xr:uid="{00000000-0004-0000-0100-0000DC000000}"/>
    <hyperlink ref="D266" r:id="rId569" xr:uid="{00000000-0004-0000-0100-0000DB000000}"/>
    <hyperlink ref="B265" r:id="rId570" xr:uid="{00000000-0004-0000-0100-0000DA000000}"/>
    <hyperlink ref="B263" r:id="rId571" xr:uid="{00000000-0004-0000-0100-0000D9000000}"/>
    <hyperlink ref="D262" r:id="rId572" xr:uid="{00000000-0004-0000-0100-0000D8000000}"/>
    <hyperlink ref="D260" r:id="rId573" xr:uid="{00000000-0004-0000-0100-0000D7000000}"/>
    <hyperlink ref="B259" r:id="rId574" xr:uid="{00000000-0004-0000-0100-0000D6000000}"/>
    <hyperlink ref="B258" r:id="rId575" xr:uid="{00000000-0004-0000-0100-0000D5000000}"/>
    <hyperlink ref="D257" r:id="rId576" xr:uid="{00000000-0004-0000-0100-0000D4000000}"/>
    <hyperlink ref="B256" r:id="rId577" xr:uid="{00000000-0004-0000-0100-0000D3000000}"/>
    <hyperlink ref="B255" r:id="rId578" xr:uid="{00000000-0004-0000-0100-0000D2000000}"/>
    <hyperlink ref="B254" r:id="rId579" xr:uid="{00000000-0004-0000-0100-0000D1000000}"/>
    <hyperlink ref="B253" r:id="rId580" xr:uid="{00000000-0004-0000-0100-0000D0000000}"/>
    <hyperlink ref="B252" r:id="rId581" xr:uid="{00000000-0004-0000-0100-0000CF000000}"/>
    <hyperlink ref="D251" r:id="rId582" xr:uid="{00000000-0004-0000-0100-0000CE000000}"/>
    <hyperlink ref="D250" r:id="rId583" xr:uid="{00000000-0004-0000-0100-0000CD000000}"/>
    <hyperlink ref="D249" r:id="rId584" xr:uid="{00000000-0004-0000-0100-0000CC000000}"/>
    <hyperlink ref="D248" r:id="rId585" xr:uid="{00000000-0004-0000-0100-0000CB000000}"/>
    <hyperlink ref="B247" r:id="rId586" xr:uid="{00000000-0004-0000-0100-0000CA000000}"/>
    <hyperlink ref="B246" r:id="rId587" xr:uid="{00000000-0004-0000-0100-0000C9000000}"/>
    <hyperlink ref="D245" r:id="rId588" xr:uid="{00000000-0004-0000-0100-0000C8000000}"/>
    <hyperlink ref="D241" r:id="rId589" xr:uid="{00000000-0004-0000-0100-0000C7000000}"/>
    <hyperlink ref="D240" r:id="rId590" xr:uid="{00000000-0004-0000-0100-0000C6000000}"/>
    <hyperlink ref="D239" r:id="rId591" xr:uid="{00000000-0004-0000-0100-0000C5000000}"/>
    <hyperlink ref="D238" r:id="rId592" xr:uid="{00000000-0004-0000-0100-0000C4000000}"/>
    <hyperlink ref="D236" r:id="rId593" xr:uid="{00000000-0004-0000-0100-0000C3000000}"/>
    <hyperlink ref="D233" r:id="rId594" xr:uid="{00000000-0004-0000-0100-0000C2000000}"/>
    <hyperlink ref="B233" r:id="rId595" xr:uid="{00000000-0004-0000-0100-0000C1000000}"/>
    <hyperlink ref="D232" r:id="rId596" xr:uid="{00000000-0004-0000-0100-0000C0000000}"/>
    <hyperlink ref="B232" r:id="rId597" xr:uid="{00000000-0004-0000-0100-0000BF000000}"/>
    <hyperlink ref="B231" r:id="rId598" xr:uid="{00000000-0004-0000-0100-0000BE000000}"/>
    <hyperlink ref="B229" r:id="rId599" xr:uid="{00000000-0004-0000-0100-0000BD000000}"/>
    <hyperlink ref="B228" r:id="rId600" xr:uid="{00000000-0004-0000-0100-0000BC000000}"/>
    <hyperlink ref="D227" r:id="rId601" xr:uid="{00000000-0004-0000-0100-0000BB000000}"/>
    <hyperlink ref="B227" r:id="rId602" xr:uid="{00000000-0004-0000-0100-0000BA000000}"/>
    <hyperlink ref="B226" r:id="rId603" xr:uid="{00000000-0004-0000-0100-0000B9000000}"/>
    <hyperlink ref="D225" r:id="rId604" xr:uid="{00000000-0004-0000-0100-0000B8000000}"/>
    <hyperlink ref="B224" r:id="rId605" xr:uid="{00000000-0004-0000-0100-0000B7000000}"/>
    <hyperlink ref="D223" r:id="rId606" xr:uid="{00000000-0004-0000-0100-0000B6000000}"/>
    <hyperlink ref="B223" r:id="rId607" xr:uid="{00000000-0004-0000-0100-0000B5000000}"/>
    <hyperlink ref="B222" r:id="rId608" xr:uid="{00000000-0004-0000-0100-0000B4000000}"/>
    <hyperlink ref="B221" r:id="rId609" xr:uid="{00000000-0004-0000-0100-0000B3000000}"/>
    <hyperlink ref="B220" r:id="rId610" xr:uid="{00000000-0004-0000-0100-0000B2000000}"/>
    <hyperlink ref="B219" r:id="rId611" xr:uid="{00000000-0004-0000-0100-0000B1000000}"/>
    <hyperlink ref="B218" r:id="rId612" xr:uid="{00000000-0004-0000-0100-0000B0000000}"/>
    <hyperlink ref="B217" r:id="rId613" xr:uid="{00000000-0004-0000-0100-0000AF000000}"/>
    <hyperlink ref="B216" r:id="rId614" xr:uid="{00000000-0004-0000-0100-0000AE000000}"/>
    <hyperlink ref="B215" r:id="rId615" xr:uid="{00000000-0004-0000-0100-0000AD000000}"/>
    <hyperlink ref="B214" r:id="rId616" xr:uid="{00000000-0004-0000-0100-0000AC000000}"/>
    <hyperlink ref="B213" r:id="rId617" xr:uid="{00000000-0004-0000-0100-0000AB000000}"/>
    <hyperlink ref="B212" r:id="rId618" xr:uid="{00000000-0004-0000-0100-0000AA000000}"/>
    <hyperlink ref="D211" r:id="rId619" xr:uid="{00000000-0004-0000-0100-0000A9000000}"/>
    <hyperlink ref="B210" r:id="rId620" xr:uid="{00000000-0004-0000-0100-0000A8000000}"/>
    <hyperlink ref="B209" r:id="rId621" xr:uid="{00000000-0004-0000-0100-0000A7000000}"/>
    <hyperlink ref="B208" r:id="rId622" xr:uid="{00000000-0004-0000-0100-0000A6000000}"/>
    <hyperlink ref="B207" r:id="rId623" xr:uid="{00000000-0004-0000-0100-0000A5000000}"/>
    <hyperlink ref="B206" r:id="rId624" xr:uid="{00000000-0004-0000-0100-0000A4000000}"/>
    <hyperlink ref="B205" r:id="rId625" xr:uid="{00000000-0004-0000-0100-0000A3000000}"/>
    <hyperlink ref="D204" r:id="rId626" xr:uid="{00000000-0004-0000-0100-0000A2000000}"/>
    <hyperlink ref="D203" r:id="rId627" xr:uid="{00000000-0004-0000-0100-0000A1000000}"/>
    <hyperlink ref="B203" r:id="rId628" xr:uid="{00000000-0004-0000-0100-0000A0000000}"/>
    <hyperlink ref="B202" r:id="rId629" xr:uid="{00000000-0004-0000-0100-00009F000000}"/>
    <hyperlink ref="B201" r:id="rId630" xr:uid="{00000000-0004-0000-0100-00009E000000}"/>
    <hyperlink ref="B200" r:id="rId631" xr:uid="{00000000-0004-0000-0100-00009D000000}"/>
    <hyperlink ref="B199" r:id="rId632" xr:uid="{00000000-0004-0000-0100-00009C000000}"/>
    <hyperlink ref="B198" r:id="rId633" xr:uid="{00000000-0004-0000-0100-00009B000000}"/>
    <hyperlink ref="B197" r:id="rId634" xr:uid="{00000000-0004-0000-0100-00009A000000}"/>
    <hyperlink ref="B196" r:id="rId635" xr:uid="{00000000-0004-0000-0100-000099000000}"/>
    <hyperlink ref="B195" r:id="rId636" xr:uid="{00000000-0004-0000-0100-000098000000}"/>
    <hyperlink ref="B194" r:id="rId637" xr:uid="{00000000-0004-0000-0100-000097000000}"/>
    <hyperlink ref="B193" r:id="rId638" xr:uid="{00000000-0004-0000-0100-000096000000}"/>
    <hyperlink ref="B192" r:id="rId639" xr:uid="{00000000-0004-0000-0100-000095000000}"/>
    <hyperlink ref="B191" r:id="rId640" xr:uid="{00000000-0004-0000-0100-000094000000}"/>
    <hyperlink ref="B190" r:id="rId641" xr:uid="{00000000-0004-0000-0100-000093000000}"/>
    <hyperlink ref="D189" r:id="rId642" xr:uid="{00000000-0004-0000-0100-000092000000}"/>
    <hyperlink ref="B189" r:id="rId643" xr:uid="{00000000-0004-0000-0100-000091000000}"/>
    <hyperlink ref="B188" r:id="rId644" xr:uid="{00000000-0004-0000-0100-000090000000}"/>
    <hyperlink ref="B187" r:id="rId645" xr:uid="{00000000-0004-0000-0100-00008F000000}"/>
    <hyperlink ref="B186" r:id="rId646" xr:uid="{00000000-0004-0000-0100-00008E000000}"/>
    <hyperlink ref="D185" r:id="rId647" xr:uid="{00000000-0004-0000-0100-00008D000000}"/>
    <hyperlink ref="B184" r:id="rId648" xr:uid="{00000000-0004-0000-0100-00008C000000}"/>
    <hyperlink ref="B183" r:id="rId649" xr:uid="{00000000-0004-0000-0100-00008B000000}"/>
    <hyperlink ref="B182" r:id="rId650" xr:uid="{00000000-0004-0000-0100-00008A000000}"/>
    <hyperlink ref="D178" r:id="rId651" xr:uid="{00000000-0004-0000-0100-000089000000}"/>
    <hyperlink ref="B178" r:id="rId652" xr:uid="{00000000-0004-0000-0100-000088000000}"/>
    <hyperlink ref="B177" r:id="rId653" xr:uid="{00000000-0004-0000-0100-000087000000}"/>
    <hyperlink ref="B176" r:id="rId654" xr:uid="{00000000-0004-0000-0100-000086000000}"/>
    <hyperlink ref="B175" r:id="rId655" xr:uid="{00000000-0004-0000-0100-000085000000}"/>
    <hyperlink ref="B174" r:id="rId656" xr:uid="{00000000-0004-0000-0100-000084000000}"/>
    <hyperlink ref="B173" r:id="rId657" xr:uid="{00000000-0004-0000-0100-000083000000}"/>
    <hyperlink ref="B172" r:id="rId658" xr:uid="{00000000-0004-0000-0100-000082000000}"/>
    <hyperlink ref="B171" r:id="rId659" xr:uid="{00000000-0004-0000-0100-000081000000}"/>
    <hyperlink ref="D170" r:id="rId660" xr:uid="{00000000-0004-0000-0100-000080000000}"/>
    <hyperlink ref="B169" r:id="rId661" xr:uid="{00000000-0004-0000-0100-00007F000000}"/>
    <hyperlink ref="B168" r:id="rId662" xr:uid="{00000000-0004-0000-0100-00007E000000}"/>
    <hyperlink ref="B167" r:id="rId663" xr:uid="{00000000-0004-0000-0100-00007D000000}"/>
    <hyperlink ref="B166" r:id="rId664" xr:uid="{00000000-0004-0000-0100-00007C000000}"/>
    <hyperlink ref="B165" r:id="rId665" xr:uid="{00000000-0004-0000-0100-00007B000000}"/>
    <hyperlink ref="D164" r:id="rId666" xr:uid="{00000000-0004-0000-0100-00007A000000}"/>
    <hyperlink ref="D163" r:id="rId667" xr:uid="{00000000-0004-0000-0100-000079000000}"/>
    <hyperlink ref="D162" r:id="rId668" xr:uid="{00000000-0004-0000-0100-000078000000}"/>
    <hyperlink ref="D160" r:id="rId669" xr:uid="{00000000-0004-0000-0100-000077000000}"/>
    <hyperlink ref="B160" r:id="rId670" xr:uid="{00000000-0004-0000-0100-000076000000}"/>
    <hyperlink ref="D159" r:id="rId671" xr:uid="{00000000-0004-0000-0100-000075000000}"/>
    <hyperlink ref="B159" r:id="rId672" xr:uid="{00000000-0004-0000-0100-000074000000}"/>
    <hyperlink ref="B158" r:id="rId673" xr:uid="{00000000-0004-0000-0100-000073000000}"/>
    <hyperlink ref="B157" r:id="rId674" location="4/109.41/92.31/m=101.625,74.625" xr:uid="{00000000-0004-0000-0100-000072000000}"/>
    <hyperlink ref="B156" r:id="rId675" location="4/109.41/92.31/m=101.625,74.625" xr:uid="{00000000-0004-0000-0100-000071000000}"/>
    <hyperlink ref="B155" r:id="rId676" xr:uid="{00000000-0004-0000-0100-000070000000}"/>
    <hyperlink ref="B154" r:id="rId677" location=":~:text=In%20Ciri's%20Footsteps%20is%20a,areas%20to%20complete%20this%20quest." xr:uid="{00000000-0004-0000-0100-00006F000000}"/>
    <hyperlink ref="B153" r:id="rId678" xr:uid="{00000000-0004-0000-0100-00006E000000}"/>
    <hyperlink ref="B151" r:id="rId679" xr:uid="{00000000-0004-0000-0100-00006D000000}"/>
    <hyperlink ref="D150" r:id="rId680" xr:uid="{00000000-0004-0000-0100-00006C000000}"/>
    <hyperlink ref="B150" r:id="rId681" xr:uid="{00000000-0004-0000-0100-00006B000000}"/>
    <hyperlink ref="B148" r:id="rId682" xr:uid="{00000000-0004-0000-0100-00006A000000}"/>
    <hyperlink ref="D147" r:id="rId683" xr:uid="{00000000-0004-0000-0100-000069000000}"/>
    <hyperlink ref="B146" r:id="rId684" xr:uid="{00000000-0004-0000-0100-000068000000}"/>
    <hyperlink ref="B145" r:id="rId685" xr:uid="{00000000-0004-0000-0100-000067000000}"/>
    <hyperlink ref="B143" r:id="rId686" xr:uid="{00000000-0004-0000-0100-000066000000}"/>
    <hyperlink ref="B142" r:id="rId687" xr:uid="{00000000-0004-0000-0100-000065000000}"/>
    <hyperlink ref="B141" r:id="rId688" xr:uid="{00000000-0004-0000-0100-000064000000}"/>
    <hyperlink ref="D138" r:id="rId689" xr:uid="{00000000-0004-0000-0100-000063000000}"/>
    <hyperlink ref="D137" r:id="rId690" xr:uid="{00000000-0004-0000-0100-000062000000}"/>
    <hyperlink ref="D136" r:id="rId691" xr:uid="{00000000-0004-0000-0100-000061000000}"/>
    <hyperlink ref="D135" r:id="rId692" xr:uid="{00000000-0004-0000-0100-000060000000}"/>
    <hyperlink ref="D134" r:id="rId693" xr:uid="{00000000-0004-0000-0100-00005F000000}"/>
    <hyperlink ref="B131" r:id="rId694" xr:uid="{00000000-0004-0000-0100-00005E000000}"/>
    <hyperlink ref="B127" r:id="rId695" xr:uid="{00000000-0004-0000-0100-00005D000000}"/>
    <hyperlink ref="D123" r:id="rId696" xr:uid="{00000000-0004-0000-0100-00005C000000}"/>
    <hyperlink ref="B121" r:id="rId697" xr:uid="{00000000-0004-0000-0100-00005B000000}"/>
    <hyperlink ref="B120" r:id="rId698" xr:uid="{00000000-0004-0000-0100-00005A000000}"/>
    <hyperlink ref="B118" r:id="rId699" xr:uid="{00000000-0004-0000-0100-000059000000}"/>
    <hyperlink ref="D117" r:id="rId700" xr:uid="{00000000-0004-0000-0100-000058000000}"/>
    <hyperlink ref="B115" r:id="rId701" xr:uid="{00000000-0004-0000-0100-000057000000}"/>
    <hyperlink ref="D114" r:id="rId702" xr:uid="{00000000-0004-0000-0100-000056000000}"/>
    <hyperlink ref="B114" r:id="rId703" xr:uid="{00000000-0004-0000-0100-000055000000}"/>
    <hyperlink ref="B112" r:id="rId704" xr:uid="{00000000-0004-0000-0100-000054000000}"/>
    <hyperlink ref="B110" r:id="rId705" xr:uid="{00000000-0004-0000-0100-000053000000}"/>
    <hyperlink ref="D109" r:id="rId706" xr:uid="{00000000-0004-0000-0100-000052000000}"/>
    <hyperlink ref="D107" r:id="rId707" xr:uid="{00000000-0004-0000-0100-000051000000}"/>
    <hyperlink ref="D106" r:id="rId708" xr:uid="{00000000-0004-0000-0100-000050000000}"/>
    <hyperlink ref="D105" r:id="rId709" xr:uid="{00000000-0004-0000-0100-00004F000000}"/>
    <hyperlink ref="B103" r:id="rId710" xr:uid="{00000000-0004-0000-0100-00004E000000}"/>
    <hyperlink ref="B102" r:id="rId711" xr:uid="{00000000-0004-0000-0100-00004D000000}"/>
    <hyperlink ref="B100" r:id="rId712" xr:uid="{00000000-0004-0000-0100-00004C000000}"/>
    <hyperlink ref="B99" r:id="rId713" xr:uid="{00000000-0004-0000-0100-00004B000000}"/>
    <hyperlink ref="B98" r:id="rId714" xr:uid="{00000000-0004-0000-0100-00004A000000}"/>
    <hyperlink ref="B96" r:id="rId715" xr:uid="{00000000-0004-0000-0100-000049000000}"/>
    <hyperlink ref="B95" r:id="rId716" xr:uid="{00000000-0004-0000-0100-000048000000}"/>
    <hyperlink ref="B94" r:id="rId717" xr:uid="{00000000-0004-0000-0100-000047000000}"/>
    <hyperlink ref="B93" r:id="rId718" xr:uid="{00000000-0004-0000-0100-000046000000}"/>
    <hyperlink ref="B92" r:id="rId719" xr:uid="{00000000-0004-0000-0100-000045000000}"/>
    <hyperlink ref="B91" r:id="rId720" xr:uid="{00000000-0004-0000-0100-000044000000}"/>
    <hyperlink ref="B90" r:id="rId721" xr:uid="{00000000-0004-0000-0100-000043000000}"/>
    <hyperlink ref="B89" r:id="rId722" xr:uid="{00000000-0004-0000-0100-000042000000}"/>
    <hyperlink ref="B88" r:id="rId723" location="4/109.41/92.31/m=101.625,74.625" xr:uid="{00000000-0004-0000-0100-000041000000}"/>
    <hyperlink ref="D87" r:id="rId724" xr:uid="{00000000-0004-0000-0100-000040000000}"/>
    <hyperlink ref="B87" r:id="rId725" xr:uid="{00000000-0004-0000-0100-00003F000000}"/>
    <hyperlink ref="B86" r:id="rId726" xr:uid="{00000000-0004-0000-0100-00003E000000}"/>
    <hyperlink ref="B85" r:id="rId727" xr:uid="{00000000-0004-0000-0100-00003D000000}"/>
    <hyperlink ref="B84" r:id="rId728" xr:uid="{00000000-0004-0000-0100-00003C000000}"/>
    <hyperlink ref="D83" r:id="rId729" xr:uid="{00000000-0004-0000-0100-00003B000000}"/>
    <hyperlink ref="B83" r:id="rId730" xr:uid="{00000000-0004-0000-0100-00003A000000}"/>
    <hyperlink ref="B82" r:id="rId731" xr:uid="{00000000-0004-0000-0100-000039000000}"/>
    <hyperlink ref="D81" r:id="rId732" xr:uid="{00000000-0004-0000-0100-000038000000}"/>
    <hyperlink ref="D80" r:id="rId733" xr:uid="{00000000-0004-0000-0100-000037000000}"/>
    <hyperlink ref="B76" r:id="rId734" xr:uid="{00000000-0004-0000-0100-000036000000}"/>
    <hyperlink ref="B75" r:id="rId735" xr:uid="{00000000-0004-0000-0100-000035000000}"/>
    <hyperlink ref="D72" r:id="rId736" xr:uid="{00000000-0004-0000-0100-000034000000}"/>
    <hyperlink ref="D71" r:id="rId737" xr:uid="{00000000-0004-0000-0100-000033000000}"/>
    <hyperlink ref="B69" r:id="rId738" xr:uid="{00000000-0004-0000-0100-000032000000}"/>
    <hyperlink ref="B68" r:id="rId739" xr:uid="{00000000-0004-0000-0100-000031000000}"/>
    <hyperlink ref="B67" r:id="rId740" xr:uid="{00000000-0004-0000-0100-000030000000}"/>
    <hyperlink ref="D66" r:id="rId741" xr:uid="{00000000-0004-0000-0100-00002F000000}"/>
    <hyperlink ref="B66" r:id="rId742" xr:uid="{00000000-0004-0000-0100-00002E000000}"/>
    <hyperlink ref="B65" r:id="rId743" xr:uid="{00000000-0004-0000-0100-00002D000000}"/>
    <hyperlink ref="D62" r:id="rId744" xr:uid="{00000000-0004-0000-0100-00002C000000}"/>
    <hyperlink ref="D61" r:id="rId745" xr:uid="{00000000-0004-0000-0100-00002B000000}"/>
    <hyperlink ref="D60" r:id="rId746" xr:uid="{00000000-0004-0000-0100-00002A000000}"/>
    <hyperlink ref="B60" r:id="rId747" xr:uid="{00000000-0004-0000-0100-000029000000}"/>
    <hyperlink ref="B59" r:id="rId748" xr:uid="{00000000-0004-0000-0100-000028000000}"/>
    <hyperlink ref="B57" r:id="rId749" xr:uid="{00000000-0004-0000-0100-000027000000}"/>
    <hyperlink ref="D54" r:id="rId750" xr:uid="{00000000-0004-0000-0100-000026000000}"/>
    <hyperlink ref="D52" r:id="rId751" xr:uid="{00000000-0004-0000-0100-000025000000}"/>
    <hyperlink ref="B52" r:id="rId752" xr:uid="{00000000-0004-0000-0100-000024000000}"/>
    <hyperlink ref="B51" r:id="rId753" xr:uid="{00000000-0004-0000-0100-000023000000}"/>
    <hyperlink ref="D50" r:id="rId754" xr:uid="{00000000-0004-0000-0100-000022000000}"/>
    <hyperlink ref="D49" r:id="rId755" xr:uid="{00000000-0004-0000-0100-000021000000}"/>
    <hyperlink ref="D48" r:id="rId756" xr:uid="{00000000-0004-0000-0100-000020000000}"/>
    <hyperlink ref="B45" r:id="rId757" xr:uid="{00000000-0004-0000-0100-00001F000000}"/>
    <hyperlink ref="B44" r:id="rId758" xr:uid="{00000000-0004-0000-0100-00001E000000}"/>
    <hyperlink ref="B43" r:id="rId759" xr:uid="{00000000-0004-0000-0100-00001D000000}"/>
    <hyperlink ref="B42" r:id="rId760" xr:uid="{00000000-0004-0000-0100-00001C000000}"/>
    <hyperlink ref="B41" r:id="rId761" xr:uid="{00000000-0004-0000-0100-00001B000000}"/>
    <hyperlink ref="B40" r:id="rId762" xr:uid="{00000000-0004-0000-0100-00001A000000}"/>
    <hyperlink ref="B39" r:id="rId763" xr:uid="{00000000-0004-0000-0100-000019000000}"/>
    <hyperlink ref="B38" r:id="rId764" xr:uid="{00000000-0004-0000-0100-000018000000}"/>
    <hyperlink ref="B37" r:id="rId765" xr:uid="{00000000-0004-0000-0100-000017000000}"/>
    <hyperlink ref="D35" r:id="rId766" xr:uid="{00000000-0004-0000-0100-000016000000}"/>
    <hyperlink ref="D34" r:id="rId767" xr:uid="{00000000-0004-0000-0100-000015000000}"/>
    <hyperlink ref="B32" r:id="rId768" xr:uid="{00000000-0004-0000-0100-000014000000}"/>
    <hyperlink ref="D31" r:id="rId769" xr:uid="{00000000-0004-0000-0100-000013000000}"/>
    <hyperlink ref="B30" r:id="rId770" xr:uid="{00000000-0004-0000-0100-000012000000}"/>
    <hyperlink ref="B29" r:id="rId771" xr:uid="{00000000-0004-0000-0100-000011000000}"/>
    <hyperlink ref="B27" r:id="rId772" xr:uid="{00000000-0004-0000-0100-000010000000}"/>
    <hyperlink ref="B26" r:id="rId773" xr:uid="{00000000-0004-0000-0100-00000F000000}"/>
    <hyperlink ref="B23" r:id="rId774" xr:uid="{00000000-0004-0000-0100-00000E000000}"/>
    <hyperlink ref="B22" r:id="rId775" xr:uid="{00000000-0004-0000-0100-00000D000000}"/>
    <hyperlink ref="D20" r:id="rId776" xr:uid="{00000000-0004-0000-0100-00000C000000}"/>
    <hyperlink ref="D19" r:id="rId777" xr:uid="{00000000-0004-0000-0100-00000B000000}"/>
    <hyperlink ref="D18" r:id="rId778" xr:uid="{00000000-0004-0000-0100-00000A000000}"/>
    <hyperlink ref="D17" r:id="rId779" xr:uid="{00000000-0004-0000-0100-000009000000}"/>
    <hyperlink ref="D16" r:id="rId780" xr:uid="{00000000-0004-0000-0100-000008000000}"/>
    <hyperlink ref="D15" r:id="rId781" xr:uid="{00000000-0004-0000-0100-000007000000}"/>
    <hyperlink ref="D14" r:id="rId782" xr:uid="{00000000-0004-0000-0100-000006000000}"/>
    <hyperlink ref="D13" r:id="rId783" xr:uid="{00000000-0004-0000-0100-000005000000}"/>
    <hyperlink ref="D12" r:id="rId784" xr:uid="{00000000-0004-0000-0100-000004000000}"/>
    <hyperlink ref="B11" r:id="rId785" xr:uid="{00000000-0004-0000-0100-000003000000}"/>
    <hyperlink ref="D7" r:id="rId786" xr:uid="{00000000-0004-0000-0100-000002000000}"/>
    <hyperlink ref="D4" r:id="rId787" xr:uid="{00000000-0004-0000-0100-000001000000}"/>
    <hyperlink ref="B2" r:id="rId788" xr:uid="{00000000-0004-0000-0100-000000000000}"/>
    <hyperlink ref="D5" r:id="rId789" display="-There are new hair and beard options from the next gen update." xr:uid="{92492862-96E1-4C33-B3AE-F61BE68995BA}"/>
    <hyperlink ref="D5:E5" r:id="rId790" display="-Here is a list of many of the Easter Eggs that can be found in the game." xr:uid="{261DC38B-672F-45EA-BFD6-41E3B67EE75D}"/>
    <hyperlink ref="D286:E286" r:id="rId791" display="https://youtu.be/ZFoUc30nyrQ" xr:uid="{9C4A6254-38D0-4C5E-84B6-76BCFA3AC2DB}"/>
    <hyperlink ref="D405:E405" r:id="rId792" display="https://youtu.be/TtNbWS7Ck6k" xr:uid="{F07DA7EE-0B3A-4B5B-AEC3-B9559B541E22}"/>
    <hyperlink ref="D412:E412" r:id="rId793" display="https://www.reddit.com/r/witcher/comments/b11l5e/redanias_most_wanted_no_failed_objectives/?utm_source=share&amp;utm_medium=android_app&amp;utm_name=androidcss&amp;utm_term=1&amp;utm_content=share_button" xr:uid="{A0D07E58-4122-487E-8177-C4D5BFB91647}"/>
    <hyperlink ref="D436:E436" r:id="rId794" display="-'Lord of Undvik', optimal order guide to follow." xr:uid="{420B7610-EC2F-42F2-859D-52602F7F78AA}"/>
    <hyperlink ref="B483" r:id="rId795" xr:uid="{5FC25D11-87DB-435D-88DD-8540692B6673}"/>
    <hyperlink ref="D567:E567" r:id="rId796" display="https://youtu.be/Gz8FJCGHyVE" xr:uid="{349A851D-93F6-44A3-9CE9-94FE2E6C2D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topLeftCell="G1" workbookViewId="0">
      <selection sqref="A1:E1"/>
    </sheetView>
  </sheetViews>
  <sheetFormatPr defaultColWidth="12.5703125" defaultRowHeight="15.75" customHeight="1" x14ac:dyDescent="0.2"/>
  <cols>
    <col min="1" max="7" width="73.42578125" customWidth="1"/>
    <col min="8" max="8" width="58.5703125" customWidth="1"/>
    <col min="10" max="10" width="51.5703125" customWidth="1"/>
    <col min="11" max="11" width="58.85546875" customWidth="1"/>
  </cols>
  <sheetData>
    <row r="1" spans="1:11" x14ac:dyDescent="0.2">
      <c r="A1" s="1115" t="s">
        <v>1755</v>
      </c>
      <c r="B1" s="771"/>
      <c r="C1" s="771"/>
      <c r="D1" s="771"/>
      <c r="E1" s="763"/>
      <c r="F1" s="317"/>
      <c r="G1" s="317"/>
      <c r="H1" s="318"/>
      <c r="I1" s="318"/>
      <c r="J1" s="318"/>
      <c r="K1" s="318"/>
    </row>
    <row r="2" spans="1:11" x14ac:dyDescent="0.2">
      <c r="A2" s="319" t="s">
        <v>1756</v>
      </c>
      <c r="B2" s="320" t="s">
        <v>1757</v>
      </c>
      <c r="C2" s="321" t="s">
        <v>1758</v>
      </c>
      <c r="D2" s="322" t="s">
        <v>1759</v>
      </c>
      <c r="E2" s="323" t="s">
        <v>1760</v>
      </c>
      <c r="F2" s="324" t="s">
        <v>1761</v>
      </c>
      <c r="G2" s="325" t="s">
        <v>1762</v>
      </c>
    </row>
    <row r="3" spans="1:11" x14ac:dyDescent="0.2">
      <c r="A3" s="326" t="s">
        <v>73</v>
      </c>
      <c r="B3" s="327" t="s">
        <v>1763</v>
      </c>
      <c r="C3" s="328" t="s">
        <v>1764</v>
      </c>
      <c r="D3" s="329" t="s">
        <v>1765</v>
      </c>
      <c r="E3" s="330" t="s">
        <v>1766</v>
      </c>
      <c r="F3" s="331" t="s">
        <v>1767</v>
      </c>
      <c r="G3" s="332" t="s">
        <v>1768</v>
      </c>
    </row>
    <row r="4" spans="1:11" x14ac:dyDescent="0.2">
      <c r="A4" s="333" t="s">
        <v>1769</v>
      </c>
      <c r="B4" s="334" t="s">
        <v>1770</v>
      </c>
      <c r="C4" s="335" t="s">
        <v>1771</v>
      </c>
      <c r="D4" s="336" t="s">
        <v>1772</v>
      </c>
      <c r="E4" s="337" t="s">
        <v>1773</v>
      </c>
      <c r="F4" s="338" t="s">
        <v>1774</v>
      </c>
      <c r="G4" s="339" t="s">
        <v>1775</v>
      </c>
    </row>
    <row r="5" spans="1:11" x14ac:dyDescent="0.2">
      <c r="A5" s="340" t="s">
        <v>1776</v>
      </c>
      <c r="B5" s="327" t="s">
        <v>1777</v>
      </c>
      <c r="C5" s="328" t="s">
        <v>1778</v>
      </c>
      <c r="D5" s="329" t="s">
        <v>1779</v>
      </c>
      <c r="E5" s="341" t="s">
        <v>1780</v>
      </c>
      <c r="F5" s="342" t="s">
        <v>1781</v>
      </c>
      <c r="G5" s="343" t="s">
        <v>1782</v>
      </c>
    </row>
    <row r="6" spans="1:11" x14ac:dyDescent="0.2">
      <c r="A6" s="333" t="s">
        <v>1783</v>
      </c>
      <c r="B6" s="334" t="s">
        <v>1784</v>
      </c>
      <c r="C6" s="335" t="s">
        <v>1785</v>
      </c>
      <c r="D6" s="336" t="s">
        <v>1786</v>
      </c>
      <c r="E6" s="337" t="s">
        <v>1787</v>
      </c>
      <c r="F6" s="338" t="s">
        <v>1788</v>
      </c>
      <c r="G6" s="339" t="s">
        <v>1789</v>
      </c>
    </row>
    <row r="7" spans="1:11" x14ac:dyDescent="0.2">
      <c r="A7" s="344" t="s">
        <v>1790</v>
      </c>
      <c r="B7" s="327" t="s">
        <v>1791</v>
      </c>
      <c r="C7" s="328" t="s">
        <v>1792</v>
      </c>
      <c r="D7" s="329" t="s">
        <v>1793</v>
      </c>
      <c r="E7" s="341" t="s">
        <v>1794</v>
      </c>
      <c r="F7" s="342" t="s">
        <v>1795</v>
      </c>
      <c r="G7" s="343" t="s">
        <v>1796</v>
      </c>
    </row>
    <row r="8" spans="1:11" x14ac:dyDescent="0.2">
      <c r="A8" s="333" t="s">
        <v>1797</v>
      </c>
      <c r="B8" s="334" t="s">
        <v>1798</v>
      </c>
      <c r="C8" s="335" t="s">
        <v>1799</v>
      </c>
      <c r="D8" s="336" t="s">
        <v>1800</v>
      </c>
      <c r="E8" s="337" t="s">
        <v>1801</v>
      </c>
      <c r="F8" s="338" t="s">
        <v>1802</v>
      </c>
      <c r="G8" s="339" t="s">
        <v>1803</v>
      </c>
    </row>
    <row r="9" spans="1:11" x14ac:dyDescent="0.2">
      <c r="A9" s="340" t="s">
        <v>1804</v>
      </c>
      <c r="B9" s="327" t="s">
        <v>1805</v>
      </c>
      <c r="C9" s="328" t="s">
        <v>1806</v>
      </c>
      <c r="D9" s="329" t="s">
        <v>1807</v>
      </c>
      <c r="E9" s="341" t="s">
        <v>1808</v>
      </c>
      <c r="F9" s="342" t="s">
        <v>1809</v>
      </c>
      <c r="G9" s="345" t="s">
        <v>1810</v>
      </c>
    </row>
    <row r="10" spans="1:11" x14ac:dyDescent="0.2">
      <c r="A10" s="333" t="s">
        <v>1811</v>
      </c>
      <c r="B10" s="334" t="s">
        <v>1812</v>
      </c>
      <c r="C10" s="335" t="s">
        <v>1813</v>
      </c>
      <c r="D10" s="336" t="s">
        <v>1814</v>
      </c>
      <c r="E10" s="337" t="s">
        <v>1815</v>
      </c>
      <c r="F10" s="338" t="s">
        <v>1816</v>
      </c>
      <c r="G10" s="339" t="s">
        <v>1817</v>
      </c>
    </row>
    <row r="11" spans="1:11" x14ac:dyDescent="0.2">
      <c r="A11" s="346" t="s">
        <v>1818</v>
      </c>
      <c r="B11" s="327" t="s">
        <v>1819</v>
      </c>
      <c r="C11" s="328" t="s">
        <v>1820</v>
      </c>
      <c r="D11" s="329" t="s">
        <v>1821</v>
      </c>
      <c r="E11" s="341" t="s">
        <v>1822</v>
      </c>
      <c r="F11" s="342" t="s">
        <v>1823</v>
      </c>
      <c r="G11" s="343" t="s">
        <v>1824</v>
      </c>
    </row>
    <row r="12" spans="1:11" x14ac:dyDescent="0.2">
      <c r="A12" s="333" t="s">
        <v>1825</v>
      </c>
      <c r="B12" s="334" t="s">
        <v>1826</v>
      </c>
      <c r="C12" s="335" t="s">
        <v>1827</v>
      </c>
      <c r="D12" s="347" t="s">
        <v>1828</v>
      </c>
      <c r="E12" s="337" t="s">
        <v>1829</v>
      </c>
      <c r="F12" s="348" t="s">
        <v>1830</v>
      </c>
      <c r="G12" s="339" t="s">
        <v>1831</v>
      </c>
    </row>
    <row r="13" spans="1:11" x14ac:dyDescent="0.2">
      <c r="A13" s="340" t="s">
        <v>1832</v>
      </c>
      <c r="B13" s="327" t="s">
        <v>1833</v>
      </c>
      <c r="C13" s="328" t="s">
        <v>1834</v>
      </c>
      <c r="D13" s="329" t="s">
        <v>1835</v>
      </c>
      <c r="E13" s="341" t="s">
        <v>1836</v>
      </c>
      <c r="F13" s="342" t="s">
        <v>1837</v>
      </c>
      <c r="G13" s="343" t="s">
        <v>1838</v>
      </c>
    </row>
    <row r="14" spans="1:11" x14ac:dyDescent="0.2">
      <c r="A14" s="333" t="s">
        <v>1839</v>
      </c>
      <c r="B14" s="334" t="s">
        <v>1840</v>
      </c>
      <c r="C14" s="335" t="s">
        <v>1841</v>
      </c>
      <c r="D14" s="336" t="s">
        <v>1842</v>
      </c>
      <c r="E14" s="337" t="s">
        <v>1843</v>
      </c>
      <c r="F14" s="338" t="s">
        <v>1844</v>
      </c>
      <c r="G14" s="339" t="s">
        <v>1845</v>
      </c>
    </row>
    <row r="15" spans="1:11" x14ac:dyDescent="0.2">
      <c r="A15" s="340" t="s">
        <v>1846</v>
      </c>
      <c r="B15" s="327" t="s">
        <v>1847</v>
      </c>
      <c r="C15" s="328" t="s">
        <v>1848</v>
      </c>
      <c r="D15" s="329" t="s">
        <v>1849</v>
      </c>
      <c r="E15" s="341" t="s">
        <v>1850</v>
      </c>
      <c r="F15" s="342" t="s">
        <v>1851</v>
      </c>
      <c r="G15" s="343" t="s">
        <v>1852</v>
      </c>
    </row>
    <row r="16" spans="1:11" x14ac:dyDescent="0.2">
      <c r="A16" s="349" t="s">
        <v>1853</v>
      </c>
      <c r="B16" s="334" t="s">
        <v>1854</v>
      </c>
      <c r="C16" s="335" t="s">
        <v>1855</v>
      </c>
      <c r="D16" s="336" t="s">
        <v>1856</v>
      </c>
      <c r="E16" s="337" t="s">
        <v>1857</v>
      </c>
      <c r="F16" s="338" t="s">
        <v>1858</v>
      </c>
      <c r="G16" s="339" t="s">
        <v>1859</v>
      </c>
    </row>
    <row r="17" spans="1:8" x14ac:dyDescent="0.2">
      <c r="A17" s="340" t="s">
        <v>1860</v>
      </c>
      <c r="B17" s="327" t="s">
        <v>1861</v>
      </c>
      <c r="C17" s="328" t="s">
        <v>1862</v>
      </c>
      <c r="D17" s="329" t="s">
        <v>1863</v>
      </c>
      <c r="E17" s="341" t="s">
        <v>1864</v>
      </c>
      <c r="F17" s="342" t="s">
        <v>1865</v>
      </c>
      <c r="G17" s="343" t="s">
        <v>1866</v>
      </c>
    </row>
    <row r="18" spans="1:8" x14ac:dyDescent="0.2">
      <c r="A18" s="333" t="s">
        <v>1867</v>
      </c>
      <c r="B18" s="334" t="s">
        <v>1868</v>
      </c>
      <c r="C18" s="335" t="s">
        <v>1869</v>
      </c>
      <c r="D18" s="336" t="s">
        <v>1870</v>
      </c>
      <c r="E18" s="337" t="s">
        <v>1871</v>
      </c>
      <c r="F18" s="338" t="s">
        <v>1872</v>
      </c>
      <c r="G18" s="339" t="s">
        <v>1873</v>
      </c>
    </row>
    <row r="19" spans="1:8" x14ac:dyDescent="0.2">
      <c r="A19" s="340" t="s">
        <v>1874</v>
      </c>
      <c r="B19" s="327" t="s">
        <v>1875</v>
      </c>
      <c r="C19" s="328" t="s">
        <v>1876</v>
      </c>
      <c r="D19" s="329" t="s">
        <v>1877</v>
      </c>
      <c r="E19" s="341" t="s">
        <v>1878</v>
      </c>
      <c r="F19" s="342" t="s">
        <v>1879</v>
      </c>
      <c r="G19" s="343" t="s">
        <v>1880</v>
      </c>
    </row>
    <row r="20" spans="1:8" x14ac:dyDescent="0.2">
      <c r="A20" s="333" t="s">
        <v>1881</v>
      </c>
      <c r="B20" s="334" t="s">
        <v>1882</v>
      </c>
      <c r="C20" s="335" t="s">
        <v>1883</v>
      </c>
      <c r="D20" s="336" t="s">
        <v>1884</v>
      </c>
      <c r="E20" s="337" t="s">
        <v>1885</v>
      </c>
      <c r="F20" s="338" t="s">
        <v>1886</v>
      </c>
      <c r="G20" s="339" t="s">
        <v>1887</v>
      </c>
    </row>
    <row r="21" spans="1:8" x14ac:dyDescent="0.2">
      <c r="A21" s="340" t="s">
        <v>1888</v>
      </c>
      <c r="B21" s="327" t="s">
        <v>1889</v>
      </c>
      <c r="C21" s="328" t="s">
        <v>1890</v>
      </c>
      <c r="D21" s="329" t="s">
        <v>1891</v>
      </c>
      <c r="E21" s="341" t="s">
        <v>1892</v>
      </c>
      <c r="F21" s="342" t="s">
        <v>1893</v>
      </c>
      <c r="G21" s="343" t="s">
        <v>1894</v>
      </c>
    </row>
    <row r="22" spans="1:8" x14ac:dyDescent="0.2">
      <c r="A22" s="333" t="s">
        <v>1895</v>
      </c>
      <c r="B22" s="334" t="s">
        <v>1896</v>
      </c>
      <c r="C22" s="335" t="s">
        <v>1897</v>
      </c>
      <c r="D22" s="336" t="s">
        <v>1898</v>
      </c>
      <c r="E22" s="337" t="s">
        <v>1899</v>
      </c>
      <c r="F22" s="338" t="s">
        <v>1900</v>
      </c>
      <c r="G22" s="339" t="s">
        <v>1901</v>
      </c>
    </row>
    <row r="23" spans="1:8" x14ac:dyDescent="0.2">
      <c r="A23" s="340" t="s">
        <v>1902</v>
      </c>
      <c r="B23" s="327" t="s">
        <v>1903</v>
      </c>
      <c r="C23" s="328" t="s">
        <v>1904</v>
      </c>
      <c r="D23" s="329" t="s">
        <v>1905</v>
      </c>
      <c r="E23" s="341" t="s">
        <v>1906</v>
      </c>
      <c r="F23" s="342" t="s">
        <v>1907</v>
      </c>
      <c r="G23" s="343" t="s">
        <v>1908</v>
      </c>
    </row>
    <row r="24" spans="1:8" x14ac:dyDescent="0.2">
      <c r="A24" s="333" t="s">
        <v>1101</v>
      </c>
      <c r="B24" s="350" t="s">
        <v>1909</v>
      </c>
      <c r="C24" s="351" t="s">
        <v>1910</v>
      </c>
      <c r="D24" s="336" t="s">
        <v>1911</v>
      </c>
      <c r="E24" s="337" t="s">
        <v>1912</v>
      </c>
      <c r="F24" s="338" t="s">
        <v>1913</v>
      </c>
      <c r="G24" s="339" t="s">
        <v>1914</v>
      </c>
      <c r="H24" s="352"/>
    </row>
    <row r="25" spans="1:8" x14ac:dyDescent="0.2">
      <c r="A25" s="340" t="s">
        <v>1915</v>
      </c>
      <c r="B25" s="353" t="s">
        <v>1916</v>
      </c>
      <c r="C25" s="354"/>
      <c r="D25" s="355" t="s">
        <v>1917</v>
      </c>
      <c r="E25" s="356" t="s">
        <v>1918</v>
      </c>
      <c r="F25" s="342" t="s">
        <v>1919</v>
      </c>
      <c r="G25" s="343" t="s">
        <v>1920</v>
      </c>
    </row>
    <row r="26" spans="1:8" x14ac:dyDescent="0.2">
      <c r="A26" s="333" t="s">
        <v>1921</v>
      </c>
      <c r="B26" s="350" t="s">
        <v>1922</v>
      </c>
      <c r="C26" s="354"/>
      <c r="D26" s="357" t="s">
        <v>1923</v>
      </c>
      <c r="E26" s="358" t="s">
        <v>1924</v>
      </c>
      <c r="F26" s="338" t="s">
        <v>1925</v>
      </c>
      <c r="G26" s="339" t="s">
        <v>1926</v>
      </c>
    </row>
    <row r="27" spans="1:8" x14ac:dyDescent="0.2">
      <c r="A27" s="340" t="s">
        <v>1927</v>
      </c>
      <c r="B27" s="353" t="s">
        <v>1928</v>
      </c>
      <c r="C27" s="354"/>
      <c r="D27" s="355" t="s">
        <v>1929</v>
      </c>
      <c r="E27" s="356" t="s">
        <v>1930</v>
      </c>
      <c r="F27" s="342" t="s">
        <v>1931</v>
      </c>
      <c r="G27" s="343" t="s">
        <v>1932</v>
      </c>
    </row>
    <row r="28" spans="1:8" x14ac:dyDescent="0.2">
      <c r="A28" s="333" t="s">
        <v>1933</v>
      </c>
      <c r="B28" s="350" t="s">
        <v>1934</v>
      </c>
      <c r="C28" s="354"/>
      <c r="D28" s="357" t="s">
        <v>1935</v>
      </c>
      <c r="E28" s="358" t="s">
        <v>1936</v>
      </c>
      <c r="F28" s="338" t="s">
        <v>1937</v>
      </c>
      <c r="G28" s="339" t="s">
        <v>1938</v>
      </c>
    </row>
    <row r="29" spans="1:8" x14ac:dyDescent="0.2">
      <c r="A29" s="340" t="s">
        <v>271</v>
      </c>
      <c r="B29" s="353" t="s">
        <v>1939</v>
      </c>
      <c r="C29" s="354"/>
      <c r="D29" s="355" t="s">
        <v>1940</v>
      </c>
      <c r="E29" s="356" t="s">
        <v>1941</v>
      </c>
      <c r="F29" s="342" t="s">
        <v>1942</v>
      </c>
      <c r="G29" s="343" t="s">
        <v>1943</v>
      </c>
    </row>
    <row r="30" spans="1:8" x14ac:dyDescent="0.2">
      <c r="A30" s="333" t="s">
        <v>1944</v>
      </c>
      <c r="B30" s="350" t="s">
        <v>1945</v>
      </c>
      <c r="C30" s="354"/>
      <c r="D30" s="357" t="s">
        <v>1946</v>
      </c>
      <c r="E30" s="359" t="s">
        <v>1947</v>
      </c>
      <c r="F30" s="338" t="s">
        <v>1948</v>
      </c>
      <c r="G30" s="339" t="s">
        <v>1949</v>
      </c>
    </row>
    <row r="31" spans="1:8" x14ac:dyDescent="0.2">
      <c r="A31" s="340" t="s">
        <v>281</v>
      </c>
      <c r="B31" s="353" t="s">
        <v>1950</v>
      </c>
      <c r="C31" s="354"/>
      <c r="D31" s="355" t="s">
        <v>1951</v>
      </c>
      <c r="E31" s="352"/>
      <c r="F31" s="342" t="s">
        <v>1952</v>
      </c>
      <c r="G31" s="343" t="s">
        <v>1953</v>
      </c>
    </row>
    <row r="32" spans="1:8" x14ac:dyDescent="0.2">
      <c r="A32" s="333" t="s">
        <v>1954</v>
      </c>
      <c r="B32" s="350" t="s">
        <v>1955</v>
      </c>
      <c r="C32" s="354"/>
      <c r="D32" s="360" t="s">
        <v>1956</v>
      </c>
      <c r="E32" s="361"/>
      <c r="F32" s="338" t="s">
        <v>1957</v>
      </c>
      <c r="G32" s="339" t="s">
        <v>1958</v>
      </c>
    </row>
    <row r="33" spans="1:7" x14ac:dyDescent="0.2">
      <c r="A33" s="340" t="s">
        <v>1959</v>
      </c>
      <c r="B33" s="353" t="s">
        <v>1960</v>
      </c>
      <c r="C33" s="354"/>
      <c r="D33" s="362" t="s">
        <v>1961</v>
      </c>
      <c r="E33" s="361"/>
      <c r="F33" s="342" t="s">
        <v>1962</v>
      </c>
      <c r="G33" s="343" t="s">
        <v>1963</v>
      </c>
    </row>
    <row r="34" spans="1:7" x14ac:dyDescent="0.2">
      <c r="A34" s="333" t="s">
        <v>285</v>
      </c>
      <c r="B34" s="350" t="s">
        <v>1964</v>
      </c>
      <c r="C34" s="354"/>
      <c r="D34" s="360" t="s">
        <v>1965</v>
      </c>
      <c r="E34" s="361"/>
      <c r="F34" s="338" t="s">
        <v>1966</v>
      </c>
      <c r="G34" s="339" t="s">
        <v>1967</v>
      </c>
    </row>
    <row r="35" spans="1:7" x14ac:dyDescent="0.2">
      <c r="A35" s="340" t="s">
        <v>1968</v>
      </c>
      <c r="B35" s="327" t="s">
        <v>1969</v>
      </c>
      <c r="D35" s="362" t="s">
        <v>1970</v>
      </c>
      <c r="E35" s="361"/>
      <c r="F35" s="342" t="s">
        <v>1971</v>
      </c>
      <c r="G35" s="343" t="s">
        <v>1972</v>
      </c>
    </row>
    <row r="36" spans="1:7" x14ac:dyDescent="0.2">
      <c r="A36" s="333" t="s">
        <v>1973</v>
      </c>
      <c r="B36" s="334" t="s">
        <v>1974</v>
      </c>
      <c r="D36" s="360" t="s">
        <v>1975</v>
      </c>
      <c r="E36" s="361"/>
      <c r="F36" s="338" t="s">
        <v>1976</v>
      </c>
      <c r="G36" s="339" t="s">
        <v>1977</v>
      </c>
    </row>
    <row r="37" spans="1:7" x14ac:dyDescent="0.2">
      <c r="A37" s="340" t="s">
        <v>1978</v>
      </c>
      <c r="B37" s="327" t="s">
        <v>1979</v>
      </c>
      <c r="D37" s="362" t="s">
        <v>1980</v>
      </c>
      <c r="E37" s="361"/>
      <c r="F37" s="342" t="s">
        <v>1981</v>
      </c>
      <c r="G37" s="343" t="s">
        <v>1982</v>
      </c>
    </row>
    <row r="38" spans="1:7" x14ac:dyDescent="0.2">
      <c r="A38" s="333" t="s">
        <v>1983</v>
      </c>
      <c r="B38" s="334" t="s">
        <v>1984</v>
      </c>
      <c r="D38" s="360" t="s">
        <v>1985</v>
      </c>
      <c r="E38" s="361"/>
      <c r="F38" s="338" t="s">
        <v>1986</v>
      </c>
      <c r="G38" s="339" t="s">
        <v>1987</v>
      </c>
    </row>
    <row r="39" spans="1:7" x14ac:dyDescent="0.2">
      <c r="A39" s="340" t="s">
        <v>1125</v>
      </c>
      <c r="B39" s="327" t="s">
        <v>1988</v>
      </c>
      <c r="D39" s="362" t="s">
        <v>1989</v>
      </c>
      <c r="E39" s="361"/>
      <c r="F39" s="342" t="s">
        <v>1990</v>
      </c>
      <c r="G39" s="343" t="s">
        <v>480</v>
      </c>
    </row>
    <row r="40" spans="1:7" x14ac:dyDescent="0.2">
      <c r="A40" s="333" t="s">
        <v>1991</v>
      </c>
      <c r="B40" s="334" t="s">
        <v>1992</v>
      </c>
      <c r="D40" s="360" t="s">
        <v>1993</v>
      </c>
      <c r="E40" s="361"/>
      <c r="F40" s="348" t="s">
        <v>1994</v>
      </c>
      <c r="G40" s="363"/>
    </row>
    <row r="41" spans="1:7" x14ac:dyDescent="0.2">
      <c r="A41" s="340" t="s">
        <v>1995</v>
      </c>
      <c r="B41" s="327" t="s">
        <v>1996</v>
      </c>
      <c r="D41" s="362" t="s">
        <v>1997</v>
      </c>
      <c r="E41" s="361"/>
      <c r="F41" s="364" t="s">
        <v>1998</v>
      </c>
      <c r="G41" s="361"/>
    </row>
    <row r="42" spans="1:7" x14ac:dyDescent="0.2">
      <c r="A42" s="333" t="s">
        <v>1999</v>
      </c>
      <c r="B42" s="334" t="s">
        <v>2000</v>
      </c>
      <c r="D42" s="360" t="s">
        <v>2001</v>
      </c>
      <c r="E42" s="361"/>
      <c r="F42" s="348" t="s">
        <v>2002</v>
      </c>
      <c r="G42" s="361"/>
    </row>
    <row r="43" spans="1:7" x14ac:dyDescent="0.2">
      <c r="A43" s="346" t="s">
        <v>2003</v>
      </c>
      <c r="B43" s="365" t="s">
        <v>2004</v>
      </c>
      <c r="D43" s="362" t="s">
        <v>2005</v>
      </c>
      <c r="E43" s="361"/>
      <c r="F43" s="364" t="s">
        <v>2006</v>
      </c>
      <c r="G43" s="361"/>
    </row>
    <row r="44" spans="1:7" x14ac:dyDescent="0.2">
      <c r="A44" s="349" t="s">
        <v>2007</v>
      </c>
      <c r="B44" s="366" t="s">
        <v>2008</v>
      </c>
      <c r="D44" s="360" t="s">
        <v>2009</v>
      </c>
      <c r="E44" s="361"/>
      <c r="F44" s="348" t="s">
        <v>2010</v>
      </c>
      <c r="G44" s="361"/>
    </row>
    <row r="45" spans="1:7" x14ac:dyDescent="0.2">
      <c r="A45" s="340" t="s">
        <v>2011</v>
      </c>
      <c r="B45" s="365" t="s">
        <v>2012</v>
      </c>
      <c r="D45" s="362" t="s">
        <v>2013</v>
      </c>
      <c r="E45" s="361"/>
      <c r="F45" s="364" t="s">
        <v>2014</v>
      </c>
      <c r="G45" s="361"/>
    </row>
    <row r="46" spans="1:7" x14ac:dyDescent="0.2">
      <c r="A46" s="333" t="s">
        <v>2015</v>
      </c>
      <c r="B46" s="366" t="s">
        <v>2016</v>
      </c>
      <c r="D46" s="360" t="s">
        <v>2017</v>
      </c>
      <c r="E46" s="361"/>
      <c r="F46" s="348" t="s">
        <v>2018</v>
      </c>
      <c r="G46" s="361"/>
    </row>
    <row r="47" spans="1:7" x14ac:dyDescent="0.2">
      <c r="A47" s="340" t="s">
        <v>2019</v>
      </c>
      <c r="B47" s="367" t="s">
        <v>2020</v>
      </c>
      <c r="D47" s="362" t="s">
        <v>2021</v>
      </c>
      <c r="E47" s="361"/>
      <c r="F47" s="364" t="s">
        <v>2022</v>
      </c>
      <c r="G47" s="361"/>
    </row>
    <row r="48" spans="1:7" x14ac:dyDescent="0.2">
      <c r="A48" s="333" t="s">
        <v>2023</v>
      </c>
      <c r="B48" s="368" t="s">
        <v>2024</v>
      </c>
      <c r="D48" s="360" t="s">
        <v>2025</v>
      </c>
      <c r="E48" s="361"/>
      <c r="F48" s="348" t="s">
        <v>2026</v>
      </c>
      <c r="G48" s="361"/>
    </row>
    <row r="49" spans="1:7" x14ac:dyDescent="0.2">
      <c r="A49" s="340" t="s">
        <v>2027</v>
      </c>
      <c r="B49" s="365" t="s">
        <v>2028</v>
      </c>
      <c r="D49" s="362" t="s">
        <v>2029</v>
      </c>
      <c r="E49" s="361"/>
      <c r="F49" s="364" t="s">
        <v>2030</v>
      </c>
      <c r="G49" s="361"/>
    </row>
    <row r="50" spans="1:7" x14ac:dyDescent="0.2">
      <c r="A50" s="333" t="s">
        <v>148</v>
      </c>
      <c r="B50" s="334" t="s">
        <v>2031</v>
      </c>
      <c r="D50" s="369"/>
      <c r="F50" s="348" t="s">
        <v>2032</v>
      </c>
      <c r="G50" s="361"/>
    </row>
    <row r="51" spans="1:7" x14ac:dyDescent="0.2">
      <c r="A51" s="370" t="s">
        <v>155</v>
      </c>
      <c r="B51" s="327" t="s">
        <v>2033</v>
      </c>
      <c r="D51" s="371"/>
      <c r="F51" s="364" t="s">
        <v>2034</v>
      </c>
      <c r="G51" s="361"/>
    </row>
    <row r="52" spans="1:7" x14ac:dyDescent="0.2">
      <c r="A52" s="372" t="s">
        <v>34</v>
      </c>
      <c r="B52" s="334" t="s">
        <v>2035</v>
      </c>
      <c r="D52" s="371"/>
      <c r="F52" s="348" t="s">
        <v>2036</v>
      </c>
      <c r="G52" s="361"/>
    </row>
    <row r="53" spans="1:7" x14ac:dyDescent="0.2">
      <c r="A53" s="370" t="s">
        <v>2037</v>
      </c>
      <c r="B53" s="327" t="s">
        <v>2038</v>
      </c>
      <c r="D53" s="371"/>
      <c r="E53" s="6"/>
      <c r="F53" s="364" t="s">
        <v>2039</v>
      </c>
      <c r="G53" s="361"/>
    </row>
    <row r="54" spans="1:7" x14ac:dyDescent="0.2">
      <c r="A54" s="333" t="s">
        <v>2040</v>
      </c>
      <c r="B54" s="334" t="s">
        <v>2041</v>
      </c>
      <c r="D54" s="373"/>
      <c r="F54" s="348" t="s">
        <v>2042</v>
      </c>
      <c r="G54" s="361"/>
    </row>
    <row r="55" spans="1:7" x14ac:dyDescent="0.2">
      <c r="A55" s="340" t="s">
        <v>2043</v>
      </c>
      <c r="B55" s="327" t="s">
        <v>2044</v>
      </c>
      <c r="D55" s="6"/>
      <c r="F55" s="364" t="s">
        <v>2045</v>
      </c>
      <c r="G55" s="361"/>
    </row>
    <row r="56" spans="1:7" x14ac:dyDescent="0.2">
      <c r="A56" s="333" t="s">
        <v>2046</v>
      </c>
      <c r="B56" s="334" t="s">
        <v>2047</v>
      </c>
      <c r="F56" s="348" t="s">
        <v>2048</v>
      </c>
      <c r="G56" s="361"/>
    </row>
    <row r="57" spans="1:7" x14ac:dyDescent="0.2">
      <c r="A57" s="340" t="s">
        <v>176</v>
      </c>
      <c r="B57" s="327" t="s">
        <v>2049</v>
      </c>
      <c r="F57" s="364" t="s">
        <v>2050</v>
      </c>
      <c r="G57" s="361"/>
    </row>
    <row r="58" spans="1:7" x14ac:dyDescent="0.2">
      <c r="A58" s="333" t="s">
        <v>2051</v>
      </c>
      <c r="B58" s="334" t="s">
        <v>2052</v>
      </c>
      <c r="F58" s="348" t="s">
        <v>2053</v>
      </c>
      <c r="G58" s="361"/>
    </row>
    <row r="59" spans="1:7" x14ac:dyDescent="0.2">
      <c r="A59" s="340" t="s">
        <v>2054</v>
      </c>
      <c r="B59" s="327" t="s">
        <v>2055</v>
      </c>
      <c r="F59" s="364" t="s">
        <v>2056</v>
      </c>
      <c r="G59" s="361"/>
    </row>
    <row r="60" spans="1:7" x14ac:dyDescent="0.2">
      <c r="A60" s="333" t="s">
        <v>2057</v>
      </c>
      <c r="B60" s="334" t="s">
        <v>2058</v>
      </c>
      <c r="F60" s="348" t="s">
        <v>2059</v>
      </c>
      <c r="G60" s="361"/>
    </row>
    <row r="61" spans="1:7" x14ac:dyDescent="0.2">
      <c r="A61" s="370" t="s">
        <v>2060</v>
      </c>
      <c r="B61" s="327" t="s">
        <v>2061</v>
      </c>
      <c r="F61" s="364" t="s">
        <v>2062</v>
      </c>
      <c r="G61" s="361"/>
    </row>
    <row r="62" spans="1:7" x14ac:dyDescent="0.2">
      <c r="A62" s="372" t="s">
        <v>2063</v>
      </c>
      <c r="B62" s="334" t="s">
        <v>2064</v>
      </c>
      <c r="D62" s="371"/>
      <c r="F62" s="348" t="s">
        <v>2065</v>
      </c>
      <c r="G62" s="361"/>
    </row>
    <row r="63" spans="1:7" x14ac:dyDescent="0.2">
      <c r="A63" s="370" t="s">
        <v>2066</v>
      </c>
      <c r="B63" s="327" t="s">
        <v>2067</v>
      </c>
      <c r="D63" s="6"/>
      <c r="F63" s="364" t="s">
        <v>2068</v>
      </c>
      <c r="G63" s="361"/>
    </row>
    <row r="64" spans="1:7" x14ac:dyDescent="0.2">
      <c r="A64" s="372" t="s">
        <v>2069</v>
      </c>
      <c r="B64" s="334" t="s">
        <v>2070</v>
      </c>
      <c r="F64" s="348" t="s">
        <v>2071</v>
      </c>
      <c r="G64" s="361"/>
    </row>
    <row r="65" spans="1:7" x14ac:dyDescent="0.2">
      <c r="A65" s="370" t="s">
        <v>2072</v>
      </c>
      <c r="B65" s="327" t="s">
        <v>2073</v>
      </c>
      <c r="F65" s="364" t="s">
        <v>2074</v>
      </c>
      <c r="G65" s="361"/>
    </row>
    <row r="66" spans="1:7" x14ac:dyDescent="0.2">
      <c r="A66" s="333" t="s">
        <v>2075</v>
      </c>
      <c r="B66" s="334" t="s">
        <v>2076</v>
      </c>
      <c r="F66" s="348" t="s">
        <v>2077</v>
      </c>
      <c r="G66" s="361"/>
    </row>
    <row r="67" spans="1:7" x14ac:dyDescent="0.2">
      <c r="A67" s="340" t="s">
        <v>2078</v>
      </c>
      <c r="B67" s="327" t="s">
        <v>2079</v>
      </c>
      <c r="F67" s="364" t="s">
        <v>2080</v>
      </c>
      <c r="G67" s="361"/>
    </row>
    <row r="68" spans="1:7" x14ac:dyDescent="0.2">
      <c r="A68" s="333" t="s">
        <v>2081</v>
      </c>
      <c r="B68" s="334" t="s">
        <v>2082</v>
      </c>
      <c r="F68" s="348" t="s">
        <v>2083</v>
      </c>
      <c r="G68" s="361"/>
    </row>
    <row r="69" spans="1:7" x14ac:dyDescent="0.2">
      <c r="A69" s="340" t="s">
        <v>2084</v>
      </c>
      <c r="B69" s="327" t="s">
        <v>2085</v>
      </c>
      <c r="F69" s="364" t="s">
        <v>2086</v>
      </c>
      <c r="G69" s="361"/>
    </row>
    <row r="70" spans="1:7" x14ac:dyDescent="0.2">
      <c r="A70" s="333" t="s">
        <v>2087</v>
      </c>
      <c r="B70" s="334" t="s">
        <v>2088</v>
      </c>
      <c r="C70" s="2"/>
      <c r="F70" s="348" t="s">
        <v>2089</v>
      </c>
      <c r="G70" s="361"/>
    </row>
    <row r="71" spans="1:7" x14ac:dyDescent="0.2">
      <c r="A71" s="340" t="s">
        <v>2090</v>
      </c>
      <c r="B71" s="327" t="s">
        <v>2091</v>
      </c>
      <c r="F71" s="364" t="s">
        <v>2092</v>
      </c>
      <c r="G71" s="361"/>
    </row>
    <row r="72" spans="1:7" x14ac:dyDescent="0.2">
      <c r="A72" s="333" t="s">
        <v>2093</v>
      </c>
      <c r="B72" s="334" t="s">
        <v>2094</v>
      </c>
      <c r="F72" s="348" t="s">
        <v>2095</v>
      </c>
      <c r="G72" s="361"/>
    </row>
    <row r="73" spans="1:7" x14ac:dyDescent="0.2">
      <c r="A73" s="340" t="s">
        <v>2096</v>
      </c>
      <c r="B73" s="327" t="s">
        <v>2097</v>
      </c>
      <c r="F73" s="364" t="s">
        <v>2098</v>
      </c>
      <c r="G73" s="361"/>
    </row>
    <row r="74" spans="1:7" x14ac:dyDescent="0.2">
      <c r="A74" s="374" t="str">
        <f>HYPERLINK("https://youtu.be/4lBuDBeFGZg?t=37", "-Unique game over scene at the end of Hearts of Stone during 'Whatsoever a Man Soweth'.")</f>
        <v>-Unique game over scene at the end of Hearts of Stone during 'Whatsoever a Man Soweth'.</v>
      </c>
      <c r="B74" s="334" t="s">
        <v>2099</v>
      </c>
      <c r="F74" s="348" t="s">
        <v>2100</v>
      </c>
      <c r="G74" s="361"/>
    </row>
    <row r="75" spans="1:7" x14ac:dyDescent="0.2">
      <c r="A75" s="370" t="s">
        <v>2101</v>
      </c>
      <c r="B75" s="327" t="s">
        <v>2102</v>
      </c>
      <c r="F75" s="364" t="s">
        <v>2103</v>
      </c>
      <c r="G75" s="361"/>
    </row>
    <row r="76" spans="1:7" x14ac:dyDescent="0.2">
      <c r="A76" s="333" t="s">
        <v>693</v>
      </c>
      <c r="B76" s="334" t="s">
        <v>2104</v>
      </c>
      <c r="F76" s="348" t="s">
        <v>2105</v>
      </c>
      <c r="G76" s="361"/>
    </row>
    <row r="77" spans="1:7" x14ac:dyDescent="0.2">
      <c r="A77" s="370" t="s">
        <v>2106</v>
      </c>
      <c r="B77" s="327" t="s">
        <v>2107</v>
      </c>
      <c r="F77" s="364" t="s">
        <v>2108</v>
      </c>
      <c r="G77" s="361"/>
    </row>
    <row r="78" spans="1:7" x14ac:dyDescent="0.2">
      <c r="A78" s="375" t="s">
        <v>2109</v>
      </c>
      <c r="B78" s="334" t="s">
        <v>2110</v>
      </c>
      <c r="F78" s="348" t="s">
        <v>2111</v>
      </c>
      <c r="G78" s="361"/>
    </row>
    <row r="79" spans="1:7" x14ac:dyDescent="0.2">
      <c r="A79" s="376" t="s">
        <v>2112</v>
      </c>
      <c r="B79" s="327" t="s">
        <v>2113</v>
      </c>
      <c r="F79" s="364" t="s">
        <v>2114</v>
      </c>
      <c r="G79" s="361"/>
    </row>
    <row r="80" spans="1:7" x14ac:dyDescent="0.2">
      <c r="A80" s="377" t="s">
        <v>2115</v>
      </c>
      <c r="B80" s="334" t="s">
        <v>2116</v>
      </c>
      <c r="F80" s="348" t="s">
        <v>2117</v>
      </c>
      <c r="G80" s="361"/>
    </row>
    <row r="81" spans="1:7" x14ac:dyDescent="0.2">
      <c r="A81" s="376" t="s">
        <v>2118</v>
      </c>
      <c r="B81" s="327" t="s">
        <v>2119</v>
      </c>
      <c r="F81" s="364" t="s">
        <v>2120</v>
      </c>
      <c r="G81" s="361"/>
    </row>
    <row r="82" spans="1:7" x14ac:dyDescent="0.2">
      <c r="A82" s="377" t="s">
        <v>2121</v>
      </c>
      <c r="B82" s="334" t="s">
        <v>2122</v>
      </c>
      <c r="F82" s="348" t="s">
        <v>2123</v>
      </c>
      <c r="G82" s="361"/>
    </row>
    <row r="83" spans="1:7" x14ac:dyDescent="0.2">
      <c r="A83" s="378" t="s">
        <v>2124</v>
      </c>
      <c r="B83" s="327" t="s">
        <v>2125</v>
      </c>
      <c r="F83" s="364" t="s">
        <v>2126</v>
      </c>
      <c r="G83" s="361"/>
    </row>
    <row r="84" spans="1:7" x14ac:dyDescent="0.2">
      <c r="A84" s="379" t="s">
        <v>2127</v>
      </c>
      <c r="B84" s="334" t="s">
        <v>2128</v>
      </c>
      <c r="F84" s="348" t="s">
        <v>2129</v>
      </c>
      <c r="G84" s="361"/>
    </row>
    <row r="85" spans="1:7" x14ac:dyDescent="0.2">
      <c r="A85" s="380" t="s">
        <v>2130</v>
      </c>
      <c r="B85" s="327" t="s">
        <v>2131</v>
      </c>
      <c r="F85" s="364" t="s">
        <v>2132</v>
      </c>
      <c r="G85" s="361"/>
    </row>
    <row r="86" spans="1:7" x14ac:dyDescent="0.2">
      <c r="A86" s="377" t="s">
        <v>2133</v>
      </c>
      <c r="B86" s="334" t="s">
        <v>2134</v>
      </c>
      <c r="F86" s="348" t="s">
        <v>2135</v>
      </c>
      <c r="G86" s="361"/>
    </row>
    <row r="87" spans="1:7" x14ac:dyDescent="0.2">
      <c r="A87" s="381" t="s">
        <v>2136</v>
      </c>
      <c r="B87" s="327" t="s">
        <v>2137</v>
      </c>
      <c r="F87" s="364" t="s">
        <v>2138</v>
      </c>
      <c r="G87" s="361"/>
    </row>
    <row r="88" spans="1:7" x14ac:dyDescent="0.2">
      <c r="A88" s="382" t="s">
        <v>2139</v>
      </c>
      <c r="B88" s="334" t="s">
        <v>2140</v>
      </c>
      <c r="F88" s="348" t="s">
        <v>2141</v>
      </c>
      <c r="G88" s="361"/>
    </row>
    <row r="89" spans="1:7" x14ac:dyDescent="0.2">
      <c r="A89" s="376" t="s">
        <v>2142</v>
      </c>
      <c r="B89" s="327" t="s">
        <v>2143</v>
      </c>
      <c r="F89" s="364" t="s">
        <v>2144</v>
      </c>
      <c r="G89" s="361"/>
    </row>
    <row r="90" spans="1:7" x14ac:dyDescent="0.2">
      <c r="A90" s="372" t="s">
        <v>215</v>
      </c>
      <c r="B90" s="334" t="s">
        <v>2145</v>
      </c>
      <c r="F90" s="348" t="s">
        <v>2146</v>
      </c>
      <c r="G90" s="361"/>
    </row>
    <row r="91" spans="1:7" x14ac:dyDescent="0.2">
      <c r="A91" s="370" t="s">
        <v>218</v>
      </c>
      <c r="B91" s="327" t="s">
        <v>2147</v>
      </c>
      <c r="F91" s="364" t="s">
        <v>2148</v>
      </c>
      <c r="G91" s="361"/>
    </row>
    <row r="92" spans="1:7" x14ac:dyDescent="0.2">
      <c r="A92" s="372" t="s">
        <v>2149</v>
      </c>
      <c r="B92" s="334" t="s">
        <v>2150</v>
      </c>
      <c r="F92" s="348" t="s">
        <v>2151</v>
      </c>
      <c r="G92" s="361"/>
    </row>
    <row r="93" spans="1:7" x14ac:dyDescent="0.2">
      <c r="A93" s="378" t="s">
        <v>400</v>
      </c>
      <c r="B93" s="327" t="s">
        <v>2152</v>
      </c>
      <c r="C93" s="2"/>
      <c r="F93" s="364" t="s">
        <v>2153</v>
      </c>
      <c r="G93" s="361"/>
    </row>
    <row r="94" spans="1:7" x14ac:dyDescent="0.2">
      <c r="A94" s="375" t="s">
        <v>2154</v>
      </c>
      <c r="B94" s="334" t="s">
        <v>2155</v>
      </c>
      <c r="C94" s="2"/>
      <c r="F94" s="348" t="s">
        <v>2156</v>
      </c>
      <c r="G94" s="361"/>
    </row>
    <row r="95" spans="1:7" x14ac:dyDescent="0.2">
      <c r="A95" s="370" t="s">
        <v>2157</v>
      </c>
      <c r="B95" s="327" t="s">
        <v>2158</v>
      </c>
      <c r="F95" s="364" t="s">
        <v>2159</v>
      </c>
      <c r="G95" s="361"/>
    </row>
    <row r="96" spans="1:7" x14ac:dyDescent="0.2">
      <c r="A96" s="375" t="s">
        <v>53</v>
      </c>
      <c r="B96" s="334" t="s">
        <v>2160</v>
      </c>
      <c r="F96" s="348" t="s">
        <v>2161</v>
      </c>
      <c r="G96" s="361"/>
    </row>
    <row r="97" spans="1:7" x14ac:dyDescent="0.2">
      <c r="A97" s="378" t="s">
        <v>2162</v>
      </c>
      <c r="B97" s="327" t="s">
        <v>2163</v>
      </c>
      <c r="C97" s="2"/>
      <c r="F97" s="383" t="s">
        <v>2164</v>
      </c>
      <c r="G97" s="361"/>
    </row>
    <row r="98" spans="1:7" x14ac:dyDescent="0.2">
      <c r="A98" s="372" t="s">
        <v>2165</v>
      </c>
      <c r="B98" s="334" t="s">
        <v>2166</v>
      </c>
      <c r="C98" s="1116"/>
      <c r="D98" s="802"/>
      <c r="E98" s="384"/>
    </row>
    <row r="99" spans="1:7" x14ac:dyDescent="0.2">
      <c r="A99" s="378" t="s">
        <v>2167</v>
      </c>
      <c r="B99" s="327" t="s">
        <v>2168</v>
      </c>
    </row>
    <row r="100" spans="1:7" x14ac:dyDescent="0.2">
      <c r="A100" s="372" t="s">
        <v>2169</v>
      </c>
      <c r="B100" s="334" t="s">
        <v>2170</v>
      </c>
    </row>
    <row r="101" spans="1:7" x14ac:dyDescent="0.2">
      <c r="A101" s="370" t="s">
        <v>2171</v>
      </c>
      <c r="B101" s="327" t="s">
        <v>2172</v>
      </c>
    </row>
    <row r="102" spans="1:7" x14ac:dyDescent="0.2">
      <c r="A102" s="385" t="s">
        <v>2173</v>
      </c>
      <c r="B102" s="386"/>
      <c r="C102" s="2"/>
    </row>
    <row r="103" spans="1:7" x14ac:dyDescent="0.2">
      <c r="A103" s="370" t="s">
        <v>2174</v>
      </c>
      <c r="B103" s="2"/>
      <c r="C103" s="2"/>
    </row>
    <row r="104" spans="1:7" x14ac:dyDescent="0.2">
      <c r="A104" s="372" t="s">
        <v>2175</v>
      </c>
      <c r="B104" s="2"/>
      <c r="C104" s="2"/>
    </row>
    <row r="105" spans="1:7" x14ac:dyDescent="0.2">
      <c r="A105" s="378" t="s">
        <v>2176</v>
      </c>
      <c r="B105" s="2"/>
      <c r="C105" s="2"/>
    </row>
    <row r="106" spans="1:7" x14ac:dyDescent="0.2">
      <c r="A106" s="375" t="s">
        <v>2177</v>
      </c>
      <c r="B106" s="2"/>
      <c r="C106" s="2"/>
    </row>
    <row r="107" spans="1:7" x14ac:dyDescent="0.2">
      <c r="A107" s="378" t="s">
        <v>2178</v>
      </c>
      <c r="B107" s="2"/>
      <c r="C107" s="2"/>
    </row>
    <row r="108" spans="1:7" x14ac:dyDescent="0.2">
      <c r="A108" s="387" t="s">
        <v>2179</v>
      </c>
      <c r="B108" s="2"/>
      <c r="C108" s="2"/>
    </row>
    <row r="109" spans="1:7" x14ac:dyDescent="0.2">
      <c r="A109" s="388" t="s">
        <v>1621</v>
      </c>
      <c r="B109" s="2"/>
      <c r="C109" s="2"/>
    </row>
    <row r="110" spans="1:7" x14ac:dyDescent="0.2">
      <c r="A110" s="372" t="s">
        <v>2180</v>
      </c>
      <c r="B110" s="2"/>
      <c r="C110" s="2"/>
    </row>
    <row r="111" spans="1:7" x14ac:dyDescent="0.2">
      <c r="A111" s="370" t="s">
        <v>2181</v>
      </c>
      <c r="B111" s="2"/>
      <c r="C111" s="2"/>
    </row>
    <row r="112" spans="1:7" x14ac:dyDescent="0.2">
      <c r="A112" s="372" t="s">
        <v>2182</v>
      </c>
      <c r="B112" s="2"/>
      <c r="C112" s="2"/>
    </row>
    <row r="113" spans="1:3" x14ac:dyDescent="0.2">
      <c r="A113" s="389" t="s">
        <v>2183</v>
      </c>
      <c r="B113" s="2"/>
      <c r="C113" s="2"/>
    </row>
    <row r="114" spans="1:3" x14ac:dyDescent="0.2">
      <c r="A114" s="379" t="s">
        <v>563</v>
      </c>
      <c r="B114" s="2"/>
      <c r="C114" s="2"/>
    </row>
    <row r="115" spans="1:3" x14ac:dyDescent="0.2">
      <c r="A115" s="370" t="s">
        <v>2184</v>
      </c>
      <c r="B115" s="2"/>
      <c r="C115" s="2"/>
    </row>
    <row r="116" spans="1:3" x14ac:dyDescent="0.2">
      <c r="A116" s="372" t="s">
        <v>242</v>
      </c>
      <c r="B116" s="2"/>
      <c r="C116" s="2"/>
    </row>
    <row r="117" spans="1:3" x14ac:dyDescent="0.2">
      <c r="A117" s="370" t="s">
        <v>2185</v>
      </c>
      <c r="B117" s="2"/>
      <c r="C117" s="2"/>
    </row>
    <row r="118" spans="1:3" x14ac:dyDescent="0.2">
      <c r="A118" s="382" t="s">
        <v>2186</v>
      </c>
      <c r="B118" s="2"/>
      <c r="C118" s="2"/>
    </row>
    <row r="119" spans="1:3" x14ac:dyDescent="0.2">
      <c r="A119" s="388" t="s">
        <v>58</v>
      </c>
      <c r="B119" s="2"/>
      <c r="C119" s="2"/>
    </row>
    <row r="120" spans="1:3" x14ac:dyDescent="0.2">
      <c r="A120" s="377" t="s">
        <v>60</v>
      </c>
      <c r="B120" s="2"/>
      <c r="C120" s="2"/>
    </row>
    <row r="121" spans="1:3" x14ac:dyDescent="0.2">
      <c r="A121" s="376" t="s">
        <v>2187</v>
      </c>
      <c r="B121" s="2"/>
      <c r="C121" s="2"/>
    </row>
    <row r="122" spans="1:3" x14ac:dyDescent="0.2">
      <c r="A122" s="377" t="s">
        <v>2188</v>
      </c>
      <c r="B122" s="2"/>
      <c r="C122" s="2"/>
    </row>
    <row r="123" spans="1:3" x14ac:dyDescent="0.2">
      <c r="A123" s="376" t="s">
        <v>2189</v>
      </c>
      <c r="B123" s="2"/>
      <c r="C123" s="2"/>
    </row>
    <row r="124" spans="1:3" x14ac:dyDescent="0.2">
      <c r="A124" s="377" t="s">
        <v>2190</v>
      </c>
      <c r="B124" s="2"/>
      <c r="C124" s="2"/>
    </row>
    <row r="125" spans="1:3" x14ac:dyDescent="0.2">
      <c r="A125" s="376" t="s">
        <v>2191</v>
      </c>
      <c r="B125" s="2"/>
      <c r="C125" s="2"/>
    </row>
    <row r="126" spans="1:3" x14ac:dyDescent="0.2">
      <c r="A126" s="377" t="s">
        <v>2192</v>
      </c>
      <c r="B126" s="2"/>
      <c r="C126" s="2"/>
    </row>
    <row r="127" spans="1:3" x14ac:dyDescent="0.2">
      <c r="A127" s="380" t="s">
        <v>2193</v>
      </c>
      <c r="B127" s="2"/>
      <c r="C127" s="2"/>
    </row>
    <row r="128" spans="1:3" x14ac:dyDescent="0.2">
      <c r="A128" s="377" t="s">
        <v>2194</v>
      </c>
      <c r="B128" s="2"/>
      <c r="C128" s="2"/>
    </row>
    <row r="129" spans="1:3" x14ac:dyDescent="0.2">
      <c r="A129" s="380" t="s">
        <v>2195</v>
      </c>
      <c r="B129" s="2"/>
      <c r="C129" s="2"/>
    </row>
    <row r="130" spans="1:3" x14ac:dyDescent="0.2">
      <c r="A130" s="390" t="s">
        <v>2196</v>
      </c>
      <c r="B130" s="2"/>
      <c r="C130" s="2"/>
    </row>
    <row r="131" spans="1:3" x14ac:dyDescent="0.2">
      <c r="A131" s="391" t="s">
        <v>257</v>
      </c>
      <c r="B131" s="2"/>
      <c r="C131" s="2"/>
    </row>
    <row r="132" spans="1:3" x14ac:dyDescent="0.2">
      <c r="A132" s="379" t="s">
        <v>2197</v>
      </c>
      <c r="B132" s="2"/>
      <c r="C132" s="2"/>
    </row>
    <row r="133" spans="1:3" x14ac:dyDescent="0.2">
      <c r="A133" s="370" t="s">
        <v>2198</v>
      </c>
      <c r="B133" s="2"/>
      <c r="C133" s="2"/>
    </row>
    <row r="134" spans="1:3" x14ac:dyDescent="0.2">
      <c r="A134" s="372" t="s">
        <v>2199</v>
      </c>
      <c r="B134" s="2"/>
      <c r="C134" s="2"/>
    </row>
    <row r="135" spans="1:3" x14ac:dyDescent="0.2">
      <c r="A135" s="370" t="s">
        <v>260</v>
      </c>
      <c r="B135" s="2"/>
      <c r="C135" s="2"/>
    </row>
    <row r="136" spans="1:3" x14ac:dyDescent="0.2">
      <c r="A136" s="372" t="s">
        <v>2200</v>
      </c>
      <c r="B136" s="2"/>
      <c r="C136" s="2"/>
    </row>
    <row r="137" spans="1:3" x14ac:dyDescent="0.2">
      <c r="A137" s="380" t="s">
        <v>2201</v>
      </c>
      <c r="B137" s="2"/>
      <c r="C137" s="2"/>
    </row>
    <row r="138" spans="1:3" x14ac:dyDescent="0.2">
      <c r="A138" s="372" t="s">
        <v>2202</v>
      </c>
      <c r="B138" s="2"/>
      <c r="C138" s="2"/>
    </row>
    <row r="139" spans="1:3" x14ac:dyDescent="0.2">
      <c r="A139" s="378" t="s">
        <v>2203</v>
      </c>
      <c r="B139" s="2"/>
      <c r="C139" s="2"/>
    </row>
    <row r="140" spans="1:3" x14ac:dyDescent="0.2">
      <c r="A140" s="387" t="s">
        <v>2204</v>
      </c>
      <c r="B140" s="2"/>
      <c r="C140" s="2"/>
    </row>
    <row r="141" spans="1:3" x14ac:dyDescent="0.2">
      <c r="A141" s="370" t="s">
        <v>2205</v>
      </c>
      <c r="B141" s="2"/>
      <c r="C141" s="2"/>
    </row>
    <row r="142" spans="1:3" x14ac:dyDescent="0.2">
      <c r="A142" s="379" t="s">
        <v>2206</v>
      </c>
      <c r="B142" s="2"/>
      <c r="C142" s="2"/>
    </row>
    <row r="143" spans="1:3" x14ac:dyDescent="0.2">
      <c r="A143" s="370" t="s">
        <v>2207</v>
      </c>
      <c r="B143" s="2"/>
      <c r="C143" s="2"/>
    </row>
    <row r="144" spans="1:3" x14ac:dyDescent="0.2">
      <c r="A144" s="379" t="s">
        <v>2208</v>
      </c>
      <c r="B144" s="2"/>
      <c r="C144" s="2"/>
    </row>
    <row r="145" spans="1:3" x14ac:dyDescent="0.2">
      <c r="A145" s="380" t="s">
        <v>2209</v>
      </c>
      <c r="B145" s="2"/>
      <c r="C145" s="2"/>
    </row>
    <row r="146" spans="1:3" x14ac:dyDescent="0.2">
      <c r="A146" s="372" t="s">
        <v>2210</v>
      </c>
      <c r="B146" s="2"/>
      <c r="C146" s="2"/>
    </row>
    <row r="147" spans="1:3" x14ac:dyDescent="0.2">
      <c r="A147" s="380" t="s">
        <v>2211</v>
      </c>
      <c r="B147" s="2"/>
      <c r="C147" s="2"/>
    </row>
    <row r="148" spans="1:3" x14ac:dyDescent="0.2">
      <c r="A148" s="379" t="s">
        <v>2212</v>
      </c>
      <c r="B148" s="2"/>
      <c r="C148" s="2"/>
    </row>
    <row r="149" spans="1:3" x14ac:dyDescent="0.2">
      <c r="A149" s="378" t="s">
        <v>2213</v>
      </c>
      <c r="B149" s="2"/>
      <c r="C149" s="2"/>
    </row>
    <row r="150" spans="1:3" x14ac:dyDescent="0.2">
      <c r="A150" s="379" t="s">
        <v>2214</v>
      </c>
      <c r="B150" s="3"/>
      <c r="C150" s="2"/>
    </row>
    <row r="151" spans="1:3" x14ac:dyDescent="0.2">
      <c r="A151" s="380" t="s">
        <v>2215</v>
      </c>
      <c r="B151" s="3"/>
      <c r="C151" s="2"/>
    </row>
    <row r="152" spans="1:3" x14ac:dyDescent="0.2">
      <c r="A152" s="379" t="s">
        <v>2216</v>
      </c>
      <c r="B152" s="3"/>
      <c r="C152" s="2"/>
    </row>
    <row r="153" spans="1:3" x14ac:dyDescent="0.2">
      <c r="A153" s="392" t="s">
        <v>2217</v>
      </c>
      <c r="B153" s="393"/>
      <c r="C153" s="2"/>
    </row>
    <row r="154" spans="1:3" x14ac:dyDescent="0.2">
      <c r="A154" s="377" t="s">
        <v>2218</v>
      </c>
      <c r="B154" s="393"/>
      <c r="C154" s="2"/>
    </row>
    <row r="155" spans="1:3" x14ac:dyDescent="0.2">
      <c r="A155" s="394" t="s">
        <v>2219</v>
      </c>
      <c r="B155" s="393"/>
      <c r="C155" s="2"/>
    </row>
    <row r="156" spans="1:3" x14ac:dyDescent="0.2">
      <c r="A156" s="2"/>
      <c r="B156" s="2"/>
      <c r="C156" s="2"/>
    </row>
    <row r="157" spans="1:3" x14ac:dyDescent="0.2">
      <c r="A157" s="2"/>
      <c r="B157" s="2"/>
      <c r="C157" s="2"/>
    </row>
    <row r="158" spans="1:3" x14ac:dyDescent="0.2">
      <c r="A158" s="2"/>
      <c r="B158" s="2"/>
      <c r="C158" s="2"/>
    </row>
    <row r="159" spans="1:3" x14ac:dyDescent="0.2">
      <c r="A159" s="2"/>
      <c r="B159" s="2"/>
      <c r="C159" s="2"/>
    </row>
    <row r="160" spans="1:3" x14ac:dyDescent="0.2">
      <c r="A160" s="2"/>
      <c r="B160" s="3"/>
      <c r="C160" s="2"/>
    </row>
    <row r="161" spans="1:7" x14ac:dyDescent="0.2">
      <c r="A161" s="2"/>
      <c r="B161" s="3"/>
      <c r="C161" s="2"/>
    </row>
    <row r="162" spans="1:7" x14ac:dyDescent="0.2">
      <c r="A162" s="2"/>
      <c r="B162" s="3"/>
      <c r="C162" s="2"/>
    </row>
    <row r="163" spans="1:7" x14ac:dyDescent="0.2">
      <c r="A163" s="2"/>
      <c r="B163" s="3"/>
      <c r="C163" s="2"/>
    </row>
    <row r="164" spans="1:7" x14ac:dyDescent="0.2">
      <c r="A164" s="2"/>
      <c r="B164" s="3"/>
      <c r="C164" s="2"/>
    </row>
    <row r="165" spans="1:7" x14ac:dyDescent="0.2">
      <c r="A165" s="2"/>
      <c r="B165" s="3"/>
      <c r="C165" s="2"/>
    </row>
    <row r="166" spans="1:7" x14ac:dyDescent="0.2">
      <c r="A166" s="2"/>
      <c r="B166" s="3"/>
      <c r="C166" s="2"/>
    </row>
    <row r="167" spans="1:7" x14ac:dyDescent="0.2">
      <c r="A167" s="2"/>
      <c r="B167" s="3"/>
      <c r="C167" s="2"/>
    </row>
    <row r="168" spans="1:7" x14ac:dyDescent="0.2">
      <c r="A168" s="2"/>
      <c r="B168" s="3"/>
      <c r="C168" s="2"/>
    </row>
    <row r="169" spans="1:7" x14ac:dyDescent="0.2">
      <c r="A169" s="2"/>
      <c r="B169" s="3"/>
      <c r="C169" s="2"/>
    </row>
    <row r="170" spans="1:7" x14ac:dyDescent="0.2">
      <c r="A170" s="2"/>
      <c r="B170" s="3"/>
      <c r="C170" s="2"/>
      <c r="F170" s="6"/>
      <c r="G170" s="6"/>
    </row>
    <row r="171" spans="1:7" x14ac:dyDescent="0.2">
      <c r="A171" s="2"/>
      <c r="B171" s="3"/>
      <c r="C171" s="2"/>
    </row>
    <row r="172" spans="1:7" x14ac:dyDescent="0.2">
      <c r="A172" s="2"/>
      <c r="B172" s="3"/>
      <c r="C172" s="2"/>
    </row>
    <row r="173" spans="1:7" x14ac:dyDescent="0.2">
      <c r="A173" s="2"/>
      <c r="B173" s="3"/>
      <c r="C173" s="2"/>
    </row>
    <row r="174" spans="1:7" x14ac:dyDescent="0.2">
      <c r="A174" s="2"/>
      <c r="B174" s="3"/>
      <c r="C174" s="2"/>
    </row>
    <row r="175" spans="1:7" x14ac:dyDescent="0.2">
      <c r="A175" s="2"/>
      <c r="B175" s="3"/>
      <c r="C175" s="2"/>
    </row>
    <row r="176" spans="1:7" x14ac:dyDescent="0.2">
      <c r="A176" s="2"/>
      <c r="B176" s="3"/>
      <c r="C176" s="2"/>
    </row>
    <row r="177" spans="1:3" x14ac:dyDescent="0.2">
      <c r="A177" s="2"/>
      <c r="B177" s="3"/>
      <c r="C177" s="2"/>
    </row>
    <row r="178" spans="1:3" x14ac:dyDescent="0.2">
      <c r="A178" s="2"/>
      <c r="B178" s="3"/>
      <c r="C178" s="2"/>
    </row>
    <row r="179" spans="1:3" x14ac:dyDescent="0.2">
      <c r="A179" s="2"/>
      <c r="B179" s="3"/>
      <c r="C179" s="2"/>
    </row>
    <row r="180" spans="1:3" x14ac:dyDescent="0.2">
      <c r="A180" s="2"/>
      <c r="B180" s="3"/>
      <c r="C180" s="2"/>
    </row>
    <row r="181" spans="1:3" x14ac:dyDescent="0.2">
      <c r="A181" s="2"/>
      <c r="B181" s="3"/>
      <c r="C181" s="2"/>
    </row>
    <row r="182" spans="1:3" x14ac:dyDescent="0.2">
      <c r="A182" s="2"/>
      <c r="B182" s="3"/>
      <c r="C182" s="2"/>
    </row>
    <row r="183" spans="1:3" x14ac:dyDescent="0.2">
      <c r="A183" s="2"/>
      <c r="B183" s="3"/>
      <c r="C183" s="2"/>
    </row>
    <row r="184" spans="1:3" x14ac:dyDescent="0.2">
      <c r="A184" s="2"/>
      <c r="B184" s="3"/>
      <c r="C184" s="2"/>
    </row>
    <row r="185" spans="1:3" x14ac:dyDescent="0.2">
      <c r="A185" s="2"/>
      <c r="B185" s="3"/>
      <c r="C185" s="2"/>
    </row>
    <row r="186" spans="1:3" x14ac:dyDescent="0.2">
      <c r="A186" s="2"/>
      <c r="B186" s="3"/>
      <c r="C186" s="2"/>
    </row>
    <row r="187" spans="1:3" x14ac:dyDescent="0.2">
      <c r="A187" s="2"/>
      <c r="B187" s="3"/>
      <c r="C187" s="2"/>
    </row>
    <row r="188" spans="1:3" x14ac:dyDescent="0.2">
      <c r="A188" s="2"/>
      <c r="B188" s="3"/>
      <c r="C188" s="2"/>
    </row>
    <row r="189" spans="1:3" x14ac:dyDescent="0.2">
      <c r="A189" s="2"/>
      <c r="B189" s="3"/>
      <c r="C189" s="2"/>
    </row>
    <row r="190" spans="1:3" x14ac:dyDescent="0.2">
      <c r="A190" s="2"/>
      <c r="B190" s="3"/>
      <c r="C190" s="2"/>
    </row>
    <row r="191" spans="1:3" x14ac:dyDescent="0.2">
      <c r="A191" s="2"/>
      <c r="B191" s="3"/>
      <c r="C191" s="2"/>
    </row>
    <row r="192" spans="1:3" x14ac:dyDescent="0.2">
      <c r="A192" s="2"/>
      <c r="B192" s="3"/>
      <c r="C192" s="2"/>
    </row>
    <row r="193" spans="1:3" x14ac:dyDescent="0.2">
      <c r="A193" s="2"/>
      <c r="B193" s="3"/>
      <c r="C193" s="2"/>
    </row>
    <row r="194" spans="1:3" x14ac:dyDescent="0.2">
      <c r="A194" s="2"/>
      <c r="B194" s="3"/>
      <c r="C194" s="2"/>
    </row>
    <row r="195" spans="1:3" x14ac:dyDescent="0.2">
      <c r="A195" s="2"/>
      <c r="B195" s="3"/>
      <c r="C195" s="2"/>
    </row>
    <row r="196" spans="1:3" x14ac:dyDescent="0.2">
      <c r="A196" s="2"/>
      <c r="B196" s="3"/>
      <c r="C196" s="2"/>
    </row>
    <row r="197" spans="1:3" x14ac:dyDescent="0.2">
      <c r="A197" s="2"/>
      <c r="B197" s="3"/>
      <c r="C197" s="2"/>
    </row>
    <row r="198" spans="1:3" x14ac:dyDescent="0.2">
      <c r="A198" s="2"/>
      <c r="B198" s="3"/>
      <c r="C198" s="2"/>
    </row>
    <row r="199" spans="1:3" x14ac:dyDescent="0.2">
      <c r="A199" s="2"/>
      <c r="B199" s="3"/>
      <c r="C199" s="2"/>
    </row>
    <row r="200" spans="1:3" x14ac:dyDescent="0.2">
      <c r="A200" s="2"/>
      <c r="B200" s="3"/>
      <c r="C200" s="2"/>
    </row>
    <row r="201" spans="1:3" x14ac:dyDescent="0.2">
      <c r="A201" s="2"/>
      <c r="B201" s="3"/>
      <c r="C201" s="2"/>
    </row>
    <row r="202" spans="1:3" x14ac:dyDescent="0.2">
      <c r="A202" s="2"/>
      <c r="B202" s="3"/>
      <c r="C202" s="2"/>
    </row>
    <row r="203" spans="1:3" x14ac:dyDescent="0.2">
      <c r="A203" s="2"/>
      <c r="B203" s="3"/>
      <c r="C203" s="2"/>
    </row>
    <row r="204" spans="1:3" x14ac:dyDescent="0.2">
      <c r="A204" s="2"/>
      <c r="B204" s="3"/>
      <c r="C204" s="2"/>
    </row>
    <row r="205" spans="1:3" x14ac:dyDescent="0.2">
      <c r="A205" s="2"/>
      <c r="B205" s="3"/>
      <c r="C205" s="2"/>
    </row>
    <row r="206" spans="1:3" x14ac:dyDescent="0.2">
      <c r="A206" s="2"/>
      <c r="B206" s="3"/>
      <c r="C206" s="2"/>
    </row>
    <row r="207" spans="1:3" x14ac:dyDescent="0.2">
      <c r="A207" s="2"/>
      <c r="B207" s="3"/>
      <c r="C207" s="2"/>
    </row>
    <row r="208" spans="1:3" x14ac:dyDescent="0.2">
      <c r="A208" s="2"/>
      <c r="B208" s="3"/>
      <c r="C208" s="2"/>
    </row>
    <row r="209" spans="1:3" x14ac:dyDescent="0.2">
      <c r="A209" s="2"/>
      <c r="B209" s="3"/>
      <c r="C209" s="2"/>
    </row>
    <row r="210" spans="1:3" x14ac:dyDescent="0.2">
      <c r="A210" s="2"/>
      <c r="B210" s="3"/>
      <c r="C210" s="2"/>
    </row>
    <row r="211" spans="1:3" x14ac:dyDescent="0.2">
      <c r="A211" s="2"/>
      <c r="B211" s="3"/>
      <c r="C211" s="2"/>
    </row>
    <row r="212" spans="1:3" x14ac:dyDescent="0.2">
      <c r="A212" s="2"/>
      <c r="B212" s="3"/>
      <c r="C212" s="2"/>
    </row>
    <row r="213" spans="1:3" x14ac:dyDescent="0.2">
      <c r="A213" s="2"/>
      <c r="B213" s="3"/>
      <c r="C213" s="2"/>
    </row>
    <row r="214" spans="1:3" x14ac:dyDescent="0.2">
      <c r="A214" s="2"/>
      <c r="B214" s="3"/>
      <c r="C214" s="2"/>
    </row>
    <row r="215" spans="1:3" x14ac:dyDescent="0.2">
      <c r="A215" s="2"/>
      <c r="B215" s="3"/>
      <c r="C215" s="2"/>
    </row>
    <row r="216" spans="1:3" x14ac:dyDescent="0.2">
      <c r="A216" s="2"/>
      <c r="B216" s="3"/>
      <c r="C216" s="2"/>
    </row>
    <row r="217" spans="1:3" x14ac:dyDescent="0.2">
      <c r="A217" s="2"/>
      <c r="B217" s="3"/>
      <c r="C217" s="2"/>
    </row>
    <row r="218" spans="1:3" x14ac:dyDescent="0.2">
      <c r="A218" s="2"/>
      <c r="B218" s="3"/>
      <c r="C218" s="2"/>
    </row>
    <row r="219" spans="1:3" x14ac:dyDescent="0.2">
      <c r="A219" s="2"/>
      <c r="B219" s="3"/>
      <c r="C219" s="2"/>
    </row>
    <row r="220" spans="1:3" x14ac:dyDescent="0.2">
      <c r="A220" s="2"/>
      <c r="B220" s="3"/>
      <c r="C220" s="2"/>
    </row>
    <row r="221" spans="1:3" x14ac:dyDescent="0.2">
      <c r="A221" s="2"/>
      <c r="B221" s="3"/>
      <c r="C221" s="2"/>
    </row>
    <row r="222" spans="1:3" x14ac:dyDescent="0.2">
      <c r="A222" s="2"/>
      <c r="B222" s="3"/>
      <c r="C222" s="2"/>
    </row>
    <row r="223" spans="1:3" x14ac:dyDescent="0.2">
      <c r="A223" s="2"/>
      <c r="B223" s="3"/>
      <c r="C223" s="2"/>
    </row>
    <row r="224" spans="1:3" x14ac:dyDescent="0.2">
      <c r="A224" s="2"/>
      <c r="B224" s="3"/>
      <c r="C224" s="2"/>
    </row>
    <row r="225" spans="1:3" x14ac:dyDescent="0.2">
      <c r="A225" s="2"/>
      <c r="B225" s="3"/>
      <c r="C225" s="2"/>
    </row>
    <row r="226" spans="1:3" x14ac:dyDescent="0.2">
      <c r="A226" s="2"/>
      <c r="B226" s="3"/>
      <c r="C226" s="2"/>
    </row>
    <row r="227" spans="1:3" x14ac:dyDescent="0.2">
      <c r="A227" s="2"/>
      <c r="B227" s="3"/>
      <c r="C227" s="2"/>
    </row>
    <row r="228" spans="1:3" x14ac:dyDescent="0.2">
      <c r="A228" s="2"/>
      <c r="B228" s="3"/>
      <c r="C228" s="2"/>
    </row>
    <row r="229" spans="1:3" x14ac:dyDescent="0.2">
      <c r="A229" s="2"/>
      <c r="B229" s="3"/>
      <c r="C229" s="2"/>
    </row>
    <row r="230" spans="1:3" x14ac:dyDescent="0.2">
      <c r="A230" s="2"/>
      <c r="B230" s="3"/>
      <c r="C230" s="2"/>
    </row>
    <row r="231" spans="1:3" x14ac:dyDescent="0.2">
      <c r="A231" s="2"/>
      <c r="B231" s="3"/>
      <c r="C231" s="2"/>
    </row>
    <row r="232" spans="1:3" x14ac:dyDescent="0.2">
      <c r="A232" s="2"/>
      <c r="B232" s="3"/>
      <c r="C232" s="2"/>
    </row>
    <row r="233" spans="1:3" x14ac:dyDescent="0.2">
      <c r="A233" s="2"/>
      <c r="B233" s="3"/>
      <c r="C233" s="2"/>
    </row>
    <row r="234" spans="1:3" x14ac:dyDescent="0.2">
      <c r="A234" s="2"/>
      <c r="B234" s="3"/>
      <c r="C234" s="2"/>
    </row>
    <row r="235" spans="1:3" x14ac:dyDescent="0.2">
      <c r="A235" s="2"/>
      <c r="B235" s="3"/>
      <c r="C235" s="2"/>
    </row>
    <row r="236" spans="1:3" x14ac:dyDescent="0.2">
      <c r="A236" s="2"/>
      <c r="B236" s="3"/>
      <c r="C236" s="2"/>
    </row>
    <row r="237" spans="1:3" x14ac:dyDescent="0.2">
      <c r="A237" s="2"/>
      <c r="B237" s="3"/>
      <c r="C237" s="2"/>
    </row>
    <row r="238" spans="1:3" x14ac:dyDescent="0.2">
      <c r="A238" s="2"/>
      <c r="B238" s="3"/>
      <c r="C238" s="2"/>
    </row>
    <row r="239" spans="1:3" x14ac:dyDescent="0.2">
      <c r="A239" s="2"/>
      <c r="B239" s="3"/>
      <c r="C239" s="2"/>
    </row>
    <row r="240" spans="1:3" x14ac:dyDescent="0.2">
      <c r="A240" s="2"/>
      <c r="B240" s="3"/>
      <c r="C240" s="2"/>
    </row>
    <row r="241" spans="1:3" x14ac:dyDescent="0.2">
      <c r="A241" s="2"/>
      <c r="B241" s="3"/>
      <c r="C241" s="2"/>
    </row>
    <row r="242" spans="1:3" x14ac:dyDescent="0.2">
      <c r="A242" s="2"/>
      <c r="B242" s="3"/>
      <c r="C242" s="2"/>
    </row>
    <row r="243" spans="1:3" x14ac:dyDescent="0.2">
      <c r="A243" s="2"/>
      <c r="B243" s="3"/>
      <c r="C243" s="2"/>
    </row>
    <row r="244" spans="1:3" x14ac:dyDescent="0.2">
      <c r="A244" s="2"/>
      <c r="B244" s="3"/>
      <c r="C244" s="2"/>
    </row>
    <row r="245" spans="1:3" x14ac:dyDescent="0.2">
      <c r="A245" s="2"/>
      <c r="B245" s="3"/>
      <c r="C245" s="2"/>
    </row>
    <row r="246" spans="1:3" x14ac:dyDescent="0.2">
      <c r="A246" s="2"/>
      <c r="B246" s="3"/>
      <c r="C246" s="2"/>
    </row>
    <row r="247" spans="1:3" x14ac:dyDescent="0.2">
      <c r="A247" s="2"/>
      <c r="B247" s="3"/>
      <c r="C247" s="2"/>
    </row>
    <row r="248" spans="1:3" x14ac:dyDescent="0.2">
      <c r="A248" s="2"/>
      <c r="B248" s="3"/>
      <c r="C248" s="2"/>
    </row>
    <row r="249" spans="1:3" x14ac:dyDescent="0.2">
      <c r="A249" s="2"/>
      <c r="B249" s="3"/>
      <c r="C249" s="2"/>
    </row>
    <row r="250" spans="1:3" x14ac:dyDescent="0.2">
      <c r="A250" s="2"/>
      <c r="B250" s="3"/>
      <c r="C250" s="2"/>
    </row>
    <row r="251" spans="1:3" x14ac:dyDescent="0.2">
      <c r="A251" s="2"/>
      <c r="B251" s="3"/>
      <c r="C251" s="2"/>
    </row>
    <row r="252" spans="1:3" x14ac:dyDescent="0.2">
      <c r="A252" s="2"/>
      <c r="B252" s="3"/>
      <c r="C252" s="2"/>
    </row>
    <row r="253" spans="1:3" x14ac:dyDescent="0.2">
      <c r="A253" s="2"/>
      <c r="B253" s="3"/>
      <c r="C253" s="2"/>
    </row>
    <row r="254" spans="1:3" x14ac:dyDescent="0.2">
      <c r="A254" s="2"/>
      <c r="B254" s="3"/>
      <c r="C254" s="2"/>
    </row>
    <row r="255" spans="1:3" x14ac:dyDescent="0.2">
      <c r="A255" s="2"/>
      <c r="B255" s="3"/>
      <c r="C255" s="2"/>
    </row>
    <row r="256" spans="1:3" x14ac:dyDescent="0.2">
      <c r="A256" s="2"/>
      <c r="B256" s="3"/>
      <c r="C256" s="2"/>
    </row>
    <row r="257" spans="1:3" x14ac:dyDescent="0.2">
      <c r="A257" s="2"/>
      <c r="B257" s="3"/>
      <c r="C257" s="2"/>
    </row>
    <row r="258" spans="1:3" x14ac:dyDescent="0.2">
      <c r="A258" s="2"/>
      <c r="B258" s="3"/>
      <c r="C258" s="2"/>
    </row>
    <row r="259" spans="1:3" x14ac:dyDescent="0.2">
      <c r="A259" s="2"/>
      <c r="B259" s="3"/>
      <c r="C259" s="2"/>
    </row>
    <row r="260" spans="1:3" x14ac:dyDescent="0.2">
      <c r="A260" s="2"/>
      <c r="B260" s="3"/>
      <c r="C260" s="2"/>
    </row>
    <row r="261" spans="1:3" x14ac:dyDescent="0.2">
      <c r="A261" s="2"/>
      <c r="B261" s="3"/>
      <c r="C261" s="2"/>
    </row>
    <row r="262" spans="1:3" x14ac:dyDescent="0.2">
      <c r="A262" s="2"/>
      <c r="B262" s="3"/>
      <c r="C262" s="2"/>
    </row>
    <row r="263" spans="1:3" x14ac:dyDescent="0.2">
      <c r="A263" s="2"/>
      <c r="B263" s="3"/>
      <c r="C263" s="2"/>
    </row>
    <row r="264" spans="1:3" x14ac:dyDescent="0.2">
      <c r="A264" s="2"/>
      <c r="B264" s="3"/>
      <c r="C264" s="2"/>
    </row>
    <row r="265" spans="1:3" x14ac:dyDescent="0.2">
      <c r="A265" s="2"/>
      <c r="B265" s="3"/>
      <c r="C265" s="2"/>
    </row>
    <row r="266" spans="1:3" x14ac:dyDescent="0.2">
      <c r="A266" s="2"/>
      <c r="B266" s="3"/>
      <c r="C266" s="2"/>
    </row>
    <row r="267" spans="1:3" x14ac:dyDescent="0.2">
      <c r="A267" s="2"/>
      <c r="B267" s="3"/>
      <c r="C267" s="2"/>
    </row>
    <row r="268" spans="1:3" x14ac:dyDescent="0.2">
      <c r="A268" s="2"/>
      <c r="B268" s="3"/>
      <c r="C268" s="2"/>
    </row>
    <row r="269" spans="1:3" x14ac:dyDescent="0.2">
      <c r="A269" s="2"/>
      <c r="B269" s="3"/>
      <c r="C269" s="2"/>
    </row>
    <row r="270" spans="1:3" x14ac:dyDescent="0.2">
      <c r="A270" s="2"/>
      <c r="B270" s="3"/>
      <c r="C270" s="2"/>
    </row>
    <row r="271" spans="1:3" x14ac:dyDescent="0.2">
      <c r="A271" s="2"/>
      <c r="B271" s="3"/>
      <c r="C271" s="2"/>
    </row>
    <row r="272" spans="1:3" x14ac:dyDescent="0.2">
      <c r="A272" s="2"/>
      <c r="B272" s="3"/>
      <c r="C272" s="2"/>
    </row>
    <row r="273" spans="1:3" x14ac:dyDescent="0.2">
      <c r="A273" s="2"/>
      <c r="B273" s="3"/>
      <c r="C273" s="2"/>
    </row>
    <row r="274" spans="1:3" x14ac:dyDescent="0.2">
      <c r="A274" s="2"/>
      <c r="B274" s="3"/>
      <c r="C274" s="2"/>
    </row>
    <row r="275" spans="1:3" x14ac:dyDescent="0.2">
      <c r="A275" s="2"/>
      <c r="B275" s="3"/>
      <c r="C275" s="2"/>
    </row>
    <row r="276" spans="1:3" x14ac:dyDescent="0.2">
      <c r="A276" s="2"/>
      <c r="B276" s="3"/>
      <c r="C276" s="2"/>
    </row>
    <row r="277" spans="1:3" x14ac:dyDescent="0.2">
      <c r="A277" s="2"/>
      <c r="B277" s="3"/>
      <c r="C277" s="2"/>
    </row>
    <row r="278" spans="1:3" x14ac:dyDescent="0.2">
      <c r="A278" s="2"/>
      <c r="B278" s="3"/>
      <c r="C278" s="2"/>
    </row>
    <row r="279" spans="1:3" x14ac:dyDescent="0.2">
      <c r="A279" s="2"/>
      <c r="B279" s="3"/>
      <c r="C279" s="2"/>
    </row>
    <row r="280" spans="1:3" x14ac:dyDescent="0.2">
      <c r="A280" s="2"/>
      <c r="B280" s="3"/>
      <c r="C280" s="2"/>
    </row>
    <row r="281" spans="1:3" x14ac:dyDescent="0.2">
      <c r="A281" s="2"/>
      <c r="B281" s="3"/>
      <c r="C281" s="2"/>
    </row>
    <row r="282" spans="1:3" x14ac:dyDescent="0.2">
      <c r="A282" s="2"/>
      <c r="B282" s="3"/>
      <c r="C282" s="2"/>
    </row>
    <row r="283" spans="1:3" x14ac:dyDescent="0.2">
      <c r="A283" s="2"/>
      <c r="B283" s="3"/>
      <c r="C283" s="2"/>
    </row>
    <row r="284" spans="1:3" x14ac:dyDescent="0.2">
      <c r="A284" s="2"/>
      <c r="B284" s="3"/>
      <c r="C284" s="2"/>
    </row>
    <row r="285" spans="1:3" x14ac:dyDescent="0.2">
      <c r="A285" s="2"/>
      <c r="B285" s="3"/>
      <c r="C285" s="2"/>
    </row>
    <row r="286" spans="1:3" x14ac:dyDescent="0.2">
      <c r="A286" s="2"/>
      <c r="B286" s="3"/>
      <c r="C286" s="2"/>
    </row>
    <row r="287" spans="1:3" x14ac:dyDescent="0.2">
      <c r="A287" s="2"/>
      <c r="B287" s="3"/>
      <c r="C287" s="2"/>
    </row>
    <row r="288" spans="1:3" x14ac:dyDescent="0.2">
      <c r="A288" s="2"/>
      <c r="B288" s="3"/>
      <c r="C288" s="2"/>
    </row>
    <row r="289" spans="1:3" x14ac:dyDescent="0.2">
      <c r="A289" s="2"/>
      <c r="B289" s="3"/>
      <c r="C289" s="2"/>
    </row>
    <row r="290" spans="1:3" x14ac:dyDescent="0.2">
      <c r="A290" s="2"/>
      <c r="B290" s="3"/>
      <c r="C290" s="2"/>
    </row>
    <row r="291" spans="1:3" x14ac:dyDescent="0.2">
      <c r="A291" s="2"/>
      <c r="B291" s="3"/>
      <c r="C291" s="2"/>
    </row>
    <row r="292" spans="1:3" x14ac:dyDescent="0.2">
      <c r="A292" s="2"/>
      <c r="B292" s="3"/>
      <c r="C292" s="2"/>
    </row>
    <row r="293" spans="1:3" x14ac:dyDescent="0.2">
      <c r="A293" s="2"/>
      <c r="B293" s="3"/>
      <c r="C293" s="2"/>
    </row>
    <row r="294" spans="1:3" x14ac:dyDescent="0.2">
      <c r="A294" s="2"/>
      <c r="B294" s="3"/>
      <c r="C294" s="2"/>
    </row>
    <row r="295" spans="1:3" x14ac:dyDescent="0.2">
      <c r="A295" s="2"/>
      <c r="B295" s="3"/>
      <c r="C295" s="2"/>
    </row>
    <row r="296" spans="1:3" x14ac:dyDescent="0.2">
      <c r="A296" s="2"/>
      <c r="B296" s="3"/>
      <c r="C296" s="2"/>
    </row>
    <row r="297" spans="1:3" x14ac:dyDescent="0.2">
      <c r="A297" s="2"/>
      <c r="B297" s="3"/>
      <c r="C297" s="2"/>
    </row>
    <row r="298" spans="1:3" x14ac:dyDescent="0.2">
      <c r="A298" s="2"/>
      <c r="B298" s="3"/>
      <c r="C298" s="2"/>
    </row>
    <row r="299" spans="1:3" x14ac:dyDescent="0.2">
      <c r="A299" s="2"/>
      <c r="B299" s="3"/>
      <c r="C299" s="2"/>
    </row>
    <row r="300" spans="1:3" x14ac:dyDescent="0.2">
      <c r="A300" s="2"/>
      <c r="B300" s="3"/>
      <c r="C300" s="2"/>
    </row>
    <row r="301" spans="1:3" x14ac:dyDescent="0.2">
      <c r="A301" s="2"/>
      <c r="B301" s="3"/>
      <c r="C301" s="2"/>
    </row>
    <row r="302" spans="1:3" x14ac:dyDescent="0.2">
      <c r="A302" s="2"/>
      <c r="B302" s="3"/>
      <c r="C302" s="2"/>
    </row>
    <row r="303" spans="1:3" x14ac:dyDescent="0.2">
      <c r="A303" s="2"/>
      <c r="B303" s="3"/>
      <c r="C303" s="2"/>
    </row>
    <row r="304" spans="1:3" x14ac:dyDescent="0.2">
      <c r="A304" s="2"/>
      <c r="B304" s="3"/>
      <c r="C304" s="2"/>
    </row>
    <row r="305" spans="1:3" x14ac:dyDescent="0.2">
      <c r="A305" s="2"/>
      <c r="B305" s="3"/>
      <c r="C305" s="2"/>
    </row>
    <row r="306" spans="1:3" x14ac:dyDescent="0.2">
      <c r="A306" s="2"/>
      <c r="B306" s="3"/>
      <c r="C306" s="2"/>
    </row>
    <row r="307" spans="1:3" x14ac:dyDescent="0.2">
      <c r="A307" s="2"/>
      <c r="B307" s="3"/>
      <c r="C307" s="2"/>
    </row>
    <row r="308" spans="1:3" x14ac:dyDescent="0.2">
      <c r="A308" s="2"/>
      <c r="B308" s="3"/>
      <c r="C308" s="2"/>
    </row>
    <row r="309" spans="1:3" x14ac:dyDescent="0.2">
      <c r="A309" s="2"/>
      <c r="B309" s="3"/>
      <c r="C309" s="2"/>
    </row>
    <row r="310" spans="1:3" x14ac:dyDescent="0.2">
      <c r="A310" s="2"/>
      <c r="B310" s="3"/>
      <c r="C310" s="2"/>
    </row>
    <row r="311" spans="1:3" x14ac:dyDescent="0.2">
      <c r="A311" s="2"/>
      <c r="B311" s="3"/>
      <c r="C311" s="2"/>
    </row>
    <row r="312" spans="1:3" x14ac:dyDescent="0.2">
      <c r="A312" s="2"/>
      <c r="B312" s="3"/>
      <c r="C312" s="2"/>
    </row>
    <row r="313" spans="1:3" x14ac:dyDescent="0.2">
      <c r="A313" s="2"/>
      <c r="B313" s="3"/>
      <c r="C313" s="2"/>
    </row>
    <row r="314" spans="1:3" x14ac:dyDescent="0.2">
      <c r="A314" s="2"/>
      <c r="B314" s="3"/>
      <c r="C314" s="2"/>
    </row>
    <row r="315" spans="1:3" x14ac:dyDescent="0.2">
      <c r="A315" s="2"/>
      <c r="B315" s="3"/>
      <c r="C315" s="2"/>
    </row>
    <row r="316" spans="1:3" x14ac:dyDescent="0.2">
      <c r="A316" s="2"/>
      <c r="B316" s="3"/>
      <c r="C316" s="2"/>
    </row>
    <row r="317" spans="1:3" x14ac:dyDescent="0.2">
      <c r="A317" s="2"/>
      <c r="B317" s="3"/>
      <c r="C317" s="2"/>
    </row>
    <row r="318" spans="1:3" x14ac:dyDescent="0.2">
      <c r="A318" s="2"/>
      <c r="B318" s="3"/>
      <c r="C318" s="2"/>
    </row>
    <row r="319" spans="1:3" x14ac:dyDescent="0.2">
      <c r="A319" s="2"/>
      <c r="B319" s="3"/>
      <c r="C319" s="2"/>
    </row>
    <row r="320" spans="1:3" x14ac:dyDescent="0.2">
      <c r="A320" s="2"/>
      <c r="B320" s="3"/>
      <c r="C320" s="2"/>
    </row>
    <row r="321" spans="1:3" x14ac:dyDescent="0.2">
      <c r="A321" s="2"/>
      <c r="B321" s="3"/>
      <c r="C321" s="2"/>
    </row>
    <row r="322" spans="1:3" x14ac:dyDescent="0.2">
      <c r="A322" s="2"/>
      <c r="B322" s="3"/>
      <c r="C322" s="2"/>
    </row>
    <row r="323" spans="1:3" x14ac:dyDescent="0.2">
      <c r="A323" s="2"/>
      <c r="B323" s="3"/>
      <c r="C323" s="2"/>
    </row>
    <row r="324" spans="1:3" x14ac:dyDescent="0.2">
      <c r="A324" s="2"/>
      <c r="B324" s="3"/>
      <c r="C324" s="2"/>
    </row>
    <row r="325" spans="1:3" x14ac:dyDescent="0.2">
      <c r="A325" s="2"/>
      <c r="B325" s="3"/>
      <c r="C325" s="2"/>
    </row>
    <row r="326" spans="1:3" x14ac:dyDescent="0.2">
      <c r="A326" s="2"/>
      <c r="B326" s="3"/>
      <c r="C326" s="2"/>
    </row>
    <row r="327" spans="1:3" x14ac:dyDescent="0.2">
      <c r="A327" s="2"/>
      <c r="B327" s="3"/>
      <c r="C327" s="2"/>
    </row>
    <row r="328" spans="1:3" x14ac:dyDescent="0.2">
      <c r="A328" s="2"/>
      <c r="B328" s="3"/>
      <c r="C328" s="2"/>
    </row>
    <row r="329" spans="1:3" x14ac:dyDescent="0.2">
      <c r="A329" s="2"/>
      <c r="B329" s="3"/>
      <c r="C329" s="2"/>
    </row>
    <row r="330" spans="1:3" x14ac:dyDescent="0.2">
      <c r="A330" s="2"/>
      <c r="B330" s="3"/>
      <c r="C330" s="2"/>
    </row>
    <row r="331" spans="1:3" x14ac:dyDescent="0.2">
      <c r="A331" s="2"/>
      <c r="B331" s="3"/>
      <c r="C331" s="2"/>
    </row>
    <row r="332" spans="1:3" x14ac:dyDescent="0.2">
      <c r="A332" s="2"/>
      <c r="B332" s="3"/>
      <c r="C332" s="2"/>
    </row>
    <row r="333" spans="1:3" x14ac:dyDescent="0.2">
      <c r="A333" s="2"/>
      <c r="B333" s="3"/>
      <c r="C333" s="2"/>
    </row>
    <row r="334" spans="1:3" x14ac:dyDescent="0.2">
      <c r="A334" s="2"/>
      <c r="B334" s="3"/>
      <c r="C334" s="2"/>
    </row>
    <row r="335" spans="1:3" x14ac:dyDescent="0.2">
      <c r="A335" s="2"/>
      <c r="B335" s="3"/>
      <c r="C335" s="2"/>
    </row>
    <row r="336" spans="1:3" x14ac:dyDescent="0.2">
      <c r="A336" s="2"/>
      <c r="B336" s="3"/>
      <c r="C336" s="2"/>
    </row>
    <row r="337" spans="1:3" x14ac:dyDescent="0.2">
      <c r="A337" s="2"/>
      <c r="B337" s="3"/>
      <c r="C337" s="2"/>
    </row>
    <row r="338" spans="1:3" x14ac:dyDescent="0.2">
      <c r="A338" s="2"/>
      <c r="B338" s="3"/>
      <c r="C338" s="2"/>
    </row>
    <row r="339" spans="1:3" x14ac:dyDescent="0.2">
      <c r="A339" s="2"/>
      <c r="B339" s="3"/>
      <c r="C339" s="2"/>
    </row>
    <row r="340" spans="1:3" x14ac:dyDescent="0.2">
      <c r="A340" s="2"/>
      <c r="B340" s="3"/>
      <c r="C340" s="2"/>
    </row>
    <row r="341" spans="1:3" x14ac:dyDescent="0.2">
      <c r="A341" s="2"/>
      <c r="B341" s="3"/>
      <c r="C341" s="2"/>
    </row>
    <row r="342" spans="1:3" x14ac:dyDescent="0.2">
      <c r="A342" s="2"/>
      <c r="B342" s="3"/>
      <c r="C342" s="2"/>
    </row>
    <row r="343" spans="1:3" x14ac:dyDescent="0.2">
      <c r="A343" s="2"/>
      <c r="B343" s="3"/>
      <c r="C343" s="2"/>
    </row>
    <row r="344" spans="1:3" x14ac:dyDescent="0.2">
      <c r="A344" s="2"/>
      <c r="B344" s="3"/>
      <c r="C344" s="2"/>
    </row>
    <row r="345" spans="1:3" x14ac:dyDescent="0.2">
      <c r="A345" s="2"/>
      <c r="B345" s="3"/>
      <c r="C345" s="2"/>
    </row>
    <row r="346" spans="1:3" x14ac:dyDescent="0.2">
      <c r="A346" s="2"/>
      <c r="B346" s="3"/>
      <c r="C346" s="2"/>
    </row>
    <row r="347" spans="1:3" x14ac:dyDescent="0.2">
      <c r="A347" s="2"/>
      <c r="B347" s="3"/>
      <c r="C347" s="2"/>
    </row>
    <row r="348" spans="1:3" x14ac:dyDescent="0.2">
      <c r="A348" s="2"/>
      <c r="B348" s="3"/>
      <c r="C348" s="2"/>
    </row>
    <row r="349" spans="1:3" x14ac:dyDescent="0.2">
      <c r="A349" s="2"/>
      <c r="B349" s="3"/>
      <c r="C349" s="2"/>
    </row>
    <row r="350" spans="1:3" x14ac:dyDescent="0.2">
      <c r="A350" s="2"/>
      <c r="B350" s="3"/>
      <c r="C350" s="2"/>
    </row>
    <row r="351" spans="1:3" x14ac:dyDescent="0.2">
      <c r="A351" s="2"/>
      <c r="B351" s="3"/>
      <c r="C351" s="2"/>
    </row>
    <row r="352" spans="1:3" x14ac:dyDescent="0.2">
      <c r="A352" s="2"/>
      <c r="B352" s="3"/>
      <c r="C352" s="2"/>
    </row>
    <row r="353" spans="1:3" x14ac:dyDescent="0.2">
      <c r="A353" s="2"/>
      <c r="B353" s="3"/>
      <c r="C353" s="2"/>
    </row>
    <row r="354" spans="1:3" x14ac:dyDescent="0.2">
      <c r="A354" s="2"/>
      <c r="B354" s="3"/>
      <c r="C354" s="2"/>
    </row>
    <row r="355" spans="1:3" x14ac:dyDescent="0.2">
      <c r="A355" s="2"/>
      <c r="B355" s="3"/>
      <c r="C355" s="2"/>
    </row>
    <row r="356" spans="1:3" x14ac:dyDescent="0.2">
      <c r="A356" s="2"/>
      <c r="B356" s="3"/>
      <c r="C356" s="2"/>
    </row>
    <row r="357" spans="1:3" x14ac:dyDescent="0.2">
      <c r="A357" s="2"/>
      <c r="B357" s="3"/>
      <c r="C357" s="2"/>
    </row>
    <row r="358" spans="1:3" x14ac:dyDescent="0.2">
      <c r="A358" s="2"/>
      <c r="B358" s="3"/>
      <c r="C358" s="2"/>
    </row>
    <row r="359" spans="1:3" x14ac:dyDescent="0.2">
      <c r="A359" s="2"/>
      <c r="B359" s="3"/>
      <c r="C359" s="2"/>
    </row>
    <row r="360" spans="1:3" x14ac:dyDescent="0.2">
      <c r="A360" s="2"/>
      <c r="B360" s="3"/>
      <c r="C360" s="2"/>
    </row>
    <row r="361" spans="1:3" x14ac:dyDescent="0.2">
      <c r="A361" s="2"/>
      <c r="B361" s="3"/>
      <c r="C361" s="2"/>
    </row>
    <row r="362" spans="1:3" x14ac:dyDescent="0.2">
      <c r="A362" s="2"/>
      <c r="B362" s="3"/>
      <c r="C362" s="2"/>
    </row>
    <row r="363" spans="1:3" x14ac:dyDescent="0.2">
      <c r="A363" s="2"/>
      <c r="B363" s="3"/>
      <c r="C363" s="2"/>
    </row>
    <row r="364" spans="1:3" x14ac:dyDescent="0.2">
      <c r="A364" s="2"/>
      <c r="B364" s="3"/>
      <c r="C364" s="2"/>
    </row>
    <row r="365" spans="1:3" x14ac:dyDescent="0.2">
      <c r="A365" s="2"/>
      <c r="B365" s="3"/>
      <c r="C365" s="2"/>
    </row>
    <row r="366" spans="1:3" x14ac:dyDescent="0.2">
      <c r="A366" s="2"/>
      <c r="B366" s="3"/>
      <c r="C366" s="2"/>
    </row>
    <row r="367" spans="1:3" x14ac:dyDescent="0.2">
      <c r="A367" s="2"/>
      <c r="B367" s="3"/>
      <c r="C367" s="2"/>
    </row>
    <row r="368" spans="1:3" x14ac:dyDescent="0.2">
      <c r="A368" s="2"/>
      <c r="B368" s="3"/>
      <c r="C368" s="2"/>
    </row>
    <row r="369" spans="1:3" x14ac:dyDescent="0.2">
      <c r="A369" s="2"/>
      <c r="B369" s="3"/>
      <c r="C369" s="2"/>
    </row>
    <row r="370" spans="1:3" x14ac:dyDescent="0.2">
      <c r="A370" s="2"/>
      <c r="B370" s="3"/>
      <c r="C370" s="2"/>
    </row>
    <row r="371" spans="1:3" x14ac:dyDescent="0.2">
      <c r="A371" s="2"/>
      <c r="B371" s="3"/>
      <c r="C371" s="2"/>
    </row>
    <row r="372" spans="1:3" x14ac:dyDescent="0.2">
      <c r="A372" s="2"/>
      <c r="B372" s="3"/>
      <c r="C372" s="2"/>
    </row>
    <row r="373" spans="1:3" x14ac:dyDescent="0.2">
      <c r="A373" s="2"/>
      <c r="B373" s="3"/>
      <c r="C373" s="2"/>
    </row>
    <row r="374" spans="1:3" x14ac:dyDescent="0.2">
      <c r="A374" s="2"/>
      <c r="B374" s="3"/>
      <c r="C374" s="2"/>
    </row>
    <row r="375" spans="1:3" x14ac:dyDescent="0.2">
      <c r="A375" s="2"/>
      <c r="B375" s="3"/>
      <c r="C375" s="2"/>
    </row>
    <row r="376" spans="1:3" x14ac:dyDescent="0.2">
      <c r="A376" s="2"/>
      <c r="B376" s="3"/>
      <c r="C376" s="2"/>
    </row>
    <row r="377" spans="1:3" x14ac:dyDescent="0.2">
      <c r="A377" s="2"/>
      <c r="B377" s="3"/>
      <c r="C377" s="2"/>
    </row>
    <row r="378" spans="1:3" x14ac:dyDescent="0.2">
      <c r="A378" s="2"/>
      <c r="B378" s="3"/>
      <c r="C378" s="2"/>
    </row>
    <row r="379" spans="1:3" x14ac:dyDescent="0.2">
      <c r="A379" s="2"/>
      <c r="B379" s="3"/>
      <c r="C379" s="2"/>
    </row>
    <row r="380" spans="1:3" x14ac:dyDescent="0.2">
      <c r="A380" s="2"/>
      <c r="B380" s="3"/>
      <c r="C380" s="2"/>
    </row>
    <row r="381" spans="1:3" x14ac:dyDescent="0.2">
      <c r="A381" s="2"/>
      <c r="B381" s="3"/>
      <c r="C381" s="2"/>
    </row>
    <row r="382" spans="1:3" x14ac:dyDescent="0.2">
      <c r="A382" s="2"/>
      <c r="B382" s="3"/>
      <c r="C382" s="2"/>
    </row>
    <row r="383" spans="1:3" x14ac:dyDescent="0.2">
      <c r="A383" s="2"/>
      <c r="B383" s="3"/>
      <c r="C383" s="2"/>
    </row>
    <row r="384" spans="1:3" x14ac:dyDescent="0.2">
      <c r="A384" s="2"/>
      <c r="B384" s="3"/>
      <c r="C384" s="2"/>
    </row>
    <row r="385" spans="1:3" x14ac:dyDescent="0.2">
      <c r="A385" s="2"/>
      <c r="B385" s="3"/>
      <c r="C385" s="2"/>
    </row>
    <row r="386" spans="1:3" x14ac:dyDescent="0.2">
      <c r="A386" s="2"/>
      <c r="B386" s="3"/>
      <c r="C386" s="2"/>
    </row>
    <row r="387" spans="1:3" x14ac:dyDescent="0.2">
      <c r="A387" s="2"/>
      <c r="B387" s="3"/>
      <c r="C387" s="2"/>
    </row>
    <row r="388" spans="1:3" x14ac:dyDescent="0.2">
      <c r="A388" s="2"/>
      <c r="B388" s="3"/>
      <c r="C388" s="2"/>
    </row>
    <row r="389" spans="1:3" x14ac:dyDescent="0.2">
      <c r="A389" s="2"/>
      <c r="B389" s="3"/>
      <c r="C389" s="2"/>
    </row>
    <row r="390" spans="1:3" x14ac:dyDescent="0.2">
      <c r="A390" s="2"/>
      <c r="B390" s="3"/>
      <c r="C390" s="2"/>
    </row>
    <row r="391" spans="1:3" x14ac:dyDescent="0.2">
      <c r="A391" s="2"/>
      <c r="B391" s="3"/>
      <c r="C391" s="2"/>
    </row>
    <row r="392" spans="1:3" x14ac:dyDescent="0.2">
      <c r="A392" s="2"/>
      <c r="B392" s="3"/>
      <c r="C392" s="2"/>
    </row>
    <row r="393" spans="1:3" x14ac:dyDescent="0.2">
      <c r="A393" s="2"/>
      <c r="B393" s="3"/>
      <c r="C393" s="2"/>
    </row>
    <row r="394" spans="1:3" x14ac:dyDescent="0.2">
      <c r="A394" s="2"/>
      <c r="B394" s="3"/>
      <c r="C394" s="2"/>
    </row>
    <row r="395" spans="1:3" x14ac:dyDescent="0.2">
      <c r="A395" s="2"/>
      <c r="B395" s="3"/>
      <c r="C395" s="2"/>
    </row>
    <row r="396" spans="1:3" x14ac:dyDescent="0.2">
      <c r="A396" s="2"/>
      <c r="B396" s="3"/>
      <c r="C396" s="2"/>
    </row>
    <row r="397" spans="1:3" x14ac:dyDescent="0.2">
      <c r="A397" s="2"/>
      <c r="B397" s="3"/>
      <c r="C397" s="2"/>
    </row>
    <row r="398" spans="1:3" x14ac:dyDescent="0.2">
      <c r="A398" s="2"/>
      <c r="B398" s="3"/>
      <c r="C398" s="2"/>
    </row>
    <row r="399" spans="1:3" x14ac:dyDescent="0.2">
      <c r="A399" s="2"/>
      <c r="B399" s="3"/>
      <c r="C399" s="2"/>
    </row>
    <row r="400" spans="1:3" x14ac:dyDescent="0.2">
      <c r="A400" s="2"/>
      <c r="B400" s="3"/>
      <c r="C400" s="2"/>
    </row>
    <row r="401" spans="1:3" x14ac:dyDescent="0.2">
      <c r="A401" s="2"/>
      <c r="B401" s="3"/>
      <c r="C401" s="2"/>
    </row>
    <row r="402" spans="1:3" x14ac:dyDescent="0.2">
      <c r="A402" s="2"/>
      <c r="B402" s="3"/>
      <c r="C402" s="2"/>
    </row>
    <row r="403" spans="1:3" x14ac:dyDescent="0.2">
      <c r="A403" s="2"/>
      <c r="B403" s="3"/>
      <c r="C403" s="2"/>
    </row>
    <row r="404" spans="1:3" x14ac:dyDescent="0.2">
      <c r="A404" s="2"/>
      <c r="B404" s="3"/>
      <c r="C404" s="2"/>
    </row>
    <row r="405" spans="1:3" x14ac:dyDescent="0.2">
      <c r="A405" s="2"/>
      <c r="B405" s="3"/>
      <c r="C405" s="2"/>
    </row>
    <row r="406" spans="1:3" x14ac:dyDescent="0.2">
      <c r="A406" s="2"/>
      <c r="B406" s="3"/>
      <c r="C406" s="2"/>
    </row>
    <row r="407" spans="1:3" x14ac:dyDescent="0.2">
      <c r="A407" s="2"/>
      <c r="B407" s="3"/>
      <c r="C407" s="2"/>
    </row>
    <row r="408" spans="1:3" x14ac:dyDescent="0.2">
      <c r="A408" s="2"/>
      <c r="B408" s="3"/>
      <c r="C408" s="2"/>
    </row>
    <row r="409" spans="1:3" x14ac:dyDescent="0.2">
      <c r="A409" s="2"/>
      <c r="B409" s="3"/>
      <c r="C409" s="2"/>
    </row>
    <row r="410" spans="1:3" x14ac:dyDescent="0.2">
      <c r="A410" s="2"/>
      <c r="B410" s="3"/>
      <c r="C410" s="2"/>
    </row>
    <row r="411" spans="1:3" x14ac:dyDescent="0.2">
      <c r="A411" s="2"/>
      <c r="B411" s="3"/>
      <c r="C411" s="2"/>
    </row>
    <row r="412" spans="1:3" x14ac:dyDescent="0.2">
      <c r="A412" s="2"/>
      <c r="B412" s="3"/>
      <c r="C412" s="2"/>
    </row>
    <row r="413" spans="1:3" x14ac:dyDescent="0.2">
      <c r="A413" s="2"/>
      <c r="B413" s="3"/>
      <c r="C413" s="2"/>
    </row>
    <row r="414" spans="1:3" x14ac:dyDescent="0.2">
      <c r="A414" s="2"/>
      <c r="B414" s="3"/>
      <c r="C414" s="2"/>
    </row>
    <row r="415" spans="1:3" x14ac:dyDescent="0.2">
      <c r="A415" s="2"/>
      <c r="B415" s="3"/>
      <c r="C415" s="2"/>
    </row>
    <row r="416" spans="1:3" x14ac:dyDescent="0.2">
      <c r="A416" s="2"/>
      <c r="B416" s="3"/>
      <c r="C416" s="2"/>
    </row>
    <row r="417" spans="1:3" x14ac:dyDescent="0.2">
      <c r="A417" s="2"/>
      <c r="B417" s="3"/>
      <c r="C417" s="2"/>
    </row>
    <row r="418" spans="1:3" x14ac:dyDescent="0.2">
      <c r="A418" s="2"/>
      <c r="B418" s="3"/>
      <c r="C418" s="2"/>
    </row>
    <row r="419" spans="1:3" x14ac:dyDescent="0.2">
      <c r="A419" s="2"/>
      <c r="B419" s="3"/>
      <c r="C419" s="2"/>
    </row>
    <row r="420" spans="1:3" x14ac:dyDescent="0.2">
      <c r="A420" s="2"/>
      <c r="B420" s="3"/>
      <c r="C420" s="2"/>
    </row>
    <row r="421" spans="1:3" x14ac:dyDescent="0.2">
      <c r="A421" s="2"/>
      <c r="B421" s="3"/>
      <c r="C421" s="2"/>
    </row>
    <row r="422" spans="1:3" x14ac:dyDescent="0.2">
      <c r="A422" s="2"/>
      <c r="B422" s="3"/>
      <c r="C422" s="2"/>
    </row>
    <row r="423" spans="1:3" x14ac:dyDescent="0.2">
      <c r="A423" s="2"/>
      <c r="B423" s="3"/>
      <c r="C423" s="2"/>
    </row>
    <row r="424" spans="1:3" x14ac:dyDescent="0.2">
      <c r="A424" s="2"/>
      <c r="B424" s="3"/>
      <c r="C424" s="2"/>
    </row>
    <row r="425" spans="1:3" x14ac:dyDescent="0.2">
      <c r="A425" s="2"/>
      <c r="B425" s="3"/>
      <c r="C425" s="2"/>
    </row>
    <row r="426" spans="1:3" x14ac:dyDescent="0.2">
      <c r="A426" s="2"/>
      <c r="B426" s="3"/>
      <c r="C426" s="2"/>
    </row>
    <row r="427" spans="1:3" x14ac:dyDescent="0.2">
      <c r="A427" s="2"/>
      <c r="B427" s="3"/>
      <c r="C427" s="2"/>
    </row>
    <row r="428" spans="1:3" x14ac:dyDescent="0.2">
      <c r="A428" s="2"/>
      <c r="B428" s="3"/>
      <c r="C428" s="2"/>
    </row>
    <row r="429" spans="1:3" x14ac:dyDescent="0.2">
      <c r="A429" s="2"/>
      <c r="B429" s="3"/>
      <c r="C429" s="2"/>
    </row>
    <row r="430" spans="1:3" x14ac:dyDescent="0.2">
      <c r="A430" s="2"/>
      <c r="B430" s="3"/>
      <c r="C430" s="2"/>
    </row>
    <row r="431" spans="1:3" x14ac:dyDescent="0.2">
      <c r="A431" s="2"/>
      <c r="B431" s="3"/>
      <c r="C431" s="2"/>
    </row>
    <row r="432" spans="1:3" x14ac:dyDescent="0.2">
      <c r="A432" s="2"/>
      <c r="B432" s="3"/>
      <c r="C432" s="2"/>
    </row>
    <row r="433" spans="1:3" x14ac:dyDescent="0.2">
      <c r="A433" s="2"/>
      <c r="B433" s="3"/>
      <c r="C433" s="2"/>
    </row>
    <row r="434" spans="1:3" x14ac:dyDescent="0.2">
      <c r="A434" s="2"/>
      <c r="B434" s="3"/>
      <c r="C434" s="2"/>
    </row>
    <row r="435" spans="1:3" x14ac:dyDescent="0.2">
      <c r="A435" s="2"/>
      <c r="B435" s="3"/>
      <c r="C435" s="2"/>
    </row>
    <row r="436" spans="1:3" x14ac:dyDescent="0.2">
      <c r="A436" s="2"/>
      <c r="B436" s="3"/>
      <c r="C436" s="2"/>
    </row>
    <row r="437" spans="1:3" x14ac:dyDescent="0.2">
      <c r="A437" s="2"/>
      <c r="B437" s="3"/>
      <c r="C437" s="2"/>
    </row>
    <row r="438" spans="1:3" x14ac:dyDescent="0.2">
      <c r="A438" s="2"/>
      <c r="B438" s="3"/>
      <c r="C438" s="2"/>
    </row>
    <row r="439" spans="1:3" x14ac:dyDescent="0.2">
      <c r="A439" s="2"/>
      <c r="B439" s="3"/>
      <c r="C439" s="2"/>
    </row>
    <row r="440" spans="1:3" x14ac:dyDescent="0.2">
      <c r="A440" s="2"/>
      <c r="B440" s="3"/>
      <c r="C440" s="2"/>
    </row>
    <row r="441" spans="1:3" x14ac:dyDescent="0.2">
      <c r="A441" s="2"/>
      <c r="B441" s="3"/>
      <c r="C441" s="2"/>
    </row>
    <row r="442" spans="1:3" x14ac:dyDescent="0.2">
      <c r="A442" s="2"/>
      <c r="B442" s="3"/>
      <c r="C442" s="2"/>
    </row>
    <row r="443" spans="1:3" x14ac:dyDescent="0.2">
      <c r="A443" s="2"/>
      <c r="B443" s="3"/>
      <c r="C443" s="2"/>
    </row>
    <row r="444" spans="1:3" x14ac:dyDescent="0.2">
      <c r="A444" s="2"/>
      <c r="B444" s="3"/>
      <c r="C444" s="2"/>
    </row>
    <row r="445" spans="1:3" x14ac:dyDescent="0.2">
      <c r="A445" s="2"/>
      <c r="B445" s="3"/>
      <c r="C445" s="2"/>
    </row>
    <row r="446" spans="1:3" x14ac:dyDescent="0.2">
      <c r="A446" s="2"/>
      <c r="B446" s="3"/>
      <c r="C446" s="2"/>
    </row>
    <row r="447" spans="1:3" x14ac:dyDescent="0.2">
      <c r="A447" s="2"/>
      <c r="B447" s="3"/>
      <c r="C447" s="2"/>
    </row>
    <row r="448" spans="1:3" x14ac:dyDescent="0.2">
      <c r="A448" s="2"/>
      <c r="B448" s="3"/>
      <c r="C448" s="2"/>
    </row>
    <row r="449" spans="1:3" x14ac:dyDescent="0.2">
      <c r="A449" s="2"/>
      <c r="B449" s="3"/>
      <c r="C449" s="2"/>
    </row>
    <row r="450" spans="1:3" x14ac:dyDescent="0.2">
      <c r="A450" s="2"/>
      <c r="B450" s="3"/>
      <c r="C450" s="2"/>
    </row>
    <row r="451" spans="1:3" x14ac:dyDescent="0.2">
      <c r="A451" s="2"/>
      <c r="B451" s="3"/>
      <c r="C451" s="2"/>
    </row>
    <row r="452" spans="1:3" x14ac:dyDescent="0.2">
      <c r="A452" s="2"/>
      <c r="B452" s="3"/>
      <c r="C452" s="2"/>
    </row>
    <row r="453" spans="1:3" x14ac:dyDescent="0.2">
      <c r="A453" s="2"/>
      <c r="B453" s="3"/>
      <c r="C453" s="2"/>
    </row>
    <row r="454" spans="1:3" x14ac:dyDescent="0.2">
      <c r="A454" s="2"/>
      <c r="B454" s="3"/>
      <c r="C454" s="2"/>
    </row>
    <row r="455" spans="1:3" x14ac:dyDescent="0.2">
      <c r="A455" s="2"/>
      <c r="B455" s="3"/>
      <c r="C455" s="2"/>
    </row>
    <row r="456" spans="1:3" x14ac:dyDescent="0.2">
      <c r="A456" s="2"/>
      <c r="B456" s="3"/>
      <c r="C456" s="2"/>
    </row>
    <row r="457" spans="1:3" x14ac:dyDescent="0.2">
      <c r="A457" s="2"/>
      <c r="B457" s="3"/>
      <c r="C457" s="2"/>
    </row>
    <row r="458" spans="1:3" x14ac:dyDescent="0.2">
      <c r="A458" s="2"/>
      <c r="B458" s="3"/>
      <c r="C458" s="2"/>
    </row>
    <row r="459" spans="1:3" x14ac:dyDescent="0.2">
      <c r="A459" s="2"/>
      <c r="B459" s="3"/>
      <c r="C459" s="2"/>
    </row>
    <row r="460" spans="1:3" x14ac:dyDescent="0.2">
      <c r="A460" s="2"/>
      <c r="B460" s="3"/>
      <c r="C460" s="2"/>
    </row>
    <row r="461" spans="1:3" x14ac:dyDescent="0.2">
      <c r="A461" s="2"/>
      <c r="B461" s="3"/>
      <c r="C461" s="2"/>
    </row>
    <row r="462" spans="1:3" x14ac:dyDescent="0.2">
      <c r="A462" s="2"/>
      <c r="B462" s="3"/>
      <c r="C462" s="2"/>
    </row>
    <row r="463" spans="1:3" x14ac:dyDescent="0.2">
      <c r="A463" s="2"/>
      <c r="B463" s="3"/>
      <c r="C463" s="2"/>
    </row>
    <row r="464" spans="1:3" x14ac:dyDescent="0.2">
      <c r="A464" s="2"/>
      <c r="B464" s="3"/>
      <c r="C464" s="2"/>
    </row>
    <row r="465" spans="1:3" x14ac:dyDescent="0.2">
      <c r="A465" s="2"/>
      <c r="B465" s="3"/>
      <c r="C465" s="2"/>
    </row>
    <row r="466" spans="1:3" x14ac:dyDescent="0.2">
      <c r="A466" s="2"/>
      <c r="B466" s="3"/>
      <c r="C466" s="2"/>
    </row>
    <row r="467" spans="1:3" x14ac:dyDescent="0.2">
      <c r="A467" s="2"/>
      <c r="B467" s="3"/>
      <c r="C467" s="2"/>
    </row>
    <row r="468" spans="1:3" x14ac:dyDescent="0.2">
      <c r="A468" s="2"/>
      <c r="B468" s="3"/>
      <c r="C468" s="2"/>
    </row>
    <row r="469" spans="1:3" x14ac:dyDescent="0.2">
      <c r="A469" s="2"/>
      <c r="B469" s="3"/>
      <c r="C469" s="2"/>
    </row>
    <row r="470" spans="1:3" x14ac:dyDescent="0.2">
      <c r="A470" s="2"/>
      <c r="B470" s="3"/>
      <c r="C470" s="2"/>
    </row>
    <row r="471" spans="1:3" x14ac:dyDescent="0.2">
      <c r="A471" s="2"/>
      <c r="B471" s="3"/>
      <c r="C471" s="2"/>
    </row>
    <row r="472" spans="1:3" x14ac:dyDescent="0.2">
      <c r="A472" s="2"/>
      <c r="B472" s="3"/>
      <c r="C472" s="2"/>
    </row>
    <row r="473" spans="1:3" x14ac:dyDescent="0.2">
      <c r="A473" s="2"/>
      <c r="B473" s="3"/>
      <c r="C473" s="2"/>
    </row>
    <row r="474" spans="1:3" x14ac:dyDescent="0.2">
      <c r="A474" s="2"/>
      <c r="B474" s="3"/>
      <c r="C474" s="2"/>
    </row>
    <row r="475" spans="1:3" x14ac:dyDescent="0.2">
      <c r="A475" s="2"/>
      <c r="B475" s="3"/>
      <c r="C475" s="2"/>
    </row>
    <row r="476" spans="1:3" x14ac:dyDescent="0.2">
      <c r="A476" s="2"/>
      <c r="B476" s="3"/>
      <c r="C476" s="2"/>
    </row>
    <row r="477" spans="1:3" x14ac:dyDescent="0.2">
      <c r="A477" s="2"/>
      <c r="B477" s="3"/>
      <c r="C477" s="2"/>
    </row>
    <row r="478" spans="1:3" x14ac:dyDescent="0.2">
      <c r="A478" s="2"/>
      <c r="B478" s="3"/>
      <c r="C478" s="2"/>
    </row>
    <row r="479" spans="1:3" x14ac:dyDescent="0.2">
      <c r="A479" s="2"/>
      <c r="B479" s="3"/>
      <c r="C479" s="2"/>
    </row>
    <row r="480" spans="1:3" x14ac:dyDescent="0.2">
      <c r="A480" s="2"/>
      <c r="B480" s="3"/>
      <c r="C480" s="2"/>
    </row>
    <row r="481" spans="1:3" x14ac:dyDescent="0.2">
      <c r="A481" s="2"/>
      <c r="B481" s="3"/>
      <c r="C481" s="2"/>
    </row>
    <row r="482" spans="1:3" x14ac:dyDescent="0.2">
      <c r="A482" s="2"/>
      <c r="B482" s="3"/>
      <c r="C482" s="2"/>
    </row>
    <row r="483" spans="1:3" x14ac:dyDescent="0.2">
      <c r="A483" s="2"/>
      <c r="B483" s="3"/>
      <c r="C483" s="2"/>
    </row>
    <row r="484" spans="1:3" x14ac:dyDescent="0.2">
      <c r="A484" s="2"/>
      <c r="B484" s="3"/>
      <c r="C484" s="2"/>
    </row>
    <row r="485" spans="1:3" x14ac:dyDescent="0.2">
      <c r="A485" s="2"/>
      <c r="B485" s="3"/>
      <c r="C485" s="2"/>
    </row>
    <row r="486" spans="1:3" x14ac:dyDescent="0.2">
      <c r="A486" s="2"/>
      <c r="B486" s="3"/>
      <c r="C486" s="2"/>
    </row>
    <row r="487" spans="1:3" x14ac:dyDescent="0.2">
      <c r="A487" s="2"/>
      <c r="B487" s="3"/>
      <c r="C487" s="2"/>
    </row>
    <row r="488" spans="1:3" x14ac:dyDescent="0.2">
      <c r="A488" s="2"/>
      <c r="B488" s="3"/>
      <c r="C488" s="2"/>
    </row>
    <row r="489" spans="1:3" x14ac:dyDescent="0.2">
      <c r="A489" s="2"/>
      <c r="B489" s="3"/>
      <c r="C489" s="2"/>
    </row>
    <row r="490" spans="1:3" x14ac:dyDescent="0.2">
      <c r="A490" s="2"/>
      <c r="B490" s="3"/>
      <c r="C490" s="2"/>
    </row>
    <row r="491" spans="1:3" x14ac:dyDescent="0.2">
      <c r="A491" s="2"/>
      <c r="B491" s="3"/>
      <c r="C491" s="2"/>
    </row>
    <row r="492" spans="1:3" x14ac:dyDescent="0.2">
      <c r="A492" s="2"/>
      <c r="B492" s="3"/>
      <c r="C492" s="2"/>
    </row>
    <row r="493" spans="1:3" x14ac:dyDescent="0.2">
      <c r="A493" s="2"/>
      <c r="B493" s="3"/>
      <c r="C493" s="2"/>
    </row>
    <row r="494" spans="1:3" x14ac:dyDescent="0.2">
      <c r="A494" s="2"/>
      <c r="B494" s="3"/>
      <c r="C494" s="2"/>
    </row>
    <row r="495" spans="1:3" x14ac:dyDescent="0.2">
      <c r="A495" s="2"/>
      <c r="B495" s="3"/>
      <c r="C495" s="2"/>
    </row>
    <row r="496" spans="1:3" x14ac:dyDescent="0.2">
      <c r="A496" s="2"/>
      <c r="B496" s="3"/>
      <c r="C496" s="2"/>
    </row>
    <row r="497" spans="1:3" x14ac:dyDescent="0.2">
      <c r="A497" s="2"/>
      <c r="B497" s="3"/>
      <c r="C497" s="2"/>
    </row>
    <row r="498" spans="1:3" x14ac:dyDescent="0.2">
      <c r="A498" s="2"/>
      <c r="B498" s="3"/>
      <c r="C498" s="2"/>
    </row>
    <row r="499" spans="1:3" x14ac:dyDescent="0.2">
      <c r="A499" s="2"/>
      <c r="B499" s="3"/>
      <c r="C499" s="2"/>
    </row>
    <row r="500" spans="1:3" x14ac:dyDescent="0.2">
      <c r="A500" s="2"/>
      <c r="B500" s="3"/>
      <c r="C500" s="2"/>
    </row>
    <row r="501" spans="1:3" x14ac:dyDescent="0.2">
      <c r="A501" s="2"/>
      <c r="B501" s="3"/>
      <c r="C501" s="2"/>
    </row>
    <row r="502" spans="1:3" x14ac:dyDescent="0.2">
      <c r="A502" s="2"/>
      <c r="B502" s="3"/>
      <c r="C502" s="2"/>
    </row>
    <row r="503" spans="1:3" x14ac:dyDescent="0.2">
      <c r="A503" s="2"/>
      <c r="B503" s="3"/>
      <c r="C503" s="2"/>
    </row>
    <row r="504" spans="1:3" x14ac:dyDescent="0.2">
      <c r="A504" s="2"/>
      <c r="B504" s="3"/>
      <c r="C504" s="2"/>
    </row>
    <row r="505" spans="1:3" x14ac:dyDescent="0.2">
      <c r="A505" s="2"/>
      <c r="B505" s="3"/>
      <c r="C505" s="2"/>
    </row>
    <row r="506" spans="1:3" x14ac:dyDescent="0.2">
      <c r="A506" s="2"/>
      <c r="B506" s="3"/>
      <c r="C506" s="2"/>
    </row>
    <row r="507" spans="1:3" x14ac:dyDescent="0.2">
      <c r="A507" s="2"/>
      <c r="B507" s="3"/>
      <c r="C507" s="2"/>
    </row>
    <row r="508" spans="1:3" x14ac:dyDescent="0.2">
      <c r="A508" s="2"/>
      <c r="B508" s="3"/>
      <c r="C508" s="2"/>
    </row>
    <row r="509" spans="1:3" x14ac:dyDescent="0.2">
      <c r="A509" s="2"/>
      <c r="B509" s="3"/>
      <c r="C509" s="2"/>
    </row>
    <row r="510" spans="1:3" x14ac:dyDescent="0.2">
      <c r="A510" s="2"/>
      <c r="B510" s="3"/>
      <c r="C510" s="2"/>
    </row>
    <row r="511" spans="1:3" x14ac:dyDescent="0.2">
      <c r="A511" s="2"/>
      <c r="B511" s="3"/>
      <c r="C511" s="2"/>
    </row>
    <row r="512" spans="1:3" x14ac:dyDescent="0.2">
      <c r="A512" s="2"/>
      <c r="B512" s="3"/>
      <c r="C512" s="2"/>
    </row>
    <row r="513" spans="1:3" x14ac:dyDescent="0.2">
      <c r="A513" s="2"/>
      <c r="B513" s="3"/>
      <c r="C513" s="2"/>
    </row>
    <row r="514" spans="1:3" x14ac:dyDescent="0.2">
      <c r="A514" s="2"/>
      <c r="B514" s="3"/>
      <c r="C514" s="2"/>
    </row>
    <row r="515" spans="1:3" x14ac:dyDescent="0.2">
      <c r="A515" s="2"/>
      <c r="B515" s="3"/>
      <c r="C515" s="2"/>
    </row>
    <row r="516" spans="1:3" x14ac:dyDescent="0.2">
      <c r="A516" s="2"/>
      <c r="B516" s="3"/>
      <c r="C516" s="2"/>
    </row>
    <row r="517" spans="1:3" x14ac:dyDescent="0.2">
      <c r="A517" s="2"/>
      <c r="B517" s="3"/>
      <c r="C517" s="2"/>
    </row>
    <row r="518" spans="1:3" x14ac:dyDescent="0.2">
      <c r="A518" s="2"/>
      <c r="B518" s="3"/>
      <c r="C518" s="2"/>
    </row>
    <row r="519" spans="1:3" x14ac:dyDescent="0.2">
      <c r="A519" s="2"/>
      <c r="B519" s="3"/>
      <c r="C519" s="2"/>
    </row>
    <row r="520" spans="1:3" x14ac:dyDescent="0.2">
      <c r="A520" s="2"/>
      <c r="B520" s="3"/>
      <c r="C520" s="2"/>
    </row>
    <row r="521" spans="1:3" x14ac:dyDescent="0.2">
      <c r="A521" s="2"/>
      <c r="B521" s="3"/>
      <c r="C521" s="2"/>
    </row>
    <row r="522" spans="1:3" x14ac:dyDescent="0.2">
      <c r="A522" s="2"/>
      <c r="B522" s="3"/>
      <c r="C522" s="2"/>
    </row>
    <row r="523" spans="1:3" x14ac:dyDescent="0.2">
      <c r="A523" s="2"/>
      <c r="B523" s="3"/>
      <c r="C523" s="2"/>
    </row>
    <row r="524" spans="1:3" x14ac:dyDescent="0.2">
      <c r="A524" s="2"/>
      <c r="B524" s="3"/>
      <c r="C524" s="2"/>
    </row>
    <row r="525" spans="1:3" x14ac:dyDescent="0.2">
      <c r="A525" s="2"/>
      <c r="B525" s="3"/>
      <c r="C525" s="2"/>
    </row>
    <row r="526" spans="1:3" x14ac:dyDescent="0.2">
      <c r="A526" s="2"/>
      <c r="B526" s="3"/>
      <c r="C526" s="2"/>
    </row>
    <row r="527" spans="1:3" x14ac:dyDescent="0.2">
      <c r="A527" s="2"/>
      <c r="B527" s="3"/>
      <c r="C527" s="2"/>
    </row>
    <row r="528" spans="1:3" x14ac:dyDescent="0.2">
      <c r="A528" s="2"/>
      <c r="B528" s="3"/>
      <c r="C528" s="2"/>
    </row>
    <row r="529" spans="1:3" x14ac:dyDescent="0.2">
      <c r="A529" s="2"/>
      <c r="B529" s="3"/>
      <c r="C529" s="2"/>
    </row>
    <row r="530" spans="1:3" x14ac:dyDescent="0.2">
      <c r="A530" s="2"/>
      <c r="B530" s="3"/>
      <c r="C530" s="2"/>
    </row>
    <row r="531" spans="1:3" x14ac:dyDescent="0.2">
      <c r="A531" s="2"/>
      <c r="B531" s="3"/>
      <c r="C531" s="2"/>
    </row>
    <row r="532" spans="1:3" x14ac:dyDescent="0.2">
      <c r="A532" s="2"/>
      <c r="B532" s="3"/>
      <c r="C532" s="2"/>
    </row>
    <row r="533" spans="1:3" x14ac:dyDescent="0.2">
      <c r="A533" s="2"/>
      <c r="B533" s="3"/>
      <c r="C533" s="2"/>
    </row>
    <row r="534" spans="1:3" x14ac:dyDescent="0.2">
      <c r="A534" s="2"/>
      <c r="B534" s="3"/>
      <c r="C534" s="2"/>
    </row>
    <row r="535" spans="1:3" x14ac:dyDescent="0.2">
      <c r="A535" s="2"/>
      <c r="B535" s="3"/>
      <c r="C535" s="2"/>
    </row>
    <row r="536" spans="1:3" x14ac:dyDescent="0.2">
      <c r="A536" s="2"/>
      <c r="B536" s="3"/>
      <c r="C536" s="2"/>
    </row>
    <row r="537" spans="1:3" x14ac:dyDescent="0.2">
      <c r="A537" s="2"/>
      <c r="B537" s="3"/>
      <c r="C537" s="2"/>
    </row>
    <row r="538" spans="1:3" x14ac:dyDescent="0.2">
      <c r="A538" s="2"/>
      <c r="B538" s="3"/>
      <c r="C538" s="2"/>
    </row>
    <row r="539" spans="1:3" x14ac:dyDescent="0.2">
      <c r="A539" s="2"/>
      <c r="B539" s="3"/>
      <c r="C539" s="2"/>
    </row>
    <row r="540" spans="1:3" x14ac:dyDescent="0.2">
      <c r="A540" s="2"/>
      <c r="B540" s="3"/>
      <c r="C540" s="2"/>
    </row>
    <row r="541" spans="1:3" x14ac:dyDescent="0.2">
      <c r="A541" s="2"/>
      <c r="B541" s="3"/>
      <c r="C541" s="2"/>
    </row>
    <row r="542" spans="1:3" x14ac:dyDescent="0.2">
      <c r="A542" s="2"/>
      <c r="B542" s="3"/>
      <c r="C542" s="2"/>
    </row>
    <row r="543" spans="1:3" x14ac:dyDescent="0.2">
      <c r="A543" s="2"/>
      <c r="B543" s="3"/>
      <c r="C543" s="2"/>
    </row>
    <row r="544" spans="1:3" x14ac:dyDescent="0.2">
      <c r="A544" s="2"/>
      <c r="B544" s="3"/>
      <c r="C544" s="2"/>
    </row>
    <row r="545" spans="1:3" x14ac:dyDescent="0.2">
      <c r="A545" s="2"/>
      <c r="B545" s="3"/>
      <c r="C545" s="2"/>
    </row>
    <row r="546" spans="1:3" x14ac:dyDescent="0.2">
      <c r="A546" s="2"/>
      <c r="B546" s="3"/>
      <c r="C546" s="2"/>
    </row>
    <row r="547" spans="1:3" x14ac:dyDescent="0.2">
      <c r="A547" s="2"/>
      <c r="B547" s="3"/>
      <c r="C547" s="2"/>
    </row>
    <row r="548" spans="1:3" x14ac:dyDescent="0.2">
      <c r="A548" s="2"/>
      <c r="B548" s="3"/>
      <c r="C548" s="2"/>
    </row>
    <row r="549" spans="1:3" x14ac:dyDescent="0.2">
      <c r="A549" s="2"/>
      <c r="B549" s="3"/>
      <c r="C549" s="2"/>
    </row>
    <row r="550" spans="1:3" x14ac:dyDescent="0.2">
      <c r="A550" s="2"/>
      <c r="B550" s="3"/>
      <c r="C550" s="2"/>
    </row>
    <row r="551" spans="1:3" x14ac:dyDescent="0.2">
      <c r="A551" s="2"/>
      <c r="B551" s="3"/>
      <c r="C551" s="2"/>
    </row>
    <row r="552" spans="1:3" x14ac:dyDescent="0.2">
      <c r="A552" s="2"/>
      <c r="B552" s="3"/>
      <c r="C552" s="2"/>
    </row>
    <row r="553" spans="1:3" x14ac:dyDescent="0.2">
      <c r="A553" s="2"/>
      <c r="B553" s="3"/>
      <c r="C553" s="2"/>
    </row>
    <row r="554" spans="1:3" x14ac:dyDescent="0.2">
      <c r="A554" s="2"/>
      <c r="B554" s="3"/>
      <c r="C554" s="2"/>
    </row>
    <row r="555" spans="1:3" x14ac:dyDescent="0.2">
      <c r="A555" s="2"/>
      <c r="B555" s="3"/>
      <c r="C555" s="2"/>
    </row>
    <row r="556" spans="1:3" x14ac:dyDescent="0.2">
      <c r="A556" s="2"/>
      <c r="B556" s="3"/>
      <c r="C556" s="2"/>
    </row>
    <row r="557" spans="1:3" x14ac:dyDescent="0.2">
      <c r="A557" s="2"/>
      <c r="B557" s="3"/>
      <c r="C557" s="2"/>
    </row>
    <row r="558" spans="1:3" x14ac:dyDescent="0.2">
      <c r="A558" s="2"/>
      <c r="B558" s="3"/>
      <c r="C558" s="2"/>
    </row>
    <row r="559" spans="1:3" x14ac:dyDescent="0.2">
      <c r="A559" s="2"/>
      <c r="B559" s="3"/>
      <c r="C559" s="2"/>
    </row>
    <row r="560" spans="1:3" x14ac:dyDescent="0.2">
      <c r="A560" s="2"/>
      <c r="B560" s="3"/>
      <c r="C560" s="2"/>
    </row>
    <row r="561" spans="1:3" x14ac:dyDescent="0.2">
      <c r="A561" s="2"/>
      <c r="B561" s="3"/>
      <c r="C561" s="2"/>
    </row>
    <row r="562" spans="1:3" x14ac:dyDescent="0.2">
      <c r="A562" s="2"/>
      <c r="B562" s="3"/>
      <c r="C562" s="2"/>
    </row>
    <row r="563" spans="1:3" x14ac:dyDescent="0.2">
      <c r="A563" s="2"/>
      <c r="B563" s="3"/>
      <c r="C563" s="2"/>
    </row>
    <row r="564" spans="1:3" x14ac:dyDescent="0.2">
      <c r="A564" s="2"/>
      <c r="B564" s="3"/>
      <c r="C564" s="2"/>
    </row>
    <row r="565" spans="1:3" x14ac:dyDescent="0.2">
      <c r="A565" s="2"/>
      <c r="B565" s="3"/>
      <c r="C565" s="2"/>
    </row>
    <row r="566" spans="1:3" x14ac:dyDescent="0.2">
      <c r="A566" s="2"/>
      <c r="B566" s="3"/>
      <c r="C566" s="2"/>
    </row>
    <row r="567" spans="1:3" x14ac:dyDescent="0.2">
      <c r="A567" s="2"/>
      <c r="B567" s="3"/>
      <c r="C567" s="2"/>
    </row>
    <row r="568" spans="1:3" x14ac:dyDescent="0.2">
      <c r="A568" s="2"/>
      <c r="B568" s="3"/>
      <c r="C568" s="2"/>
    </row>
    <row r="569" spans="1:3" x14ac:dyDescent="0.2">
      <c r="A569" s="2"/>
      <c r="B569" s="3"/>
      <c r="C569" s="2"/>
    </row>
    <row r="570" spans="1:3" x14ac:dyDescent="0.2">
      <c r="A570" s="2"/>
      <c r="B570" s="3"/>
      <c r="C570" s="2"/>
    </row>
    <row r="571" spans="1:3" x14ac:dyDescent="0.2">
      <c r="A571" s="2"/>
      <c r="B571" s="3"/>
      <c r="C571" s="2"/>
    </row>
    <row r="572" spans="1:3" x14ac:dyDescent="0.2">
      <c r="A572" s="2"/>
      <c r="B572" s="3"/>
      <c r="C572" s="2"/>
    </row>
    <row r="573" spans="1:3" x14ac:dyDescent="0.2">
      <c r="A573" s="2"/>
      <c r="B573" s="3"/>
      <c r="C573" s="2"/>
    </row>
    <row r="574" spans="1:3" x14ac:dyDescent="0.2">
      <c r="A574" s="2"/>
      <c r="B574" s="3"/>
      <c r="C574" s="2"/>
    </row>
    <row r="575" spans="1:3" x14ac:dyDescent="0.2">
      <c r="A575" s="2"/>
      <c r="B575" s="3"/>
      <c r="C575" s="2"/>
    </row>
    <row r="576" spans="1:3" x14ac:dyDescent="0.2">
      <c r="A576" s="2"/>
      <c r="B576" s="3"/>
      <c r="C576" s="2"/>
    </row>
    <row r="577" spans="1:3" x14ac:dyDescent="0.2">
      <c r="A577" s="2"/>
      <c r="B577" s="3"/>
      <c r="C577" s="2"/>
    </row>
    <row r="578" spans="1:3" x14ac:dyDescent="0.2">
      <c r="A578" s="2"/>
      <c r="B578" s="3"/>
      <c r="C578" s="2"/>
    </row>
    <row r="579" spans="1:3" x14ac:dyDescent="0.2">
      <c r="A579" s="2"/>
      <c r="B579" s="3"/>
      <c r="C579" s="2"/>
    </row>
    <row r="580" spans="1:3" x14ac:dyDescent="0.2">
      <c r="A580" s="2"/>
      <c r="B580" s="3"/>
      <c r="C580" s="2"/>
    </row>
    <row r="581" spans="1:3" x14ac:dyDescent="0.2">
      <c r="A581" s="2"/>
      <c r="B581" s="3"/>
      <c r="C581" s="2"/>
    </row>
    <row r="582" spans="1:3" x14ac:dyDescent="0.2">
      <c r="A582" s="2"/>
      <c r="B582" s="3"/>
      <c r="C582" s="2"/>
    </row>
    <row r="583" spans="1:3" x14ac:dyDescent="0.2">
      <c r="A583" s="2"/>
      <c r="B583" s="3"/>
      <c r="C583" s="2"/>
    </row>
    <row r="584" spans="1:3" x14ac:dyDescent="0.2">
      <c r="A584" s="2"/>
      <c r="B584" s="3"/>
      <c r="C584" s="2"/>
    </row>
    <row r="585" spans="1:3" x14ac:dyDescent="0.2">
      <c r="A585" s="2"/>
      <c r="B585" s="3"/>
      <c r="C585" s="2"/>
    </row>
    <row r="586" spans="1:3" x14ac:dyDescent="0.2">
      <c r="A586" s="2"/>
      <c r="B586" s="3"/>
      <c r="C586" s="2"/>
    </row>
    <row r="587" spans="1:3" x14ac:dyDescent="0.2">
      <c r="A587" s="2"/>
      <c r="B587" s="3"/>
      <c r="C587" s="2"/>
    </row>
    <row r="588" spans="1:3" x14ac:dyDescent="0.2">
      <c r="A588" s="2"/>
      <c r="B588" s="3"/>
      <c r="C588" s="2"/>
    </row>
    <row r="589" spans="1:3" x14ac:dyDescent="0.2">
      <c r="A589" s="2"/>
      <c r="B589" s="3"/>
      <c r="C589" s="2"/>
    </row>
    <row r="590" spans="1:3" x14ac:dyDescent="0.2">
      <c r="A590" s="2"/>
      <c r="B590" s="3"/>
      <c r="C590" s="2"/>
    </row>
    <row r="591" spans="1:3" x14ac:dyDescent="0.2">
      <c r="A591" s="2"/>
      <c r="B591" s="3"/>
      <c r="C591" s="2"/>
    </row>
    <row r="592" spans="1:3" x14ac:dyDescent="0.2">
      <c r="A592" s="2"/>
      <c r="B592" s="3"/>
      <c r="C592" s="2"/>
    </row>
    <row r="593" spans="1:3" x14ac:dyDescent="0.2">
      <c r="A593" s="2"/>
      <c r="B593" s="3"/>
      <c r="C593" s="2"/>
    </row>
    <row r="594" spans="1:3" x14ac:dyDescent="0.2">
      <c r="A594" s="2"/>
      <c r="B594" s="3"/>
      <c r="C594" s="2"/>
    </row>
    <row r="595" spans="1:3" x14ac:dyDescent="0.2">
      <c r="A595" s="2"/>
      <c r="B595" s="3"/>
      <c r="C595" s="2"/>
    </row>
    <row r="596" spans="1:3" x14ac:dyDescent="0.2">
      <c r="A596" s="2"/>
      <c r="B596" s="3"/>
      <c r="C596" s="2"/>
    </row>
    <row r="597" spans="1:3" x14ac:dyDescent="0.2">
      <c r="A597" s="2"/>
      <c r="B597" s="3"/>
      <c r="C597" s="2"/>
    </row>
    <row r="598" spans="1:3" x14ac:dyDescent="0.2">
      <c r="A598" s="2"/>
      <c r="B598" s="3"/>
      <c r="C598" s="2"/>
    </row>
    <row r="599" spans="1:3" x14ac:dyDescent="0.2">
      <c r="A599" s="2"/>
      <c r="B599" s="3"/>
      <c r="C599" s="2"/>
    </row>
    <row r="600" spans="1:3" x14ac:dyDescent="0.2">
      <c r="A600" s="2"/>
      <c r="B600" s="3"/>
      <c r="C600" s="2"/>
    </row>
    <row r="601" spans="1:3" x14ac:dyDescent="0.2">
      <c r="A601" s="2"/>
      <c r="B601" s="3"/>
      <c r="C601" s="2"/>
    </row>
    <row r="602" spans="1:3" x14ac:dyDescent="0.2">
      <c r="A602" s="2"/>
      <c r="B602" s="3"/>
      <c r="C602" s="2"/>
    </row>
    <row r="603" spans="1:3" x14ac:dyDescent="0.2">
      <c r="A603" s="2"/>
      <c r="B603" s="3"/>
      <c r="C603" s="2"/>
    </row>
    <row r="604" spans="1:3" x14ac:dyDescent="0.2">
      <c r="A604" s="2"/>
      <c r="B604" s="3"/>
      <c r="C604" s="2"/>
    </row>
    <row r="605" spans="1:3" x14ac:dyDescent="0.2">
      <c r="A605" s="2"/>
      <c r="B605" s="3"/>
      <c r="C605" s="2"/>
    </row>
    <row r="606" spans="1:3" x14ac:dyDescent="0.2">
      <c r="A606" s="2"/>
      <c r="B606" s="3"/>
      <c r="C606" s="2"/>
    </row>
    <row r="607" spans="1:3" x14ac:dyDescent="0.2">
      <c r="A607" s="2"/>
      <c r="B607" s="3"/>
      <c r="C607" s="2"/>
    </row>
    <row r="608" spans="1:3" x14ac:dyDescent="0.2">
      <c r="A608" s="2"/>
      <c r="B608" s="3"/>
      <c r="C608" s="2"/>
    </row>
    <row r="609" spans="1:3" x14ac:dyDescent="0.2">
      <c r="A609" s="2"/>
      <c r="B609" s="3"/>
      <c r="C609" s="2"/>
    </row>
    <row r="610" spans="1:3" x14ac:dyDescent="0.2">
      <c r="A610" s="2"/>
      <c r="B610" s="3"/>
      <c r="C610" s="2"/>
    </row>
    <row r="611" spans="1:3" x14ac:dyDescent="0.2">
      <c r="A611" s="2"/>
      <c r="B611" s="3"/>
      <c r="C611" s="2"/>
    </row>
    <row r="612" spans="1:3" x14ac:dyDescent="0.2">
      <c r="A612" s="2"/>
      <c r="B612" s="3"/>
      <c r="C612" s="2"/>
    </row>
    <row r="613" spans="1:3" x14ac:dyDescent="0.2">
      <c r="A613" s="2"/>
      <c r="B613" s="3"/>
      <c r="C613" s="2"/>
    </row>
    <row r="614" spans="1:3" x14ac:dyDescent="0.2">
      <c r="A614" s="2"/>
      <c r="B614" s="3"/>
      <c r="C614" s="2"/>
    </row>
    <row r="615" spans="1:3" x14ac:dyDescent="0.2">
      <c r="A615" s="2"/>
      <c r="B615" s="3"/>
      <c r="C615" s="2"/>
    </row>
    <row r="616" spans="1:3" x14ac:dyDescent="0.2">
      <c r="A616" s="2"/>
      <c r="B616" s="3"/>
      <c r="C616" s="2"/>
    </row>
    <row r="617" spans="1:3" x14ac:dyDescent="0.2">
      <c r="A617" s="2"/>
      <c r="B617" s="3"/>
      <c r="C617" s="2"/>
    </row>
    <row r="618" spans="1:3" x14ac:dyDescent="0.2">
      <c r="A618" s="2"/>
      <c r="B618" s="3"/>
      <c r="C618" s="2"/>
    </row>
    <row r="619" spans="1:3" x14ac:dyDescent="0.2">
      <c r="A619" s="2"/>
      <c r="B619" s="3"/>
      <c r="C619" s="2"/>
    </row>
    <row r="620" spans="1:3" x14ac:dyDescent="0.2">
      <c r="A620" s="2"/>
      <c r="B620" s="3"/>
      <c r="C620" s="2"/>
    </row>
    <row r="621" spans="1:3" x14ac:dyDescent="0.2">
      <c r="A621" s="2"/>
      <c r="B621" s="3"/>
      <c r="C621" s="2"/>
    </row>
    <row r="622" spans="1:3" x14ac:dyDescent="0.2">
      <c r="A622" s="2"/>
      <c r="B622" s="3"/>
      <c r="C622" s="2"/>
    </row>
    <row r="623" spans="1:3" x14ac:dyDescent="0.2">
      <c r="A623" s="2"/>
      <c r="B623" s="3"/>
      <c r="C623" s="2"/>
    </row>
    <row r="624" spans="1:3" x14ac:dyDescent="0.2">
      <c r="A624" s="2"/>
      <c r="B624" s="3"/>
      <c r="C624" s="2"/>
    </row>
    <row r="625" spans="1:3" x14ac:dyDescent="0.2">
      <c r="A625" s="2"/>
      <c r="B625" s="3"/>
      <c r="C625" s="2"/>
    </row>
    <row r="626" spans="1:3" x14ac:dyDescent="0.2">
      <c r="A626" s="2"/>
      <c r="B626" s="3"/>
      <c r="C626" s="2"/>
    </row>
    <row r="627" spans="1:3" x14ac:dyDescent="0.2">
      <c r="A627" s="2"/>
      <c r="B627" s="3"/>
      <c r="C627" s="2"/>
    </row>
    <row r="628" spans="1:3" x14ac:dyDescent="0.2">
      <c r="A628" s="2"/>
      <c r="B628" s="3"/>
      <c r="C628" s="2"/>
    </row>
    <row r="629" spans="1:3" x14ac:dyDescent="0.2">
      <c r="A629" s="2"/>
      <c r="B629" s="3"/>
      <c r="C629" s="2"/>
    </row>
    <row r="630" spans="1:3" x14ac:dyDescent="0.2">
      <c r="A630" s="2"/>
      <c r="B630" s="3"/>
      <c r="C630" s="2"/>
    </row>
    <row r="631" spans="1:3" x14ac:dyDescent="0.2">
      <c r="A631" s="2"/>
      <c r="B631" s="3"/>
      <c r="C631" s="2"/>
    </row>
    <row r="632" spans="1:3" x14ac:dyDescent="0.2">
      <c r="A632" s="2"/>
      <c r="B632" s="3"/>
      <c r="C632" s="2"/>
    </row>
    <row r="633" spans="1:3" x14ac:dyDescent="0.2">
      <c r="A633" s="2"/>
      <c r="B633" s="3"/>
      <c r="C633" s="2"/>
    </row>
    <row r="634" spans="1:3" x14ac:dyDescent="0.2">
      <c r="A634" s="2"/>
      <c r="B634" s="3"/>
      <c r="C634" s="2"/>
    </row>
    <row r="635" spans="1:3" x14ac:dyDescent="0.2">
      <c r="A635" s="2"/>
      <c r="B635" s="3"/>
      <c r="C635" s="2"/>
    </row>
    <row r="636" spans="1:3" x14ac:dyDescent="0.2">
      <c r="A636" s="2"/>
      <c r="B636" s="3"/>
      <c r="C636" s="2"/>
    </row>
    <row r="637" spans="1:3" x14ac:dyDescent="0.2">
      <c r="A637" s="2"/>
      <c r="B637" s="3"/>
      <c r="C637" s="2"/>
    </row>
    <row r="638" spans="1:3" x14ac:dyDescent="0.2">
      <c r="A638" s="2"/>
      <c r="B638" s="3"/>
      <c r="C638" s="2"/>
    </row>
    <row r="639" spans="1:3" x14ac:dyDescent="0.2">
      <c r="A639" s="2"/>
      <c r="B639" s="3"/>
      <c r="C639" s="2"/>
    </row>
    <row r="640" spans="1:3" x14ac:dyDescent="0.2">
      <c r="A640" s="2"/>
      <c r="B640" s="3"/>
      <c r="C640" s="2"/>
    </row>
    <row r="641" spans="1:3" x14ac:dyDescent="0.2">
      <c r="A641" s="2"/>
      <c r="B641" s="3"/>
      <c r="C641" s="2"/>
    </row>
    <row r="642" spans="1:3" x14ac:dyDescent="0.2">
      <c r="A642" s="2"/>
      <c r="B642" s="3"/>
      <c r="C642" s="2"/>
    </row>
    <row r="643" spans="1:3" x14ac:dyDescent="0.2">
      <c r="A643" s="2"/>
      <c r="B643" s="3"/>
      <c r="C643" s="2"/>
    </row>
    <row r="644" spans="1:3" x14ac:dyDescent="0.2">
      <c r="A644" s="2"/>
      <c r="B644" s="3"/>
      <c r="C644" s="2"/>
    </row>
    <row r="645" spans="1:3" x14ac:dyDescent="0.2">
      <c r="A645" s="2"/>
      <c r="B645" s="3"/>
      <c r="C645" s="2"/>
    </row>
    <row r="646" spans="1:3" x14ac:dyDescent="0.2">
      <c r="A646" s="2"/>
      <c r="B646" s="3"/>
      <c r="C646" s="2"/>
    </row>
    <row r="647" spans="1:3" x14ac:dyDescent="0.2">
      <c r="A647" s="2"/>
      <c r="B647" s="3"/>
      <c r="C647" s="2"/>
    </row>
    <row r="648" spans="1:3" x14ac:dyDescent="0.2">
      <c r="A648" s="2"/>
      <c r="B648" s="3"/>
      <c r="C648" s="2"/>
    </row>
    <row r="649" spans="1:3" x14ac:dyDescent="0.2">
      <c r="A649" s="2"/>
      <c r="B649" s="3"/>
      <c r="C649" s="2"/>
    </row>
    <row r="650" spans="1:3" x14ac:dyDescent="0.2">
      <c r="A650" s="2"/>
      <c r="B650" s="3"/>
      <c r="C650" s="2"/>
    </row>
    <row r="651" spans="1:3" x14ac:dyDescent="0.2">
      <c r="A651" s="2"/>
      <c r="B651" s="3"/>
      <c r="C651" s="2"/>
    </row>
    <row r="652" spans="1:3" x14ac:dyDescent="0.2">
      <c r="A652" s="2"/>
      <c r="B652" s="3"/>
      <c r="C652" s="2"/>
    </row>
    <row r="653" spans="1:3" x14ac:dyDescent="0.2">
      <c r="A653" s="2"/>
      <c r="B653" s="3"/>
      <c r="C653" s="2"/>
    </row>
    <row r="654" spans="1:3" x14ac:dyDescent="0.2">
      <c r="A654" s="2"/>
      <c r="B654" s="3"/>
      <c r="C654" s="2"/>
    </row>
    <row r="655" spans="1:3" x14ac:dyDescent="0.2">
      <c r="A655" s="2"/>
      <c r="B655" s="3"/>
      <c r="C655" s="2"/>
    </row>
    <row r="656" spans="1:3" x14ac:dyDescent="0.2">
      <c r="A656" s="2"/>
      <c r="B656" s="3"/>
      <c r="C656" s="2"/>
    </row>
    <row r="657" spans="1:3" x14ac:dyDescent="0.2">
      <c r="A657" s="2"/>
      <c r="B657" s="3"/>
      <c r="C657" s="2"/>
    </row>
    <row r="658" spans="1:3" x14ac:dyDescent="0.2">
      <c r="A658" s="2"/>
      <c r="B658" s="3"/>
      <c r="C658" s="2"/>
    </row>
    <row r="659" spans="1:3" x14ac:dyDescent="0.2">
      <c r="A659" s="2"/>
      <c r="B659" s="3"/>
      <c r="C659" s="2"/>
    </row>
    <row r="660" spans="1:3" x14ac:dyDescent="0.2">
      <c r="A660" s="2"/>
      <c r="B660" s="3"/>
      <c r="C660" s="2"/>
    </row>
    <row r="661" spans="1:3" x14ac:dyDescent="0.2">
      <c r="A661" s="2"/>
      <c r="B661" s="3"/>
      <c r="C661" s="2"/>
    </row>
    <row r="662" spans="1:3" x14ac:dyDescent="0.2">
      <c r="A662" s="2"/>
      <c r="B662" s="3"/>
      <c r="C662" s="2"/>
    </row>
    <row r="663" spans="1:3" x14ac:dyDescent="0.2">
      <c r="A663" s="2"/>
      <c r="B663" s="3"/>
      <c r="C663" s="2"/>
    </row>
    <row r="664" spans="1:3" x14ac:dyDescent="0.2">
      <c r="A664" s="2"/>
      <c r="B664" s="3"/>
      <c r="C664" s="2"/>
    </row>
    <row r="665" spans="1:3" x14ac:dyDescent="0.2">
      <c r="A665" s="2"/>
      <c r="B665" s="3"/>
      <c r="C665" s="2"/>
    </row>
    <row r="666" spans="1:3" x14ac:dyDescent="0.2">
      <c r="A666" s="2"/>
      <c r="B666" s="3"/>
      <c r="C666" s="2"/>
    </row>
    <row r="667" spans="1:3" x14ac:dyDescent="0.2">
      <c r="A667" s="2"/>
      <c r="B667" s="3"/>
      <c r="C667" s="2"/>
    </row>
    <row r="668" spans="1:3" x14ac:dyDescent="0.2">
      <c r="A668" s="2"/>
      <c r="B668" s="3"/>
      <c r="C668" s="2"/>
    </row>
    <row r="669" spans="1:3" x14ac:dyDescent="0.2">
      <c r="A669" s="2"/>
      <c r="B669" s="3"/>
      <c r="C669" s="2"/>
    </row>
    <row r="670" spans="1:3" x14ac:dyDescent="0.2">
      <c r="A670" s="2"/>
      <c r="B670" s="3"/>
      <c r="C670" s="2"/>
    </row>
    <row r="671" spans="1:3" x14ac:dyDescent="0.2">
      <c r="A671" s="2"/>
      <c r="B671" s="3"/>
      <c r="C671" s="2"/>
    </row>
    <row r="672" spans="1:3" x14ac:dyDescent="0.2">
      <c r="A672" s="2"/>
      <c r="B672" s="3"/>
      <c r="C672" s="2"/>
    </row>
    <row r="673" spans="1:3" x14ac:dyDescent="0.2">
      <c r="A673" s="2"/>
      <c r="B673" s="3"/>
      <c r="C673" s="2"/>
    </row>
    <row r="674" spans="1:3" x14ac:dyDescent="0.2">
      <c r="A674" s="2"/>
      <c r="B674" s="3"/>
      <c r="C674" s="2"/>
    </row>
    <row r="675" spans="1:3" x14ac:dyDescent="0.2">
      <c r="A675" s="2"/>
      <c r="B675" s="3"/>
      <c r="C675" s="2"/>
    </row>
    <row r="676" spans="1:3" x14ac:dyDescent="0.2">
      <c r="A676" s="2"/>
      <c r="B676" s="3"/>
      <c r="C676" s="2"/>
    </row>
    <row r="677" spans="1:3" x14ac:dyDescent="0.2">
      <c r="A677" s="2"/>
      <c r="B677" s="3"/>
      <c r="C677" s="2"/>
    </row>
    <row r="678" spans="1:3" x14ac:dyDescent="0.2">
      <c r="A678" s="2"/>
      <c r="B678" s="3"/>
      <c r="C678" s="2"/>
    </row>
    <row r="679" spans="1:3" x14ac:dyDescent="0.2">
      <c r="A679" s="2"/>
      <c r="B679" s="3"/>
      <c r="C679" s="2"/>
    </row>
    <row r="680" spans="1:3" x14ac:dyDescent="0.2">
      <c r="A680" s="2"/>
      <c r="B680" s="3"/>
      <c r="C680" s="2"/>
    </row>
    <row r="681" spans="1:3" x14ac:dyDescent="0.2">
      <c r="A681" s="2"/>
      <c r="B681" s="3"/>
      <c r="C681" s="2"/>
    </row>
    <row r="682" spans="1:3" x14ac:dyDescent="0.2">
      <c r="A682" s="2"/>
      <c r="B682" s="3"/>
      <c r="C682" s="2"/>
    </row>
    <row r="683" spans="1:3" x14ac:dyDescent="0.2">
      <c r="A683" s="2"/>
      <c r="B683" s="3"/>
      <c r="C683" s="2"/>
    </row>
    <row r="684" spans="1:3" x14ac:dyDescent="0.2">
      <c r="A684" s="2"/>
      <c r="B684" s="3"/>
      <c r="C684" s="2"/>
    </row>
    <row r="685" spans="1:3" x14ac:dyDescent="0.2">
      <c r="A685" s="2"/>
      <c r="B685" s="3"/>
      <c r="C685" s="2"/>
    </row>
    <row r="686" spans="1:3" x14ac:dyDescent="0.2">
      <c r="A686" s="2"/>
      <c r="B686" s="3"/>
      <c r="C686" s="2"/>
    </row>
    <row r="687" spans="1:3" x14ac:dyDescent="0.2">
      <c r="A687" s="2"/>
      <c r="B687" s="3"/>
      <c r="C687" s="2"/>
    </row>
    <row r="688" spans="1:3" x14ac:dyDescent="0.2">
      <c r="A688" s="2"/>
      <c r="B688" s="3"/>
      <c r="C688" s="2"/>
    </row>
    <row r="689" spans="1:3" x14ac:dyDescent="0.2">
      <c r="A689" s="2"/>
      <c r="B689" s="3"/>
      <c r="C689" s="2"/>
    </row>
    <row r="690" spans="1:3" x14ac:dyDescent="0.2">
      <c r="A690" s="2"/>
      <c r="B690" s="3"/>
      <c r="C690" s="2"/>
    </row>
    <row r="691" spans="1:3" x14ac:dyDescent="0.2">
      <c r="A691" s="2"/>
      <c r="B691" s="3"/>
      <c r="C691" s="2"/>
    </row>
    <row r="692" spans="1:3" x14ac:dyDescent="0.2">
      <c r="A692" s="2"/>
      <c r="B692" s="3"/>
      <c r="C692" s="2"/>
    </row>
    <row r="693" spans="1:3" x14ac:dyDescent="0.2">
      <c r="A693" s="2"/>
      <c r="B693" s="3"/>
      <c r="C693" s="2"/>
    </row>
    <row r="694" spans="1:3" x14ac:dyDescent="0.2">
      <c r="A694" s="2"/>
      <c r="B694" s="3"/>
      <c r="C694" s="2"/>
    </row>
    <row r="695" spans="1:3" x14ac:dyDescent="0.2">
      <c r="A695" s="2"/>
      <c r="B695" s="3"/>
      <c r="C695" s="2"/>
    </row>
    <row r="696" spans="1:3" x14ac:dyDescent="0.2">
      <c r="A696" s="2"/>
      <c r="B696" s="3"/>
      <c r="C696" s="2"/>
    </row>
    <row r="697" spans="1:3" x14ac:dyDescent="0.2">
      <c r="A697" s="2"/>
      <c r="B697" s="3"/>
      <c r="C697" s="2"/>
    </row>
    <row r="698" spans="1:3" x14ac:dyDescent="0.2">
      <c r="A698" s="2"/>
      <c r="B698" s="3"/>
      <c r="C698" s="2"/>
    </row>
    <row r="699" spans="1:3" x14ac:dyDescent="0.2">
      <c r="A699" s="2"/>
      <c r="B699" s="3"/>
      <c r="C699" s="2"/>
    </row>
    <row r="700" spans="1:3" x14ac:dyDescent="0.2">
      <c r="A700" s="2"/>
      <c r="B700" s="3"/>
      <c r="C700" s="2"/>
    </row>
    <row r="701" spans="1:3" x14ac:dyDescent="0.2">
      <c r="A701" s="2"/>
      <c r="B701" s="3"/>
      <c r="C701" s="2"/>
    </row>
    <row r="702" spans="1:3" x14ac:dyDescent="0.2">
      <c r="A702" s="2"/>
      <c r="B702" s="3"/>
      <c r="C702" s="2"/>
    </row>
    <row r="703" spans="1:3" x14ac:dyDescent="0.2">
      <c r="A703" s="2"/>
      <c r="B703" s="3"/>
      <c r="C703" s="2"/>
    </row>
    <row r="704" spans="1:3" x14ac:dyDescent="0.2">
      <c r="A704" s="2"/>
      <c r="B704" s="3"/>
      <c r="C704" s="2"/>
    </row>
    <row r="705" spans="1:3" x14ac:dyDescent="0.2">
      <c r="A705" s="2"/>
      <c r="B705" s="3"/>
      <c r="C705" s="2"/>
    </row>
    <row r="706" spans="1:3" x14ac:dyDescent="0.2">
      <c r="A706" s="2"/>
      <c r="B706" s="3"/>
      <c r="C706" s="2"/>
    </row>
    <row r="707" spans="1:3" x14ac:dyDescent="0.2">
      <c r="A707" s="2"/>
      <c r="B707" s="3"/>
      <c r="C707" s="2"/>
    </row>
    <row r="708" spans="1:3" x14ac:dyDescent="0.2">
      <c r="A708" s="2"/>
      <c r="B708" s="3"/>
      <c r="C708" s="2"/>
    </row>
    <row r="709" spans="1:3" x14ac:dyDescent="0.2">
      <c r="A709" s="2"/>
      <c r="B709" s="3"/>
      <c r="C709" s="2"/>
    </row>
    <row r="710" spans="1:3" x14ac:dyDescent="0.2">
      <c r="A710" s="2"/>
      <c r="B710" s="3"/>
      <c r="C710" s="2"/>
    </row>
    <row r="711" spans="1:3" x14ac:dyDescent="0.2">
      <c r="A711" s="2"/>
      <c r="B711" s="3"/>
      <c r="C711" s="2"/>
    </row>
    <row r="712" spans="1:3" x14ac:dyDescent="0.2">
      <c r="A712" s="2"/>
      <c r="B712" s="3"/>
      <c r="C712" s="2"/>
    </row>
    <row r="713" spans="1:3" x14ac:dyDescent="0.2">
      <c r="A713" s="2"/>
      <c r="B713" s="3"/>
      <c r="C713" s="2"/>
    </row>
    <row r="714" spans="1:3" x14ac:dyDescent="0.2">
      <c r="A714" s="2"/>
      <c r="B714" s="3"/>
      <c r="C714" s="2"/>
    </row>
    <row r="715" spans="1:3" x14ac:dyDescent="0.2">
      <c r="A715" s="2"/>
      <c r="B715" s="3"/>
      <c r="C715" s="2"/>
    </row>
    <row r="716" spans="1:3" x14ac:dyDescent="0.2">
      <c r="A716" s="2"/>
      <c r="B716" s="3"/>
      <c r="C716" s="2"/>
    </row>
    <row r="717" spans="1:3" x14ac:dyDescent="0.2">
      <c r="A717" s="2"/>
      <c r="B717" s="3"/>
      <c r="C717" s="2"/>
    </row>
    <row r="718" spans="1:3" x14ac:dyDescent="0.2">
      <c r="A718" s="2"/>
      <c r="B718" s="3"/>
      <c r="C718" s="2"/>
    </row>
    <row r="719" spans="1:3" x14ac:dyDescent="0.2">
      <c r="A719" s="2"/>
      <c r="B719" s="3"/>
      <c r="C719" s="2"/>
    </row>
    <row r="720" spans="1:3" x14ac:dyDescent="0.2">
      <c r="A720" s="2"/>
      <c r="B720" s="3"/>
      <c r="C720" s="2"/>
    </row>
    <row r="721" spans="1:3" x14ac:dyDescent="0.2">
      <c r="A721" s="2"/>
      <c r="B721" s="3"/>
      <c r="C721" s="2"/>
    </row>
    <row r="722" spans="1:3" x14ac:dyDescent="0.2">
      <c r="A722" s="2"/>
      <c r="B722" s="3"/>
      <c r="C722" s="2"/>
    </row>
    <row r="723" spans="1:3" x14ac:dyDescent="0.2">
      <c r="A723" s="2"/>
      <c r="B723" s="3"/>
      <c r="C723" s="2"/>
    </row>
    <row r="724" spans="1:3" x14ac:dyDescent="0.2">
      <c r="A724" s="2"/>
      <c r="B724" s="3"/>
      <c r="C724" s="2"/>
    </row>
    <row r="725" spans="1:3" x14ac:dyDescent="0.2">
      <c r="A725" s="2"/>
      <c r="B725" s="3"/>
      <c r="C725" s="2"/>
    </row>
    <row r="726" spans="1:3" x14ac:dyDescent="0.2">
      <c r="A726" s="2"/>
      <c r="B726" s="3"/>
      <c r="C726" s="2"/>
    </row>
    <row r="727" spans="1:3" x14ac:dyDescent="0.2">
      <c r="A727" s="2"/>
      <c r="B727" s="3"/>
      <c r="C727" s="2"/>
    </row>
    <row r="728" spans="1:3" x14ac:dyDescent="0.2">
      <c r="A728" s="2"/>
      <c r="B728" s="3"/>
      <c r="C728" s="2"/>
    </row>
    <row r="729" spans="1:3" x14ac:dyDescent="0.2">
      <c r="A729" s="2"/>
      <c r="B729" s="3"/>
      <c r="C729" s="2"/>
    </row>
    <row r="730" spans="1:3" x14ac:dyDescent="0.2">
      <c r="A730" s="2"/>
      <c r="B730" s="3"/>
      <c r="C730" s="2"/>
    </row>
    <row r="731" spans="1:3" x14ac:dyDescent="0.2">
      <c r="A731" s="2"/>
      <c r="B731" s="3"/>
      <c r="C731" s="2"/>
    </row>
    <row r="732" spans="1:3" x14ac:dyDescent="0.2">
      <c r="A732" s="2"/>
      <c r="B732" s="3"/>
      <c r="C732" s="2"/>
    </row>
    <row r="733" spans="1:3" x14ac:dyDescent="0.2">
      <c r="A733" s="2"/>
      <c r="B733" s="3"/>
      <c r="C733" s="2"/>
    </row>
    <row r="734" spans="1:3" x14ac:dyDescent="0.2">
      <c r="A734" s="2"/>
      <c r="B734" s="3"/>
      <c r="C734" s="2"/>
    </row>
    <row r="735" spans="1:3" x14ac:dyDescent="0.2">
      <c r="A735" s="2"/>
      <c r="B735" s="3"/>
      <c r="C735" s="2"/>
    </row>
    <row r="736" spans="1:3" x14ac:dyDescent="0.2">
      <c r="A736" s="2"/>
      <c r="B736" s="3"/>
      <c r="C736" s="2"/>
    </row>
    <row r="737" spans="1:3" x14ac:dyDescent="0.2">
      <c r="A737" s="2"/>
      <c r="B737" s="3"/>
      <c r="C737" s="2"/>
    </row>
    <row r="738" spans="1:3" x14ac:dyDescent="0.2">
      <c r="A738" s="2"/>
      <c r="B738" s="3"/>
      <c r="C738" s="2"/>
    </row>
    <row r="739" spans="1:3" x14ac:dyDescent="0.2">
      <c r="A739" s="2"/>
      <c r="B739" s="3"/>
      <c r="C739" s="2"/>
    </row>
    <row r="740" spans="1:3" x14ac:dyDescent="0.2">
      <c r="A740" s="2"/>
      <c r="B740" s="3"/>
      <c r="C740" s="2"/>
    </row>
    <row r="741" spans="1:3" x14ac:dyDescent="0.2">
      <c r="A741" s="2"/>
      <c r="B741" s="3"/>
      <c r="C741" s="2"/>
    </row>
    <row r="742" spans="1:3" x14ac:dyDescent="0.2">
      <c r="A742" s="2"/>
      <c r="B742" s="3"/>
      <c r="C742" s="2"/>
    </row>
    <row r="743" spans="1:3" x14ac:dyDescent="0.2">
      <c r="A743" s="2"/>
      <c r="B743" s="3"/>
      <c r="C743" s="2"/>
    </row>
    <row r="744" spans="1:3" x14ac:dyDescent="0.2">
      <c r="A744" s="2"/>
      <c r="B744" s="3"/>
      <c r="C744" s="2"/>
    </row>
    <row r="745" spans="1:3" x14ac:dyDescent="0.2">
      <c r="A745" s="2"/>
      <c r="B745" s="3"/>
      <c r="C745" s="2"/>
    </row>
    <row r="746" spans="1:3" x14ac:dyDescent="0.2">
      <c r="A746" s="2"/>
      <c r="B746" s="3"/>
      <c r="C746" s="2"/>
    </row>
    <row r="747" spans="1:3" x14ac:dyDescent="0.2">
      <c r="A747" s="2"/>
      <c r="B747" s="3"/>
      <c r="C747" s="2"/>
    </row>
    <row r="748" spans="1:3" x14ac:dyDescent="0.2">
      <c r="A748" s="2"/>
      <c r="B748" s="3"/>
      <c r="C748" s="2"/>
    </row>
    <row r="749" spans="1:3" x14ac:dyDescent="0.2">
      <c r="A749" s="2"/>
      <c r="B749" s="3"/>
      <c r="C749" s="2"/>
    </row>
    <row r="750" spans="1:3" x14ac:dyDescent="0.2">
      <c r="A750" s="2"/>
      <c r="B750" s="3"/>
      <c r="C750" s="2"/>
    </row>
    <row r="751" spans="1:3" x14ac:dyDescent="0.2">
      <c r="A751" s="2"/>
      <c r="B751" s="3"/>
      <c r="C751" s="2"/>
    </row>
    <row r="752" spans="1:3" x14ac:dyDescent="0.2">
      <c r="A752" s="2"/>
      <c r="B752" s="3"/>
      <c r="C752" s="2"/>
    </row>
    <row r="753" spans="1:3" x14ac:dyDescent="0.2">
      <c r="A753" s="2"/>
      <c r="B753" s="3"/>
      <c r="C753" s="2"/>
    </row>
    <row r="754" spans="1:3" x14ac:dyDescent="0.2">
      <c r="A754" s="2"/>
      <c r="B754" s="3"/>
      <c r="C754" s="2"/>
    </row>
    <row r="755" spans="1:3" x14ac:dyDescent="0.2">
      <c r="A755" s="2"/>
      <c r="B755" s="3"/>
      <c r="C755" s="2"/>
    </row>
    <row r="756" spans="1:3" x14ac:dyDescent="0.2">
      <c r="A756" s="2"/>
      <c r="B756" s="3"/>
      <c r="C756" s="2"/>
    </row>
    <row r="757" spans="1:3" x14ac:dyDescent="0.2">
      <c r="A757" s="2"/>
      <c r="B757" s="3"/>
      <c r="C757" s="2"/>
    </row>
    <row r="758" spans="1:3" x14ac:dyDescent="0.2">
      <c r="A758" s="2"/>
      <c r="B758" s="3"/>
      <c r="C758" s="2"/>
    </row>
    <row r="759" spans="1:3" x14ac:dyDescent="0.2">
      <c r="A759" s="2"/>
      <c r="B759" s="3"/>
      <c r="C759" s="2"/>
    </row>
    <row r="760" spans="1:3" x14ac:dyDescent="0.2">
      <c r="A760" s="2"/>
      <c r="B760" s="3"/>
      <c r="C760" s="2"/>
    </row>
    <row r="761" spans="1:3" x14ac:dyDescent="0.2">
      <c r="A761" s="2"/>
      <c r="B761" s="3"/>
      <c r="C761" s="2"/>
    </row>
    <row r="762" spans="1:3" x14ac:dyDescent="0.2">
      <c r="A762" s="2"/>
      <c r="B762" s="3"/>
      <c r="C762" s="2"/>
    </row>
    <row r="763" spans="1:3" x14ac:dyDescent="0.2">
      <c r="A763" s="2"/>
      <c r="B763" s="3"/>
      <c r="C763" s="2"/>
    </row>
    <row r="764" spans="1:3" x14ac:dyDescent="0.2">
      <c r="A764" s="2"/>
      <c r="B764" s="3"/>
      <c r="C764" s="2"/>
    </row>
    <row r="765" spans="1:3" x14ac:dyDescent="0.2">
      <c r="A765" s="2"/>
      <c r="B765" s="3"/>
      <c r="C765" s="2"/>
    </row>
    <row r="766" spans="1:3" x14ac:dyDescent="0.2">
      <c r="A766" s="2"/>
      <c r="B766" s="3"/>
      <c r="C766" s="2"/>
    </row>
    <row r="767" spans="1:3" x14ac:dyDescent="0.2">
      <c r="A767" s="2"/>
      <c r="B767" s="3"/>
      <c r="C767" s="2"/>
    </row>
    <row r="768" spans="1:3" x14ac:dyDescent="0.2">
      <c r="A768" s="2"/>
      <c r="B768" s="3"/>
      <c r="C768" s="2"/>
    </row>
    <row r="769" spans="1:3" x14ac:dyDescent="0.2">
      <c r="A769" s="2"/>
      <c r="B769" s="3"/>
      <c r="C769" s="2"/>
    </row>
    <row r="770" spans="1:3" x14ac:dyDescent="0.2">
      <c r="A770" s="2"/>
      <c r="B770" s="3"/>
      <c r="C770" s="2"/>
    </row>
    <row r="771" spans="1:3" x14ac:dyDescent="0.2">
      <c r="A771" s="2"/>
      <c r="B771" s="3"/>
      <c r="C771" s="2"/>
    </row>
    <row r="772" spans="1:3" x14ac:dyDescent="0.2">
      <c r="A772" s="2"/>
      <c r="B772" s="3"/>
      <c r="C772" s="2"/>
    </row>
    <row r="773" spans="1:3" x14ac:dyDescent="0.2">
      <c r="A773" s="2"/>
      <c r="B773" s="3"/>
      <c r="C773" s="2"/>
    </row>
    <row r="774" spans="1:3" x14ac:dyDescent="0.2">
      <c r="A774" s="2"/>
      <c r="B774" s="3"/>
      <c r="C774" s="2"/>
    </row>
    <row r="775" spans="1:3" x14ac:dyDescent="0.2">
      <c r="A775" s="2"/>
      <c r="B775" s="3"/>
      <c r="C775" s="2"/>
    </row>
    <row r="776" spans="1:3" x14ac:dyDescent="0.2">
      <c r="A776" s="2"/>
      <c r="B776" s="3"/>
      <c r="C776" s="2"/>
    </row>
    <row r="777" spans="1:3" x14ac:dyDescent="0.2">
      <c r="A777" s="2"/>
      <c r="B777" s="3"/>
      <c r="C777" s="2"/>
    </row>
    <row r="778" spans="1:3" x14ac:dyDescent="0.2">
      <c r="A778" s="2"/>
      <c r="B778" s="3"/>
      <c r="C778" s="2"/>
    </row>
    <row r="779" spans="1:3" x14ac:dyDescent="0.2">
      <c r="A779" s="2"/>
      <c r="B779" s="3"/>
      <c r="C779" s="2"/>
    </row>
    <row r="780" spans="1:3" x14ac:dyDescent="0.2">
      <c r="A780" s="2"/>
      <c r="B780" s="3"/>
      <c r="C780" s="2"/>
    </row>
    <row r="781" spans="1:3" x14ac:dyDescent="0.2">
      <c r="A781" s="2"/>
      <c r="B781" s="3"/>
      <c r="C781" s="2"/>
    </row>
    <row r="782" spans="1:3" x14ac:dyDescent="0.2">
      <c r="A782" s="2"/>
      <c r="B782" s="3"/>
      <c r="C782" s="2"/>
    </row>
    <row r="783" spans="1:3" x14ac:dyDescent="0.2">
      <c r="A783" s="2"/>
      <c r="B783" s="3"/>
      <c r="C783" s="2"/>
    </row>
    <row r="784" spans="1:3" x14ac:dyDescent="0.2">
      <c r="A784" s="2"/>
      <c r="B784" s="3"/>
      <c r="C784" s="2"/>
    </row>
    <row r="785" spans="1:3" x14ac:dyDescent="0.2">
      <c r="A785" s="2"/>
      <c r="B785" s="3"/>
      <c r="C785" s="2"/>
    </row>
    <row r="786" spans="1:3" x14ac:dyDescent="0.2">
      <c r="A786" s="2"/>
      <c r="B786" s="3"/>
      <c r="C786" s="2"/>
    </row>
    <row r="787" spans="1:3" x14ac:dyDescent="0.2">
      <c r="A787" s="2"/>
      <c r="B787" s="3"/>
      <c r="C787" s="2"/>
    </row>
    <row r="788" spans="1:3" x14ac:dyDescent="0.2">
      <c r="A788" s="2"/>
      <c r="B788" s="3"/>
      <c r="C788" s="2"/>
    </row>
    <row r="789" spans="1:3" x14ac:dyDescent="0.2">
      <c r="A789" s="2"/>
      <c r="B789" s="3"/>
      <c r="C789" s="2"/>
    </row>
    <row r="790" spans="1:3" x14ac:dyDescent="0.2">
      <c r="A790" s="2"/>
      <c r="B790" s="3"/>
      <c r="C790" s="2"/>
    </row>
    <row r="791" spans="1:3" x14ac:dyDescent="0.2">
      <c r="A791" s="2"/>
      <c r="B791" s="3"/>
      <c r="C791" s="2"/>
    </row>
    <row r="792" spans="1:3" x14ac:dyDescent="0.2">
      <c r="A792" s="2"/>
      <c r="B792" s="3"/>
      <c r="C792" s="2"/>
    </row>
    <row r="793" spans="1:3" x14ac:dyDescent="0.2">
      <c r="A793" s="2"/>
      <c r="B793" s="3"/>
      <c r="C793" s="2"/>
    </row>
    <row r="794" spans="1:3" x14ac:dyDescent="0.2">
      <c r="A794" s="2"/>
      <c r="B794" s="3"/>
      <c r="C794" s="2"/>
    </row>
    <row r="795" spans="1:3" x14ac:dyDescent="0.2">
      <c r="A795" s="2"/>
      <c r="B795" s="3"/>
      <c r="C795" s="2"/>
    </row>
    <row r="796" spans="1:3" x14ac:dyDescent="0.2">
      <c r="A796" s="2"/>
      <c r="B796" s="3"/>
      <c r="C796" s="2"/>
    </row>
    <row r="797" spans="1:3" x14ac:dyDescent="0.2">
      <c r="A797" s="2"/>
      <c r="B797" s="3"/>
      <c r="C797" s="2"/>
    </row>
    <row r="798" spans="1:3" x14ac:dyDescent="0.2">
      <c r="A798" s="2"/>
      <c r="B798" s="3"/>
      <c r="C798" s="2"/>
    </row>
    <row r="799" spans="1:3" x14ac:dyDescent="0.2">
      <c r="A799" s="2"/>
      <c r="B799" s="3"/>
      <c r="C799" s="2"/>
    </row>
    <row r="800" spans="1:3" x14ac:dyDescent="0.2">
      <c r="A800" s="2"/>
      <c r="B800" s="3"/>
      <c r="C800" s="2"/>
    </row>
    <row r="801" spans="1:3" x14ac:dyDescent="0.2">
      <c r="A801" s="2"/>
      <c r="B801" s="3"/>
      <c r="C801" s="2"/>
    </row>
    <row r="802" spans="1:3" x14ac:dyDescent="0.2">
      <c r="A802" s="2"/>
      <c r="B802" s="3"/>
      <c r="C802" s="2"/>
    </row>
    <row r="803" spans="1:3" x14ac:dyDescent="0.2">
      <c r="A803" s="2"/>
      <c r="B803" s="3"/>
      <c r="C803" s="2"/>
    </row>
    <row r="804" spans="1:3" x14ac:dyDescent="0.2">
      <c r="A804" s="2"/>
      <c r="B804" s="3"/>
      <c r="C804" s="2"/>
    </row>
    <row r="805" spans="1:3" x14ac:dyDescent="0.2">
      <c r="A805" s="2"/>
      <c r="B805" s="3"/>
      <c r="C805" s="2"/>
    </row>
    <row r="806" spans="1:3" x14ac:dyDescent="0.2">
      <c r="A806" s="2"/>
      <c r="B806" s="3"/>
      <c r="C806" s="2"/>
    </row>
    <row r="807" spans="1:3" x14ac:dyDescent="0.2">
      <c r="A807" s="2"/>
      <c r="B807" s="3"/>
      <c r="C807" s="2"/>
    </row>
    <row r="808" spans="1:3" x14ac:dyDescent="0.2">
      <c r="A808" s="2"/>
      <c r="B808" s="3"/>
      <c r="C808" s="2"/>
    </row>
    <row r="809" spans="1:3" x14ac:dyDescent="0.2">
      <c r="A809" s="2"/>
      <c r="B809" s="3"/>
      <c r="C809" s="2"/>
    </row>
    <row r="810" spans="1:3" x14ac:dyDescent="0.2">
      <c r="A810" s="2"/>
      <c r="B810" s="3"/>
      <c r="C810" s="2"/>
    </row>
    <row r="811" spans="1:3" x14ac:dyDescent="0.2">
      <c r="A811" s="2"/>
      <c r="B811" s="3"/>
      <c r="C811" s="2"/>
    </row>
    <row r="812" spans="1:3" x14ac:dyDescent="0.2">
      <c r="A812" s="2"/>
      <c r="B812" s="3"/>
      <c r="C812" s="2"/>
    </row>
    <row r="813" spans="1:3" x14ac:dyDescent="0.2">
      <c r="A813" s="2"/>
      <c r="B813" s="3"/>
      <c r="C813" s="2"/>
    </row>
    <row r="814" spans="1:3" x14ac:dyDescent="0.2">
      <c r="A814" s="2"/>
      <c r="B814" s="3"/>
      <c r="C814" s="2"/>
    </row>
    <row r="815" spans="1:3" x14ac:dyDescent="0.2">
      <c r="A815" s="2"/>
      <c r="B815" s="3"/>
      <c r="C815" s="2"/>
    </row>
    <row r="816" spans="1:3" x14ac:dyDescent="0.2">
      <c r="A816" s="2"/>
      <c r="B816" s="3"/>
      <c r="C816" s="2"/>
    </row>
    <row r="817" spans="1:3" x14ac:dyDescent="0.2">
      <c r="A817" s="2"/>
      <c r="B817" s="3"/>
      <c r="C817" s="2"/>
    </row>
    <row r="818" spans="1:3" x14ac:dyDescent="0.2">
      <c r="A818" s="2"/>
      <c r="B818" s="3"/>
      <c r="C818" s="2"/>
    </row>
    <row r="819" spans="1:3" x14ac:dyDescent="0.2">
      <c r="A819" s="2"/>
      <c r="B819" s="3"/>
      <c r="C819" s="2"/>
    </row>
    <row r="820" spans="1:3" x14ac:dyDescent="0.2">
      <c r="A820" s="2"/>
      <c r="B820" s="3"/>
      <c r="C820" s="2"/>
    </row>
    <row r="821" spans="1:3" x14ac:dyDescent="0.2">
      <c r="A821" s="2"/>
      <c r="B821" s="3"/>
      <c r="C821" s="2"/>
    </row>
    <row r="822" spans="1:3" x14ac:dyDescent="0.2">
      <c r="A822" s="2"/>
      <c r="B822" s="3"/>
      <c r="C822" s="2"/>
    </row>
    <row r="823" spans="1:3" x14ac:dyDescent="0.2">
      <c r="A823" s="2"/>
      <c r="B823" s="3"/>
      <c r="C823" s="2"/>
    </row>
    <row r="824" spans="1:3" x14ac:dyDescent="0.2">
      <c r="A824" s="2"/>
      <c r="B824" s="3"/>
      <c r="C824" s="2"/>
    </row>
    <row r="825" spans="1:3" x14ac:dyDescent="0.2">
      <c r="A825" s="2"/>
      <c r="B825" s="3"/>
      <c r="C825" s="2"/>
    </row>
    <row r="826" spans="1:3" x14ac:dyDescent="0.2">
      <c r="A826" s="2"/>
      <c r="B826" s="3"/>
      <c r="C826" s="2"/>
    </row>
    <row r="827" spans="1:3" x14ac:dyDescent="0.2">
      <c r="A827" s="2"/>
      <c r="B827" s="3"/>
      <c r="C827" s="2"/>
    </row>
    <row r="828" spans="1:3" x14ac:dyDescent="0.2">
      <c r="A828" s="2"/>
      <c r="B828" s="3"/>
      <c r="C828" s="2"/>
    </row>
    <row r="829" spans="1:3" x14ac:dyDescent="0.2">
      <c r="A829" s="2"/>
      <c r="B829" s="3"/>
      <c r="C829" s="2"/>
    </row>
    <row r="830" spans="1:3" x14ac:dyDescent="0.2">
      <c r="A830" s="2"/>
      <c r="B830" s="3"/>
      <c r="C830" s="2"/>
    </row>
    <row r="831" spans="1:3" x14ac:dyDescent="0.2">
      <c r="A831" s="2"/>
      <c r="B831" s="3"/>
      <c r="C831" s="2"/>
    </row>
    <row r="832" spans="1:3" x14ac:dyDescent="0.2">
      <c r="A832" s="2"/>
      <c r="B832" s="3"/>
      <c r="C832" s="2"/>
    </row>
    <row r="833" spans="1:3" x14ac:dyDescent="0.2">
      <c r="A833" s="2"/>
      <c r="B833" s="3"/>
      <c r="C833" s="2"/>
    </row>
    <row r="834" spans="1:3" x14ac:dyDescent="0.2">
      <c r="A834" s="2"/>
      <c r="B834" s="3"/>
      <c r="C834" s="2"/>
    </row>
    <row r="835" spans="1:3" x14ac:dyDescent="0.2">
      <c r="A835" s="2"/>
      <c r="B835" s="3"/>
      <c r="C835" s="2"/>
    </row>
    <row r="836" spans="1:3" x14ac:dyDescent="0.2">
      <c r="A836" s="2"/>
      <c r="B836" s="3"/>
      <c r="C836" s="2"/>
    </row>
    <row r="837" spans="1:3" x14ac:dyDescent="0.2">
      <c r="A837" s="2"/>
      <c r="B837" s="3"/>
      <c r="C837" s="2"/>
    </row>
    <row r="838" spans="1:3" x14ac:dyDescent="0.2">
      <c r="A838" s="2"/>
      <c r="B838" s="3"/>
      <c r="C838" s="2"/>
    </row>
    <row r="839" spans="1:3" x14ac:dyDescent="0.2">
      <c r="A839" s="2"/>
      <c r="B839" s="3"/>
      <c r="C839" s="2"/>
    </row>
    <row r="840" spans="1:3" x14ac:dyDescent="0.2">
      <c r="A840" s="2"/>
      <c r="B840" s="3"/>
      <c r="C840" s="2"/>
    </row>
    <row r="841" spans="1:3" x14ac:dyDescent="0.2">
      <c r="A841" s="2"/>
      <c r="B841" s="3"/>
      <c r="C841" s="2"/>
    </row>
    <row r="842" spans="1:3" x14ac:dyDescent="0.2">
      <c r="A842" s="2"/>
      <c r="B842" s="3"/>
      <c r="C842" s="2"/>
    </row>
    <row r="843" spans="1:3" x14ac:dyDescent="0.2">
      <c r="A843" s="2"/>
      <c r="B843" s="3"/>
      <c r="C843" s="2"/>
    </row>
    <row r="844" spans="1:3" x14ac:dyDescent="0.2">
      <c r="A844" s="2"/>
      <c r="B844" s="3"/>
      <c r="C844" s="2"/>
    </row>
    <row r="845" spans="1:3" x14ac:dyDescent="0.2">
      <c r="A845" s="2"/>
      <c r="B845" s="3"/>
      <c r="C845" s="2"/>
    </row>
    <row r="846" spans="1:3" x14ac:dyDescent="0.2">
      <c r="A846" s="2"/>
      <c r="B846" s="3"/>
      <c r="C846" s="2"/>
    </row>
    <row r="847" spans="1:3" x14ac:dyDescent="0.2">
      <c r="A847" s="2"/>
      <c r="B847" s="3"/>
      <c r="C847" s="2"/>
    </row>
    <row r="848" spans="1:3" x14ac:dyDescent="0.2">
      <c r="A848" s="2"/>
      <c r="B848" s="3"/>
      <c r="C848" s="2"/>
    </row>
    <row r="849" spans="1:3" x14ac:dyDescent="0.2">
      <c r="A849" s="2"/>
      <c r="B849" s="3"/>
      <c r="C849" s="2"/>
    </row>
    <row r="850" spans="1:3" x14ac:dyDescent="0.2">
      <c r="A850" s="2"/>
      <c r="B850" s="3"/>
      <c r="C850" s="2"/>
    </row>
    <row r="851" spans="1:3" x14ac:dyDescent="0.2">
      <c r="A851" s="2"/>
      <c r="B851" s="3"/>
      <c r="C851" s="2"/>
    </row>
    <row r="852" spans="1:3" x14ac:dyDescent="0.2">
      <c r="A852" s="2"/>
      <c r="B852" s="3"/>
      <c r="C852" s="2"/>
    </row>
    <row r="853" spans="1:3" x14ac:dyDescent="0.2">
      <c r="A853" s="2"/>
      <c r="B853" s="3"/>
      <c r="C853" s="2"/>
    </row>
    <row r="854" spans="1:3" x14ac:dyDescent="0.2">
      <c r="A854" s="2"/>
      <c r="B854" s="3"/>
      <c r="C854" s="2"/>
    </row>
    <row r="855" spans="1:3" x14ac:dyDescent="0.2">
      <c r="A855" s="2"/>
      <c r="B855" s="3"/>
      <c r="C855" s="2"/>
    </row>
    <row r="856" spans="1:3" x14ac:dyDescent="0.2">
      <c r="A856" s="2"/>
      <c r="B856" s="3"/>
      <c r="C856" s="2"/>
    </row>
    <row r="857" spans="1:3" x14ac:dyDescent="0.2">
      <c r="A857" s="2"/>
      <c r="B857" s="3"/>
      <c r="C857" s="2"/>
    </row>
    <row r="858" spans="1:3" x14ac:dyDescent="0.2">
      <c r="A858" s="2"/>
      <c r="B858" s="3"/>
      <c r="C858" s="2"/>
    </row>
    <row r="859" spans="1:3" x14ac:dyDescent="0.2">
      <c r="A859" s="2"/>
      <c r="B859" s="3"/>
      <c r="C859" s="2"/>
    </row>
    <row r="860" spans="1:3" x14ac:dyDescent="0.2">
      <c r="A860" s="2"/>
      <c r="B860" s="3"/>
      <c r="C860" s="2"/>
    </row>
    <row r="861" spans="1:3" x14ac:dyDescent="0.2">
      <c r="A861" s="2"/>
      <c r="B861" s="3"/>
      <c r="C861" s="2"/>
    </row>
    <row r="862" spans="1:3" x14ac:dyDescent="0.2">
      <c r="A862" s="2"/>
      <c r="B862" s="3"/>
      <c r="C862" s="2"/>
    </row>
    <row r="863" spans="1:3" x14ac:dyDescent="0.2">
      <c r="A863" s="2"/>
      <c r="B863" s="3"/>
      <c r="C863" s="2"/>
    </row>
    <row r="864" spans="1:3" x14ac:dyDescent="0.2">
      <c r="A864" s="2"/>
      <c r="B864" s="3"/>
      <c r="C864" s="2"/>
    </row>
    <row r="865" spans="1:3" x14ac:dyDescent="0.2">
      <c r="A865" s="2"/>
      <c r="B865" s="3"/>
      <c r="C865" s="2"/>
    </row>
    <row r="866" spans="1:3" x14ac:dyDescent="0.2">
      <c r="A866" s="2"/>
      <c r="B866" s="3"/>
      <c r="C866" s="2"/>
    </row>
    <row r="867" spans="1:3" x14ac:dyDescent="0.2">
      <c r="A867" s="2"/>
      <c r="B867" s="3"/>
      <c r="C867" s="2"/>
    </row>
    <row r="868" spans="1:3" x14ac:dyDescent="0.2">
      <c r="A868" s="2"/>
      <c r="B868" s="3"/>
      <c r="C868" s="2"/>
    </row>
    <row r="869" spans="1:3" x14ac:dyDescent="0.2">
      <c r="A869" s="2"/>
      <c r="B869" s="3"/>
      <c r="C869" s="2"/>
    </row>
    <row r="870" spans="1:3" x14ac:dyDescent="0.2">
      <c r="A870" s="2"/>
      <c r="B870" s="3"/>
      <c r="C870" s="2"/>
    </row>
    <row r="871" spans="1:3" x14ac:dyDescent="0.2">
      <c r="A871" s="2"/>
      <c r="B871" s="3"/>
      <c r="C871" s="2"/>
    </row>
    <row r="872" spans="1:3" x14ac:dyDescent="0.2">
      <c r="A872" s="2"/>
      <c r="B872" s="3"/>
      <c r="C872" s="2"/>
    </row>
    <row r="873" spans="1:3" x14ac:dyDescent="0.2">
      <c r="A873" s="2"/>
      <c r="B873" s="3"/>
      <c r="C873" s="2"/>
    </row>
    <row r="874" spans="1:3" x14ac:dyDescent="0.2">
      <c r="A874" s="2"/>
      <c r="B874" s="3"/>
      <c r="C874" s="2"/>
    </row>
    <row r="875" spans="1:3" x14ac:dyDescent="0.2">
      <c r="A875" s="2"/>
      <c r="B875" s="3"/>
      <c r="C875" s="2"/>
    </row>
    <row r="876" spans="1:3" x14ac:dyDescent="0.2">
      <c r="A876" s="2"/>
      <c r="B876" s="3"/>
      <c r="C876" s="2"/>
    </row>
    <row r="877" spans="1:3" x14ac:dyDescent="0.2">
      <c r="A877" s="2"/>
      <c r="B877" s="3"/>
      <c r="C877" s="2"/>
    </row>
    <row r="878" spans="1:3" x14ac:dyDescent="0.2">
      <c r="A878" s="2"/>
      <c r="B878" s="3"/>
      <c r="C878" s="2"/>
    </row>
    <row r="879" spans="1:3" x14ac:dyDescent="0.2">
      <c r="A879" s="2"/>
      <c r="B879" s="3"/>
      <c r="C879" s="2"/>
    </row>
    <row r="880" spans="1:3" x14ac:dyDescent="0.2">
      <c r="A880" s="2"/>
      <c r="B880" s="3"/>
      <c r="C880" s="2"/>
    </row>
    <row r="881" spans="1:3" x14ac:dyDescent="0.2">
      <c r="A881" s="2"/>
      <c r="B881" s="3"/>
      <c r="C881" s="2"/>
    </row>
    <row r="882" spans="1:3" x14ac:dyDescent="0.2">
      <c r="A882" s="2"/>
      <c r="B882" s="3"/>
      <c r="C882" s="2"/>
    </row>
    <row r="883" spans="1:3" x14ac:dyDescent="0.2">
      <c r="A883" s="2"/>
      <c r="B883" s="3"/>
      <c r="C883" s="2"/>
    </row>
    <row r="884" spans="1:3" x14ac:dyDescent="0.2">
      <c r="A884" s="2"/>
      <c r="B884" s="3"/>
      <c r="C884" s="2"/>
    </row>
    <row r="885" spans="1:3" x14ac:dyDescent="0.2">
      <c r="A885" s="2"/>
      <c r="B885" s="3"/>
      <c r="C885" s="2"/>
    </row>
    <row r="886" spans="1:3" x14ac:dyDescent="0.2">
      <c r="A886" s="2"/>
      <c r="B886" s="3"/>
      <c r="C886" s="2"/>
    </row>
    <row r="887" spans="1:3" x14ac:dyDescent="0.2">
      <c r="A887" s="2"/>
      <c r="B887" s="3"/>
      <c r="C887" s="2"/>
    </row>
    <row r="888" spans="1:3" x14ac:dyDescent="0.2">
      <c r="A888" s="2"/>
      <c r="B888" s="3"/>
      <c r="C888" s="2"/>
    </row>
    <row r="889" spans="1:3" x14ac:dyDescent="0.2">
      <c r="A889" s="2"/>
      <c r="B889" s="3"/>
      <c r="C889" s="2"/>
    </row>
    <row r="890" spans="1:3" x14ac:dyDescent="0.2">
      <c r="A890" s="2"/>
      <c r="B890" s="3"/>
      <c r="C890" s="2"/>
    </row>
    <row r="891" spans="1:3" x14ac:dyDescent="0.2">
      <c r="A891" s="2"/>
      <c r="B891" s="3"/>
      <c r="C891" s="2"/>
    </row>
    <row r="892" spans="1:3" x14ac:dyDescent="0.2">
      <c r="A892" s="2"/>
      <c r="B892" s="3"/>
      <c r="C892" s="2"/>
    </row>
    <row r="893" spans="1:3" x14ac:dyDescent="0.2">
      <c r="A893" s="2"/>
      <c r="B893" s="3"/>
      <c r="C893" s="2"/>
    </row>
    <row r="894" spans="1:3" x14ac:dyDescent="0.2">
      <c r="A894" s="2"/>
      <c r="B894" s="3"/>
      <c r="C894" s="2"/>
    </row>
    <row r="895" spans="1:3" x14ac:dyDescent="0.2">
      <c r="A895" s="2"/>
      <c r="B895" s="3"/>
      <c r="C895" s="2"/>
    </row>
    <row r="896" spans="1:3" x14ac:dyDescent="0.2">
      <c r="A896" s="2"/>
      <c r="B896" s="3"/>
      <c r="C896" s="2"/>
    </row>
    <row r="897" spans="1:3" x14ac:dyDescent="0.2">
      <c r="A897" s="2"/>
      <c r="B897" s="3"/>
      <c r="C897" s="2"/>
    </row>
    <row r="898" spans="1:3" x14ac:dyDescent="0.2">
      <c r="A898" s="2"/>
      <c r="B898" s="3"/>
      <c r="C898" s="2"/>
    </row>
    <row r="899" spans="1:3" x14ac:dyDescent="0.2">
      <c r="A899" s="2"/>
      <c r="B899" s="3"/>
      <c r="C899" s="2"/>
    </row>
    <row r="900" spans="1:3" x14ac:dyDescent="0.2">
      <c r="A900" s="2"/>
      <c r="B900" s="3"/>
      <c r="C900" s="2"/>
    </row>
    <row r="901" spans="1:3" x14ac:dyDescent="0.2">
      <c r="A901" s="2"/>
      <c r="B901" s="3"/>
      <c r="C901" s="2"/>
    </row>
    <row r="902" spans="1:3" x14ac:dyDescent="0.2">
      <c r="A902" s="2"/>
      <c r="B902" s="3"/>
      <c r="C902" s="2"/>
    </row>
    <row r="903" spans="1:3" x14ac:dyDescent="0.2">
      <c r="A903" s="2"/>
      <c r="B903" s="3"/>
      <c r="C903" s="2"/>
    </row>
    <row r="904" spans="1:3" x14ac:dyDescent="0.2">
      <c r="A904" s="2"/>
      <c r="B904" s="3"/>
      <c r="C904" s="2"/>
    </row>
    <row r="905" spans="1:3" x14ac:dyDescent="0.2">
      <c r="A905" s="2"/>
      <c r="B905" s="3"/>
      <c r="C905" s="2"/>
    </row>
    <row r="906" spans="1:3" x14ac:dyDescent="0.2">
      <c r="A906" s="2"/>
      <c r="B906" s="3"/>
      <c r="C906" s="2"/>
    </row>
    <row r="907" spans="1:3" x14ac:dyDescent="0.2">
      <c r="A907" s="2"/>
      <c r="B907" s="3"/>
      <c r="C907" s="2"/>
    </row>
    <row r="908" spans="1:3" x14ac:dyDescent="0.2">
      <c r="A908" s="2"/>
      <c r="B908" s="3"/>
      <c r="C908" s="2"/>
    </row>
    <row r="909" spans="1:3" x14ac:dyDescent="0.2">
      <c r="A909" s="2"/>
      <c r="B909" s="3"/>
      <c r="C909" s="2"/>
    </row>
    <row r="910" spans="1:3" x14ac:dyDescent="0.2">
      <c r="A910" s="2"/>
      <c r="B910" s="3"/>
      <c r="C910" s="2"/>
    </row>
    <row r="911" spans="1:3" x14ac:dyDescent="0.2">
      <c r="A911" s="2"/>
      <c r="B911" s="3"/>
      <c r="C911" s="2"/>
    </row>
    <row r="912" spans="1:3" x14ac:dyDescent="0.2">
      <c r="A912" s="2"/>
      <c r="B912" s="3"/>
      <c r="C912" s="2"/>
    </row>
    <row r="913" spans="1:3" x14ac:dyDescent="0.2">
      <c r="A913" s="2"/>
      <c r="B913" s="3"/>
      <c r="C913" s="2"/>
    </row>
    <row r="914" spans="1:3" x14ac:dyDescent="0.2">
      <c r="A914" s="2"/>
      <c r="B914" s="3"/>
      <c r="C914" s="2"/>
    </row>
    <row r="915" spans="1:3" x14ac:dyDescent="0.2">
      <c r="A915" s="2"/>
      <c r="B915" s="3"/>
      <c r="C915" s="2"/>
    </row>
    <row r="916" spans="1:3" x14ac:dyDescent="0.2">
      <c r="A916" s="2"/>
      <c r="B916" s="3"/>
      <c r="C916" s="2"/>
    </row>
    <row r="917" spans="1:3" x14ac:dyDescent="0.2">
      <c r="A917" s="2"/>
      <c r="B917" s="3"/>
      <c r="C917" s="2"/>
    </row>
    <row r="918" spans="1:3" x14ac:dyDescent="0.2">
      <c r="A918" s="2"/>
      <c r="B918" s="3"/>
      <c r="C918" s="2"/>
    </row>
    <row r="919" spans="1:3" x14ac:dyDescent="0.2">
      <c r="A919" s="2"/>
      <c r="B919" s="3"/>
      <c r="C919" s="2"/>
    </row>
    <row r="920" spans="1:3" x14ac:dyDescent="0.2">
      <c r="A920" s="2"/>
      <c r="B920" s="3"/>
      <c r="C920" s="2"/>
    </row>
    <row r="921" spans="1:3" x14ac:dyDescent="0.2">
      <c r="A921" s="2"/>
      <c r="B921" s="3"/>
      <c r="C921" s="2"/>
    </row>
    <row r="922" spans="1:3" x14ac:dyDescent="0.2">
      <c r="A922" s="2"/>
      <c r="B922" s="3"/>
      <c r="C922" s="2"/>
    </row>
    <row r="923" spans="1:3" x14ac:dyDescent="0.2">
      <c r="A923" s="2"/>
      <c r="B923" s="3"/>
      <c r="C923" s="2"/>
    </row>
    <row r="924" spans="1:3" x14ac:dyDescent="0.2">
      <c r="A924" s="2"/>
      <c r="B924" s="3"/>
      <c r="C924" s="2"/>
    </row>
    <row r="925" spans="1:3" x14ac:dyDescent="0.2">
      <c r="A925" s="2"/>
      <c r="B925" s="3"/>
      <c r="C925" s="2"/>
    </row>
    <row r="926" spans="1:3" x14ac:dyDescent="0.2">
      <c r="A926" s="2"/>
      <c r="B926" s="3"/>
      <c r="C926" s="2"/>
    </row>
    <row r="927" spans="1:3" x14ac:dyDescent="0.2">
      <c r="A927" s="2"/>
      <c r="B927" s="3"/>
      <c r="C927" s="2"/>
    </row>
    <row r="928" spans="1:3" x14ac:dyDescent="0.2">
      <c r="A928" s="2"/>
      <c r="B928" s="3"/>
      <c r="C928" s="2"/>
    </row>
    <row r="929" spans="1:3" x14ac:dyDescent="0.2">
      <c r="A929" s="2"/>
      <c r="B929" s="3"/>
      <c r="C929" s="2"/>
    </row>
    <row r="930" spans="1:3" x14ac:dyDescent="0.2">
      <c r="A930" s="2"/>
      <c r="B930" s="3"/>
      <c r="C930" s="2"/>
    </row>
    <row r="931" spans="1:3" x14ac:dyDescent="0.2">
      <c r="A931" s="2"/>
      <c r="B931" s="3"/>
      <c r="C931" s="2"/>
    </row>
    <row r="932" spans="1:3" x14ac:dyDescent="0.2">
      <c r="A932" s="2"/>
      <c r="B932" s="3"/>
      <c r="C932" s="2"/>
    </row>
    <row r="933" spans="1:3" x14ac:dyDescent="0.2">
      <c r="A933" s="2"/>
      <c r="B933" s="3"/>
      <c r="C933" s="2"/>
    </row>
    <row r="934" spans="1:3" x14ac:dyDescent="0.2">
      <c r="A934" s="2"/>
      <c r="B934" s="3"/>
      <c r="C934" s="2"/>
    </row>
    <row r="935" spans="1:3" x14ac:dyDescent="0.2">
      <c r="A935" s="2"/>
      <c r="B935" s="3"/>
      <c r="C935" s="2"/>
    </row>
    <row r="936" spans="1:3" x14ac:dyDescent="0.2">
      <c r="A936" s="2"/>
      <c r="B936" s="3"/>
      <c r="C936" s="2"/>
    </row>
    <row r="937" spans="1:3" x14ac:dyDescent="0.2">
      <c r="A937" s="2"/>
      <c r="B937" s="3"/>
      <c r="C937" s="2"/>
    </row>
    <row r="938" spans="1:3" x14ac:dyDescent="0.2">
      <c r="A938" s="2"/>
      <c r="B938" s="3"/>
      <c r="C938" s="2"/>
    </row>
    <row r="939" spans="1:3" x14ac:dyDescent="0.2">
      <c r="A939" s="2"/>
      <c r="B939" s="3"/>
      <c r="C939" s="2"/>
    </row>
    <row r="940" spans="1:3" x14ac:dyDescent="0.2">
      <c r="A940" s="2"/>
      <c r="B940" s="3"/>
      <c r="C940" s="2"/>
    </row>
    <row r="941" spans="1:3" x14ac:dyDescent="0.2">
      <c r="A941" s="2"/>
      <c r="B941" s="3"/>
      <c r="C941" s="2"/>
    </row>
    <row r="942" spans="1:3" x14ac:dyDescent="0.2">
      <c r="A942" s="2"/>
      <c r="B942" s="3"/>
      <c r="C942" s="2"/>
    </row>
    <row r="943" spans="1:3" x14ac:dyDescent="0.2">
      <c r="A943" s="2"/>
      <c r="B943" s="3"/>
      <c r="C943" s="2"/>
    </row>
    <row r="944" spans="1:3" x14ac:dyDescent="0.2">
      <c r="A944" s="2"/>
      <c r="B944" s="3"/>
      <c r="C944" s="2"/>
    </row>
    <row r="945" spans="1:3" x14ac:dyDescent="0.2">
      <c r="A945" s="2"/>
      <c r="B945" s="3"/>
      <c r="C945" s="2"/>
    </row>
    <row r="946" spans="1:3" x14ac:dyDescent="0.2">
      <c r="A946" s="2"/>
      <c r="B946" s="3"/>
      <c r="C946" s="2"/>
    </row>
    <row r="947" spans="1:3" x14ac:dyDescent="0.2">
      <c r="A947" s="2"/>
      <c r="B947" s="3"/>
      <c r="C947" s="2"/>
    </row>
    <row r="948" spans="1:3" x14ac:dyDescent="0.2">
      <c r="A948" s="2"/>
      <c r="B948" s="3"/>
      <c r="C948" s="2"/>
    </row>
    <row r="949" spans="1:3" x14ac:dyDescent="0.2">
      <c r="A949" s="2"/>
      <c r="B949" s="3"/>
      <c r="C949" s="2"/>
    </row>
    <row r="950" spans="1:3" x14ac:dyDescent="0.2">
      <c r="A950" s="2"/>
      <c r="B950" s="3"/>
      <c r="C950" s="2"/>
    </row>
    <row r="951" spans="1:3" x14ac:dyDescent="0.2">
      <c r="A951" s="2"/>
      <c r="B951" s="3"/>
      <c r="C951" s="2"/>
    </row>
    <row r="952" spans="1:3" x14ac:dyDescent="0.2">
      <c r="A952" s="2"/>
      <c r="B952" s="3"/>
      <c r="C952" s="2"/>
    </row>
    <row r="953" spans="1:3" x14ac:dyDescent="0.2">
      <c r="A953" s="2"/>
      <c r="B953" s="3"/>
      <c r="C953" s="2"/>
    </row>
    <row r="954" spans="1:3" x14ac:dyDescent="0.2">
      <c r="A954" s="2"/>
      <c r="B954" s="3"/>
      <c r="C954" s="2"/>
    </row>
    <row r="955" spans="1:3" x14ac:dyDescent="0.2">
      <c r="A955" s="2"/>
      <c r="B955" s="3"/>
      <c r="C955" s="2"/>
    </row>
    <row r="956" spans="1:3" x14ac:dyDescent="0.2">
      <c r="A956" s="2"/>
      <c r="B956" s="3"/>
      <c r="C956" s="2"/>
    </row>
    <row r="957" spans="1:3" x14ac:dyDescent="0.2">
      <c r="A957" s="2"/>
      <c r="B957" s="3"/>
      <c r="C957" s="2"/>
    </row>
    <row r="958" spans="1:3" x14ac:dyDescent="0.2">
      <c r="A958" s="2"/>
      <c r="B958" s="3"/>
      <c r="C958" s="2"/>
    </row>
    <row r="959" spans="1:3" x14ac:dyDescent="0.2">
      <c r="A959" s="2"/>
      <c r="B959" s="3"/>
      <c r="C959" s="2"/>
    </row>
    <row r="960" spans="1:3" x14ac:dyDescent="0.2">
      <c r="A960" s="2"/>
      <c r="B960" s="3"/>
      <c r="C960" s="2"/>
    </row>
    <row r="961" spans="1:3" x14ac:dyDescent="0.2">
      <c r="A961" s="2"/>
      <c r="B961" s="3"/>
      <c r="C961" s="2"/>
    </row>
    <row r="962" spans="1:3" x14ac:dyDescent="0.2">
      <c r="A962" s="2"/>
      <c r="B962" s="3"/>
      <c r="C962" s="2"/>
    </row>
    <row r="963" spans="1:3" x14ac:dyDescent="0.2">
      <c r="A963" s="2"/>
      <c r="B963" s="3"/>
      <c r="C963" s="2"/>
    </row>
    <row r="964" spans="1:3" x14ac:dyDescent="0.2">
      <c r="A964" s="2"/>
      <c r="B964" s="3"/>
      <c r="C964" s="2"/>
    </row>
    <row r="965" spans="1:3" x14ac:dyDescent="0.2">
      <c r="A965" s="2"/>
      <c r="B965" s="3"/>
      <c r="C965" s="2"/>
    </row>
    <row r="966" spans="1:3" x14ac:dyDescent="0.2">
      <c r="A966" s="2"/>
      <c r="B966" s="3"/>
      <c r="C966" s="2"/>
    </row>
    <row r="967" spans="1:3" x14ac:dyDescent="0.2">
      <c r="A967" s="2"/>
      <c r="B967" s="3"/>
      <c r="C967" s="2"/>
    </row>
    <row r="968" spans="1:3" x14ac:dyDescent="0.2">
      <c r="A968" s="2"/>
      <c r="B968" s="3"/>
      <c r="C968" s="2"/>
    </row>
    <row r="969" spans="1:3" x14ac:dyDescent="0.2">
      <c r="A969" s="2"/>
      <c r="B969" s="3"/>
      <c r="C969" s="2"/>
    </row>
    <row r="970" spans="1:3" x14ac:dyDescent="0.2">
      <c r="A970" s="2"/>
      <c r="B970" s="3"/>
      <c r="C970" s="2"/>
    </row>
    <row r="971" spans="1:3" x14ac:dyDescent="0.2">
      <c r="A971" s="2"/>
      <c r="B971" s="3"/>
      <c r="C971" s="2"/>
    </row>
    <row r="972" spans="1:3" x14ac:dyDescent="0.2">
      <c r="A972" s="2"/>
      <c r="B972" s="3"/>
      <c r="C972" s="2"/>
    </row>
    <row r="973" spans="1:3" x14ac:dyDescent="0.2">
      <c r="A973" s="2"/>
      <c r="B973" s="3"/>
      <c r="C973" s="2"/>
    </row>
    <row r="974" spans="1:3" x14ac:dyDescent="0.2">
      <c r="A974" s="2"/>
      <c r="B974" s="3"/>
      <c r="C974" s="2"/>
    </row>
    <row r="975" spans="1:3" x14ac:dyDescent="0.2">
      <c r="A975" s="2"/>
      <c r="B975" s="3"/>
      <c r="C975" s="2"/>
    </row>
    <row r="976" spans="1:3" x14ac:dyDescent="0.2">
      <c r="A976" s="2"/>
      <c r="B976" s="3"/>
      <c r="C976" s="2"/>
    </row>
    <row r="977" spans="1:3" x14ac:dyDescent="0.2">
      <c r="A977" s="2"/>
      <c r="B977" s="3"/>
      <c r="C977" s="2"/>
    </row>
    <row r="978" spans="1:3" x14ac:dyDescent="0.2">
      <c r="A978" s="2"/>
      <c r="B978" s="3"/>
      <c r="C978" s="2"/>
    </row>
    <row r="979" spans="1:3" x14ac:dyDescent="0.2">
      <c r="A979" s="2"/>
      <c r="B979" s="3"/>
      <c r="C979" s="2"/>
    </row>
    <row r="980" spans="1:3" x14ac:dyDescent="0.2">
      <c r="A980" s="2"/>
      <c r="B980" s="3"/>
      <c r="C980" s="2"/>
    </row>
    <row r="981" spans="1:3" x14ac:dyDescent="0.2">
      <c r="A981" s="2"/>
      <c r="B981" s="3"/>
      <c r="C981" s="2"/>
    </row>
    <row r="982" spans="1:3" x14ac:dyDescent="0.2">
      <c r="A982" s="2"/>
      <c r="B982" s="3"/>
      <c r="C982" s="2"/>
    </row>
    <row r="983" spans="1:3" x14ac:dyDescent="0.2">
      <c r="A983" s="2"/>
      <c r="B983" s="3"/>
      <c r="C983" s="2"/>
    </row>
    <row r="984" spans="1:3" x14ac:dyDescent="0.2">
      <c r="A984" s="2"/>
      <c r="B984" s="3"/>
      <c r="C984" s="2"/>
    </row>
    <row r="985" spans="1:3" x14ac:dyDescent="0.2">
      <c r="A985" s="2"/>
      <c r="B985" s="3"/>
      <c r="C985" s="2"/>
    </row>
    <row r="986" spans="1:3" x14ac:dyDescent="0.2">
      <c r="A986" s="2"/>
      <c r="B986" s="3"/>
      <c r="C986" s="2"/>
    </row>
    <row r="987" spans="1:3" x14ac:dyDescent="0.2">
      <c r="A987" s="2"/>
      <c r="B987" s="3"/>
      <c r="C987" s="2"/>
    </row>
    <row r="988" spans="1:3" x14ac:dyDescent="0.2">
      <c r="A988" s="2"/>
      <c r="B988" s="3"/>
      <c r="C988" s="2"/>
    </row>
    <row r="989" spans="1:3" x14ac:dyDescent="0.2">
      <c r="A989" s="2"/>
      <c r="B989" s="3"/>
      <c r="C989" s="2"/>
    </row>
    <row r="990" spans="1:3" x14ac:dyDescent="0.2">
      <c r="A990" s="2"/>
      <c r="B990" s="3"/>
      <c r="C990" s="2"/>
    </row>
    <row r="991" spans="1:3" x14ac:dyDescent="0.2">
      <c r="A991" s="2"/>
      <c r="B991" s="3"/>
      <c r="C991" s="2"/>
    </row>
    <row r="992" spans="1:3" x14ac:dyDescent="0.2">
      <c r="A992" s="2"/>
      <c r="B992" s="3"/>
      <c r="C992" s="2"/>
    </row>
    <row r="993" spans="1:3" x14ac:dyDescent="0.2">
      <c r="A993" s="2"/>
      <c r="B993" s="3"/>
      <c r="C993" s="2"/>
    </row>
    <row r="994" spans="1:3" x14ac:dyDescent="0.2">
      <c r="A994" s="2"/>
      <c r="B994" s="3"/>
      <c r="C994" s="2"/>
    </row>
    <row r="995" spans="1:3" x14ac:dyDescent="0.2">
      <c r="A995" s="2"/>
      <c r="B995" s="3"/>
      <c r="C995" s="2"/>
    </row>
    <row r="996" spans="1:3" x14ac:dyDescent="0.2">
      <c r="A996" s="2"/>
      <c r="B996" s="3"/>
      <c r="C996" s="2"/>
    </row>
    <row r="997" spans="1:3" x14ac:dyDescent="0.2">
      <c r="A997" s="2"/>
      <c r="B997" s="3"/>
      <c r="C997" s="2"/>
    </row>
    <row r="998" spans="1:3" x14ac:dyDescent="0.2">
      <c r="A998" s="2"/>
      <c r="B998" s="3"/>
      <c r="C998" s="2"/>
    </row>
    <row r="999" spans="1:3" x14ac:dyDescent="0.2">
      <c r="A999" s="2"/>
      <c r="B999" s="3"/>
      <c r="C999" s="2"/>
    </row>
    <row r="1000" spans="1:3" x14ac:dyDescent="0.2">
      <c r="A1000" s="2"/>
      <c r="B1000" s="3"/>
      <c r="C1000" s="2"/>
    </row>
  </sheetData>
  <mergeCells count="2">
    <mergeCell ref="A1:E1"/>
    <mergeCell ref="C98:D98"/>
  </mergeCells>
  <hyperlinks>
    <hyperlink ref="G3" r:id="rId1" xr:uid="{00000000-0004-0000-0200-000000000000}"/>
    <hyperlink ref="G4" r:id="rId2" xr:uid="{00000000-0004-0000-0200-000001000000}"/>
    <hyperlink ref="G5" r:id="rId3" xr:uid="{00000000-0004-0000-0200-000002000000}"/>
    <hyperlink ref="G6" r:id="rId4" xr:uid="{00000000-0004-0000-0200-000003000000}"/>
    <hyperlink ref="G7" r:id="rId5" xr:uid="{00000000-0004-0000-0200-000004000000}"/>
    <hyperlink ref="G8" r:id="rId6" xr:uid="{00000000-0004-0000-0200-000005000000}"/>
    <hyperlink ref="G10" r:id="rId7" xr:uid="{00000000-0004-0000-0200-000006000000}"/>
    <hyperlink ref="G11" r:id="rId8" xr:uid="{00000000-0004-0000-0200-000007000000}"/>
    <hyperlink ref="G12" r:id="rId9" xr:uid="{00000000-0004-0000-0200-000008000000}"/>
    <hyperlink ref="G13" r:id="rId10" xr:uid="{00000000-0004-0000-0200-000009000000}"/>
    <hyperlink ref="G14" r:id="rId11" xr:uid="{00000000-0004-0000-0200-00000A000000}"/>
    <hyperlink ref="G15" r:id="rId12" xr:uid="{00000000-0004-0000-0200-00000B000000}"/>
    <hyperlink ref="G16" r:id="rId13" xr:uid="{00000000-0004-0000-0200-00000C000000}"/>
    <hyperlink ref="G17" r:id="rId14" xr:uid="{00000000-0004-0000-0200-00000D000000}"/>
    <hyperlink ref="G18" r:id="rId15" xr:uid="{00000000-0004-0000-0200-00000E000000}"/>
    <hyperlink ref="G19" r:id="rId16" xr:uid="{00000000-0004-0000-0200-00000F000000}"/>
    <hyperlink ref="G20" r:id="rId17" xr:uid="{00000000-0004-0000-0200-000010000000}"/>
    <hyperlink ref="G21" r:id="rId18" xr:uid="{00000000-0004-0000-0200-000011000000}"/>
    <hyperlink ref="G22" r:id="rId19" xr:uid="{00000000-0004-0000-0200-000012000000}"/>
    <hyperlink ref="G23" r:id="rId20" xr:uid="{00000000-0004-0000-0200-000013000000}"/>
    <hyperlink ref="G24" r:id="rId21" xr:uid="{00000000-0004-0000-0200-000014000000}"/>
    <hyperlink ref="G25" r:id="rId22" xr:uid="{00000000-0004-0000-0200-000015000000}"/>
    <hyperlink ref="G26" r:id="rId23" xr:uid="{00000000-0004-0000-0200-000016000000}"/>
    <hyperlink ref="G27" r:id="rId24" xr:uid="{00000000-0004-0000-0200-000017000000}"/>
    <hyperlink ref="G28" r:id="rId25" xr:uid="{00000000-0004-0000-0200-000018000000}"/>
    <hyperlink ref="G29" r:id="rId26" xr:uid="{00000000-0004-0000-0200-000019000000}"/>
    <hyperlink ref="G30" r:id="rId27" xr:uid="{00000000-0004-0000-0200-00001A000000}"/>
    <hyperlink ref="G31" r:id="rId28" xr:uid="{00000000-0004-0000-0200-00001B000000}"/>
    <hyperlink ref="G32" r:id="rId29" xr:uid="{00000000-0004-0000-0200-00001C000000}"/>
    <hyperlink ref="G33" r:id="rId30" xr:uid="{00000000-0004-0000-0200-00001D000000}"/>
    <hyperlink ref="G34" r:id="rId31" xr:uid="{00000000-0004-0000-0200-00001E000000}"/>
    <hyperlink ref="G35" r:id="rId32" xr:uid="{00000000-0004-0000-0200-00001F000000}"/>
    <hyperlink ref="G36" r:id="rId33" xr:uid="{00000000-0004-0000-0200-000020000000}"/>
    <hyperlink ref="G37" r:id="rId34" xr:uid="{00000000-0004-0000-0200-000021000000}"/>
    <hyperlink ref="G38" r:id="rId35" xr:uid="{00000000-0004-0000-0200-000022000000}"/>
    <hyperlink ref="G39" r:id="rId36" xr:uid="{00000000-0004-0000-0200-000023000000}"/>
    <hyperlink ref="A51" r:id="rId37" xr:uid="{00000000-0004-0000-0200-000024000000}"/>
    <hyperlink ref="A52" r:id="rId38" xr:uid="{00000000-0004-0000-0200-000025000000}"/>
    <hyperlink ref="A53" r:id="rId39" xr:uid="{00000000-0004-0000-0200-000026000000}"/>
    <hyperlink ref="A61" r:id="rId40" xr:uid="{00000000-0004-0000-0200-000027000000}"/>
    <hyperlink ref="A62" r:id="rId41" xr:uid="{00000000-0004-0000-0200-000028000000}"/>
    <hyperlink ref="A63" r:id="rId42" xr:uid="{00000000-0004-0000-0200-000029000000}"/>
    <hyperlink ref="A64" r:id="rId43" xr:uid="{00000000-0004-0000-0200-00002A000000}"/>
    <hyperlink ref="A65" r:id="rId44" xr:uid="{00000000-0004-0000-0200-00002B000000}"/>
    <hyperlink ref="A75" r:id="rId45" xr:uid="{00000000-0004-0000-0200-00002C000000}"/>
    <hyperlink ref="A77" r:id="rId46" xr:uid="{00000000-0004-0000-0200-00002D000000}"/>
    <hyperlink ref="A87" r:id="rId47" xr:uid="{00000000-0004-0000-0200-00002E000000}"/>
    <hyperlink ref="A90" r:id="rId48" xr:uid="{00000000-0004-0000-0200-00002F000000}"/>
    <hyperlink ref="A91" r:id="rId49" xr:uid="{00000000-0004-0000-0200-000030000000}"/>
    <hyperlink ref="A92" r:id="rId50" xr:uid="{00000000-0004-0000-0200-000031000000}"/>
    <hyperlink ref="A95" r:id="rId51" xr:uid="{00000000-0004-0000-0200-000032000000}"/>
    <hyperlink ref="A98" r:id="rId52" xr:uid="{00000000-0004-0000-0200-000033000000}"/>
    <hyperlink ref="A100" r:id="rId53" xr:uid="{00000000-0004-0000-0200-000034000000}"/>
    <hyperlink ref="A101" r:id="rId54" xr:uid="{00000000-0004-0000-0200-000035000000}"/>
    <hyperlink ref="A102" r:id="rId55" xr:uid="{00000000-0004-0000-0200-000036000000}"/>
    <hyperlink ref="A103" r:id="rId56" xr:uid="{00000000-0004-0000-0200-000037000000}"/>
    <hyperlink ref="A104" r:id="rId57" xr:uid="{00000000-0004-0000-0200-000038000000}"/>
    <hyperlink ref="A108" r:id="rId58" xr:uid="{00000000-0004-0000-0200-000039000000}"/>
    <hyperlink ref="A109" r:id="rId59" xr:uid="{00000000-0004-0000-0200-00003A000000}"/>
    <hyperlink ref="A110" r:id="rId60" xr:uid="{00000000-0004-0000-0200-00003B000000}"/>
    <hyperlink ref="A111" r:id="rId61" xr:uid="{00000000-0004-0000-0200-00003C000000}"/>
    <hyperlink ref="A112" r:id="rId62" xr:uid="{00000000-0004-0000-0200-00003D000000}"/>
    <hyperlink ref="A113" r:id="rId63" xr:uid="{00000000-0004-0000-0200-00003E000000}"/>
    <hyperlink ref="A115" r:id="rId64" xr:uid="{00000000-0004-0000-0200-00003F000000}"/>
    <hyperlink ref="A116" r:id="rId65" xr:uid="{00000000-0004-0000-0200-000040000000}"/>
    <hyperlink ref="A117" r:id="rId66" xr:uid="{00000000-0004-0000-0200-000041000000}"/>
    <hyperlink ref="A119" r:id="rId67" xr:uid="{00000000-0004-0000-0200-000042000000}"/>
    <hyperlink ref="A130" r:id="rId68" xr:uid="{00000000-0004-0000-0200-000043000000}"/>
    <hyperlink ref="A133" r:id="rId69" xr:uid="{00000000-0004-0000-0200-000044000000}"/>
    <hyperlink ref="A134" r:id="rId70" xr:uid="{00000000-0004-0000-0200-000045000000}"/>
    <hyperlink ref="A135" r:id="rId71" xr:uid="{00000000-0004-0000-0200-000046000000}"/>
    <hyperlink ref="A136" r:id="rId72" xr:uid="{00000000-0004-0000-0200-000047000000}"/>
    <hyperlink ref="A138" r:id="rId73" xr:uid="{00000000-0004-0000-0200-000048000000}"/>
    <hyperlink ref="A140" r:id="rId74" xr:uid="{00000000-0004-0000-0200-000049000000}"/>
    <hyperlink ref="A141" r:id="rId75" xr:uid="{00000000-0004-0000-0200-00004A000000}"/>
    <hyperlink ref="A143" r:id="rId76" xr:uid="{00000000-0004-0000-0200-00004B000000}"/>
    <hyperlink ref="A146" r:id="rId77" xr:uid="{00000000-0004-0000-0200-00004C000000}"/>
    <hyperlink ref="A153" r:id="rId78" xr:uid="{00000000-0004-0000-0200-00004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
  <sheetViews>
    <sheetView workbookViewId="0"/>
  </sheetViews>
  <sheetFormatPr defaultColWidth="12.5703125" defaultRowHeight="15.75" customHeight="1" x14ac:dyDescent="0.2"/>
  <cols>
    <col min="1" max="1" width="3.85546875" customWidth="1"/>
    <col min="2" max="2" width="33.5703125" customWidth="1"/>
    <col min="3" max="3" width="6.140625" customWidth="1"/>
    <col min="4" max="4" width="2.42578125" customWidth="1"/>
    <col min="5" max="5" width="62.140625" customWidth="1"/>
    <col min="6" max="6" width="4.42578125" customWidth="1"/>
    <col min="7" max="7" width="4.28515625" customWidth="1"/>
    <col min="8" max="8" width="34.140625" customWidth="1"/>
    <col min="9" max="9" width="6.42578125" customWidth="1"/>
    <col min="10" max="10" width="2.7109375" customWidth="1"/>
    <col min="11" max="11" width="48.85546875" customWidth="1"/>
    <col min="12" max="12" width="4" customWidth="1"/>
    <col min="13" max="13" width="5.140625" customWidth="1"/>
    <col min="14" max="14" width="35.28515625" customWidth="1"/>
    <col min="15" max="15" width="6.42578125" customWidth="1"/>
    <col min="16" max="16" width="3.5703125" customWidth="1"/>
    <col min="17" max="17" width="61.140625" customWidth="1"/>
    <col min="18" max="18" width="4.42578125" customWidth="1"/>
  </cols>
  <sheetData>
    <row r="1" spans="1:18" ht="15.75" customHeight="1" x14ac:dyDescent="0.4">
      <c r="A1" s="1185" t="s">
        <v>2220</v>
      </c>
      <c r="B1" s="1140"/>
      <c r="C1" s="1140"/>
      <c r="D1" s="1140"/>
      <c r="E1" s="1140"/>
      <c r="F1" s="1141"/>
      <c r="G1" s="1179" t="s">
        <v>2221</v>
      </c>
      <c r="H1" s="1140"/>
      <c r="I1" s="1140"/>
      <c r="J1" s="1140"/>
      <c r="K1" s="1141"/>
      <c r="L1" s="1133"/>
      <c r="M1" s="1182" t="s">
        <v>2222</v>
      </c>
      <c r="N1" s="1140"/>
      <c r="O1" s="1140"/>
      <c r="P1" s="1140"/>
      <c r="Q1" s="1140"/>
      <c r="R1" s="1117"/>
    </row>
    <row r="2" spans="1:18" ht="15.75" customHeight="1" x14ac:dyDescent="0.25">
      <c r="A2" s="1119"/>
      <c r="B2" s="1184" t="s">
        <v>2223</v>
      </c>
      <c r="C2" s="1138"/>
      <c r="D2" s="395"/>
      <c r="E2" s="396" t="s">
        <v>2224</v>
      </c>
      <c r="F2" s="1151"/>
      <c r="G2" s="397"/>
      <c r="H2" s="1180" t="s">
        <v>2223</v>
      </c>
      <c r="I2" s="1181"/>
      <c r="J2" s="398"/>
      <c r="K2" s="399" t="s">
        <v>2224</v>
      </c>
      <c r="L2" s="802"/>
      <c r="M2" s="1121"/>
      <c r="N2" s="1183" t="s">
        <v>2223</v>
      </c>
      <c r="O2" s="1138"/>
      <c r="P2" s="1122"/>
      <c r="Q2" s="400" t="s">
        <v>2224</v>
      </c>
      <c r="R2" s="1118"/>
    </row>
    <row r="3" spans="1:18" ht="12.75" x14ac:dyDescent="0.2">
      <c r="A3" s="1120"/>
      <c r="B3" s="1156" t="s">
        <v>2225</v>
      </c>
      <c r="C3" s="401" t="b">
        <v>0</v>
      </c>
      <c r="D3" s="402"/>
      <c r="E3" s="403" t="s">
        <v>2226</v>
      </c>
      <c r="F3" s="1118"/>
      <c r="G3" s="404"/>
      <c r="H3" s="405" t="s">
        <v>2227</v>
      </c>
      <c r="I3" s="406" t="b">
        <v>0</v>
      </c>
      <c r="J3" s="407"/>
      <c r="K3" s="406" t="s">
        <v>2228</v>
      </c>
      <c r="L3" s="802"/>
      <c r="M3" s="1120"/>
      <c r="N3" s="1124" t="s">
        <v>2229</v>
      </c>
      <c r="O3" s="409" t="b">
        <v>0</v>
      </c>
      <c r="P3" s="1123"/>
      <c r="Q3" s="410" t="s">
        <v>2230</v>
      </c>
      <c r="R3" s="1118"/>
    </row>
    <row r="4" spans="1:18" ht="12.75" x14ac:dyDescent="0.2">
      <c r="A4" s="1120"/>
      <c r="B4" s="1123"/>
      <c r="C4" s="411" t="b">
        <v>0</v>
      </c>
      <c r="D4" s="402"/>
      <c r="E4" s="412" t="s">
        <v>2231</v>
      </c>
      <c r="F4" s="1118"/>
      <c r="G4" s="413"/>
      <c r="H4" s="1134" t="s">
        <v>2232</v>
      </c>
      <c r="I4" s="414" t="b">
        <v>0</v>
      </c>
      <c r="J4" s="407"/>
      <c r="K4" s="415" t="s">
        <v>2233</v>
      </c>
      <c r="L4" s="802"/>
      <c r="M4" s="1120"/>
      <c r="N4" s="1123"/>
      <c r="O4" s="416" t="b">
        <v>0</v>
      </c>
      <c r="P4" s="1123"/>
      <c r="Q4" s="417" t="s">
        <v>2230</v>
      </c>
      <c r="R4" s="1118"/>
    </row>
    <row r="5" spans="1:18" ht="12.75" x14ac:dyDescent="0.2">
      <c r="A5" s="1120"/>
      <c r="B5" s="1129"/>
      <c r="C5" s="401" t="b">
        <v>0</v>
      </c>
      <c r="D5" s="402"/>
      <c r="E5" s="418" t="s">
        <v>2234</v>
      </c>
      <c r="F5" s="1118"/>
      <c r="G5" s="413"/>
      <c r="H5" s="1129"/>
      <c r="I5" s="414" t="b">
        <v>0</v>
      </c>
      <c r="J5" s="407"/>
      <c r="K5" s="415" t="s">
        <v>2235</v>
      </c>
      <c r="L5" s="802"/>
      <c r="M5" s="1120"/>
      <c r="N5" s="1123"/>
      <c r="O5" s="409" t="b">
        <v>0</v>
      </c>
      <c r="P5" s="1123"/>
      <c r="Q5" s="419" t="s">
        <v>2236</v>
      </c>
      <c r="R5" s="1118"/>
    </row>
    <row r="6" spans="1:18" ht="12.75" x14ac:dyDescent="0.2">
      <c r="A6" s="1120"/>
      <c r="B6" s="1135" t="s">
        <v>2237</v>
      </c>
      <c r="C6" s="411" t="b">
        <v>0</v>
      </c>
      <c r="D6" s="402"/>
      <c r="E6" s="411" t="s">
        <v>2226</v>
      </c>
      <c r="F6" s="1118"/>
      <c r="G6" s="413"/>
      <c r="H6" s="420" t="s">
        <v>2238</v>
      </c>
      <c r="I6" s="421" t="b">
        <v>0</v>
      </c>
      <c r="J6" s="407"/>
      <c r="K6" s="421" t="s">
        <v>2239</v>
      </c>
      <c r="L6" s="802"/>
      <c r="M6" s="1120"/>
      <c r="N6" s="1175" t="s">
        <v>2240</v>
      </c>
      <c r="O6" s="416" t="b">
        <v>0</v>
      </c>
      <c r="P6" s="1123"/>
      <c r="Q6" s="417" t="s">
        <v>2230</v>
      </c>
      <c r="R6" s="1118"/>
    </row>
    <row r="7" spans="1:18" ht="12.75" x14ac:dyDescent="0.2">
      <c r="A7" s="1120"/>
      <c r="B7" s="1123"/>
      <c r="C7" s="1177" t="b">
        <v>0</v>
      </c>
      <c r="D7" s="402"/>
      <c r="E7" s="1178" t="s">
        <v>2241</v>
      </c>
      <c r="F7" s="1118"/>
      <c r="G7" s="413"/>
      <c r="H7" s="423" t="s">
        <v>2242</v>
      </c>
      <c r="I7" s="414" t="b">
        <v>0</v>
      </c>
      <c r="J7" s="407"/>
      <c r="K7" s="415" t="s">
        <v>2243</v>
      </c>
      <c r="L7" s="802"/>
      <c r="M7" s="1120"/>
      <c r="N7" s="1123"/>
      <c r="O7" s="409" t="b">
        <v>0</v>
      </c>
      <c r="P7" s="1123"/>
      <c r="Q7" s="424" t="s">
        <v>2230</v>
      </c>
      <c r="R7" s="1118"/>
    </row>
    <row r="8" spans="1:18" ht="12.75" x14ac:dyDescent="0.2">
      <c r="A8" s="1120"/>
      <c r="B8" s="1129"/>
      <c r="C8" s="1129"/>
      <c r="D8" s="402"/>
      <c r="E8" s="1129"/>
      <c r="F8" s="1118"/>
      <c r="G8" s="413"/>
      <c r="H8" s="425" t="s">
        <v>2244</v>
      </c>
      <c r="I8" s="421" t="b">
        <v>0</v>
      </c>
      <c r="J8" s="407"/>
      <c r="K8" s="426" t="s">
        <v>2245</v>
      </c>
      <c r="L8" s="802"/>
      <c r="M8" s="1120"/>
      <c r="N8" s="1129"/>
      <c r="O8" s="416" t="b">
        <v>0</v>
      </c>
      <c r="P8" s="1123"/>
      <c r="Q8" s="427" t="s">
        <v>2246</v>
      </c>
      <c r="R8" s="1118"/>
    </row>
    <row r="9" spans="1:18" ht="12.75" x14ac:dyDescent="0.2">
      <c r="A9" s="1120"/>
      <c r="B9" s="1176" t="s">
        <v>2247</v>
      </c>
      <c r="C9" s="401" t="b">
        <v>0</v>
      </c>
      <c r="D9" s="402"/>
      <c r="E9" s="418" t="s">
        <v>2226</v>
      </c>
      <c r="F9" s="1118"/>
      <c r="G9" s="413"/>
      <c r="H9" s="428" t="s">
        <v>2248</v>
      </c>
      <c r="I9" s="414" t="b">
        <v>0</v>
      </c>
      <c r="J9" s="407"/>
      <c r="K9" s="414" t="s">
        <v>2249</v>
      </c>
      <c r="L9" s="802"/>
      <c r="M9" s="1120"/>
      <c r="N9" s="1124" t="s">
        <v>2250</v>
      </c>
      <c r="O9" s="409" t="b">
        <v>0</v>
      </c>
      <c r="P9" s="1123"/>
      <c r="Q9" s="424" t="s">
        <v>2230</v>
      </c>
      <c r="R9" s="1118"/>
    </row>
    <row r="10" spans="1:18" ht="12.75" x14ac:dyDescent="0.2">
      <c r="A10" s="1120"/>
      <c r="B10" s="1123"/>
      <c r="C10" s="411" t="b">
        <v>0</v>
      </c>
      <c r="D10" s="402"/>
      <c r="E10" s="412" t="s">
        <v>2233</v>
      </c>
      <c r="F10" s="1118"/>
      <c r="G10" s="413"/>
      <c r="H10" s="420" t="s">
        <v>2251</v>
      </c>
      <c r="I10" s="421" t="b">
        <v>0</v>
      </c>
      <c r="J10" s="407"/>
      <c r="K10" s="421" t="s">
        <v>2252</v>
      </c>
      <c r="L10" s="802"/>
      <c r="M10" s="1120"/>
      <c r="N10" s="1123"/>
      <c r="O10" s="416" t="b">
        <v>0</v>
      </c>
      <c r="P10" s="1123"/>
      <c r="Q10" s="417" t="s">
        <v>2230</v>
      </c>
      <c r="R10" s="1118"/>
    </row>
    <row r="11" spans="1:18" ht="12.75" x14ac:dyDescent="0.2">
      <c r="A11" s="1120"/>
      <c r="B11" s="1129"/>
      <c r="C11" s="401" t="b">
        <v>0</v>
      </c>
      <c r="D11" s="402"/>
      <c r="E11" s="401" t="s">
        <v>2234</v>
      </c>
      <c r="F11" s="1118"/>
      <c r="G11" s="413"/>
      <c r="H11" s="1134" t="s">
        <v>2253</v>
      </c>
      <c r="I11" s="414" t="b">
        <v>0</v>
      </c>
      <c r="J11" s="407"/>
      <c r="K11" s="414" t="s">
        <v>2233</v>
      </c>
      <c r="L11" s="802"/>
      <c r="M11" s="1120"/>
      <c r="N11" s="1129"/>
      <c r="O11" s="409" t="b">
        <v>0</v>
      </c>
      <c r="P11" s="1123"/>
      <c r="Q11" s="429" t="s">
        <v>2254</v>
      </c>
      <c r="R11" s="1118"/>
    </row>
    <row r="12" spans="1:18" ht="12.75" x14ac:dyDescent="0.2">
      <c r="A12" s="1120"/>
      <c r="B12" s="430" t="s">
        <v>2255</v>
      </c>
      <c r="C12" s="411" t="b">
        <v>0</v>
      </c>
      <c r="D12" s="402"/>
      <c r="E12" s="411" t="s">
        <v>2256</v>
      </c>
      <c r="F12" s="1118"/>
      <c r="G12" s="413"/>
      <c r="H12" s="1129"/>
      <c r="I12" s="414" t="b">
        <v>0</v>
      </c>
      <c r="J12" s="407"/>
      <c r="K12" s="414" t="s">
        <v>2235</v>
      </c>
      <c r="L12" s="802"/>
      <c r="M12" s="1120"/>
      <c r="N12" s="1175" t="s">
        <v>2257</v>
      </c>
      <c r="O12" s="416" t="b">
        <v>0</v>
      </c>
      <c r="P12" s="1123"/>
      <c r="Q12" s="417" t="s">
        <v>2230</v>
      </c>
      <c r="R12" s="1118"/>
    </row>
    <row r="13" spans="1:18" ht="12.75" x14ac:dyDescent="0.2">
      <c r="A13" s="1120"/>
      <c r="B13" s="431" t="s">
        <v>2258</v>
      </c>
      <c r="C13" s="401" t="b">
        <v>0</v>
      </c>
      <c r="D13" s="402"/>
      <c r="E13" s="418" t="s">
        <v>2226</v>
      </c>
      <c r="F13" s="1118"/>
      <c r="G13" s="413"/>
      <c r="H13" s="420" t="s">
        <v>2259</v>
      </c>
      <c r="I13" s="421" t="b">
        <v>0</v>
      </c>
      <c r="J13" s="407"/>
      <c r="K13" s="421" t="s">
        <v>2260</v>
      </c>
      <c r="L13" s="802"/>
      <c r="M13" s="1120"/>
      <c r="N13" s="1123"/>
      <c r="O13" s="409" t="b">
        <v>0</v>
      </c>
      <c r="P13" s="1123"/>
      <c r="Q13" s="419" t="s">
        <v>2261</v>
      </c>
      <c r="R13" s="1118"/>
    </row>
    <row r="14" spans="1:18" ht="12.75" x14ac:dyDescent="0.2">
      <c r="A14" s="1120"/>
      <c r="B14" s="430" t="s">
        <v>2262</v>
      </c>
      <c r="C14" s="411" t="b">
        <v>0</v>
      </c>
      <c r="D14" s="402"/>
      <c r="E14" s="432" t="s">
        <v>2245</v>
      </c>
      <c r="F14" s="1118"/>
      <c r="G14" s="413"/>
      <c r="H14" s="423" t="s">
        <v>2263</v>
      </c>
      <c r="I14" s="414" t="b">
        <v>0</v>
      </c>
      <c r="J14" s="407"/>
      <c r="K14" s="415" t="s">
        <v>2235</v>
      </c>
      <c r="L14" s="802"/>
      <c r="M14" s="1120"/>
      <c r="N14" s="1123"/>
      <c r="O14" s="416" t="b">
        <v>0</v>
      </c>
      <c r="P14" s="1123"/>
      <c r="Q14" s="427" t="s">
        <v>2264</v>
      </c>
      <c r="R14" s="1118"/>
    </row>
    <row r="15" spans="1:18" ht="12.75" x14ac:dyDescent="0.2">
      <c r="A15" s="1120"/>
      <c r="B15" s="431" t="s">
        <v>2265</v>
      </c>
      <c r="C15" s="401" t="b">
        <v>0</v>
      </c>
      <c r="D15" s="402"/>
      <c r="E15" s="401" t="s">
        <v>2266</v>
      </c>
      <c r="F15" s="1118"/>
      <c r="G15" s="413"/>
      <c r="H15" s="1128" t="s">
        <v>2267</v>
      </c>
      <c r="I15" s="421" t="b">
        <v>0</v>
      </c>
      <c r="J15" s="407"/>
      <c r="K15" s="434" t="s">
        <v>2268</v>
      </c>
      <c r="L15" s="802"/>
      <c r="M15" s="1120"/>
      <c r="N15" s="1124" t="s">
        <v>2269</v>
      </c>
      <c r="O15" s="409" t="b">
        <v>0</v>
      </c>
      <c r="P15" s="1123"/>
      <c r="Q15" s="424" t="s">
        <v>2230</v>
      </c>
      <c r="R15" s="1118"/>
    </row>
    <row r="16" spans="1:18" ht="12.75" x14ac:dyDescent="0.2">
      <c r="A16" s="1120"/>
      <c r="B16" s="430" t="s">
        <v>2270</v>
      </c>
      <c r="C16" s="411" t="b">
        <v>0</v>
      </c>
      <c r="D16" s="402"/>
      <c r="E16" s="411" t="s">
        <v>2271</v>
      </c>
      <c r="F16" s="1118"/>
      <c r="G16" s="413"/>
      <c r="H16" s="1123"/>
      <c r="I16" s="414" t="b">
        <v>0</v>
      </c>
      <c r="J16" s="407"/>
      <c r="K16" s="414" t="s">
        <v>2272</v>
      </c>
      <c r="L16" s="802"/>
      <c r="M16" s="1120"/>
      <c r="N16" s="1123"/>
      <c r="O16" s="416" t="b">
        <v>0</v>
      </c>
      <c r="P16" s="1123"/>
      <c r="Q16" s="427" t="s">
        <v>2261</v>
      </c>
      <c r="R16" s="1118"/>
    </row>
    <row r="17" spans="1:18" ht="12.75" x14ac:dyDescent="0.2">
      <c r="A17" s="1120"/>
      <c r="B17" s="431" t="s">
        <v>2273</v>
      </c>
      <c r="C17" s="401" t="b">
        <v>0</v>
      </c>
      <c r="D17" s="402"/>
      <c r="E17" s="401" t="s">
        <v>2274</v>
      </c>
      <c r="F17" s="1118"/>
      <c r="G17" s="413"/>
      <c r="H17" s="1123"/>
      <c r="I17" s="421" t="b">
        <v>0</v>
      </c>
      <c r="J17" s="407"/>
      <c r="K17" s="421" t="s">
        <v>2275</v>
      </c>
      <c r="L17" s="802"/>
      <c r="M17" s="1120"/>
      <c r="N17" s="1123"/>
      <c r="O17" s="409" t="b">
        <v>0</v>
      </c>
      <c r="P17" s="1123"/>
      <c r="Q17" s="419" t="s">
        <v>2276</v>
      </c>
      <c r="R17" s="1118"/>
    </row>
    <row r="18" spans="1:18" ht="12.75" x14ac:dyDescent="0.2">
      <c r="A18" s="1120"/>
      <c r="B18" s="1135" t="s">
        <v>2277</v>
      </c>
      <c r="C18" s="411" t="b">
        <v>0</v>
      </c>
      <c r="D18" s="402"/>
      <c r="E18" s="411" t="s">
        <v>2278</v>
      </c>
      <c r="F18" s="1118"/>
      <c r="G18" s="413"/>
      <c r="H18" s="1129"/>
      <c r="I18" s="414" t="b">
        <v>0</v>
      </c>
      <c r="J18" s="407"/>
      <c r="K18" s="414" t="s">
        <v>2279</v>
      </c>
      <c r="L18" s="802"/>
      <c r="M18" s="1120"/>
      <c r="N18" s="422" t="s">
        <v>2280</v>
      </c>
      <c r="O18" s="416" t="b">
        <v>0</v>
      </c>
      <c r="P18" s="1123"/>
      <c r="Q18" s="427" t="s">
        <v>2236</v>
      </c>
      <c r="R18" s="1118"/>
    </row>
    <row r="19" spans="1:18" ht="12.75" x14ac:dyDescent="0.2">
      <c r="A19" s="1120"/>
      <c r="B19" s="1123"/>
      <c r="C19" s="401" t="b">
        <v>0</v>
      </c>
      <c r="D19" s="402"/>
      <c r="E19" s="401" t="s">
        <v>2278</v>
      </c>
      <c r="F19" s="1118"/>
      <c r="G19" s="413"/>
      <c r="H19" s="423" t="s">
        <v>2281</v>
      </c>
      <c r="I19" s="414" t="b">
        <v>0</v>
      </c>
      <c r="J19" s="407"/>
      <c r="K19" s="414" t="s">
        <v>2282</v>
      </c>
      <c r="L19" s="802"/>
      <c r="M19" s="1120"/>
      <c r="N19" s="408" t="s">
        <v>2283</v>
      </c>
      <c r="O19" s="409" t="b">
        <v>0</v>
      </c>
      <c r="P19" s="1123"/>
      <c r="Q19" s="429" t="s">
        <v>2284</v>
      </c>
      <c r="R19" s="1118"/>
    </row>
    <row r="20" spans="1:18" ht="12.75" x14ac:dyDescent="0.2">
      <c r="A20" s="1120"/>
      <c r="B20" s="1123"/>
      <c r="C20" s="411" t="b">
        <v>0</v>
      </c>
      <c r="D20" s="402"/>
      <c r="E20" s="411" t="s">
        <v>2235</v>
      </c>
      <c r="F20" s="1118"/>
      <c r="G20" s="413"/>
      <c r="H20" s="420" t="s">
        <v>2285</v>
      </c>
      <c r="I20" s="421" t="b">
        <v>0</v>
      </c>
      <c r="J20" s="407"/>
      <c r="K20" s="421" t="s">
        <v>2286</v>
      </c>
      <c r="L20" s="802"/>
      <c r="M20" s="1120"/>
      <c r="N20" s="435" t="s">
        <v>2287</v>
      </c>
      <c r="O20" s="416" t="b">
        <v>0</v>
      </c>
      <c r="P20" s="1123"/>
      <c r="Q20" s="427" t="s">
        <v>2288</v>
      </c>
      <c r="R20" s="1118"/>
    </row>
    <row r="21" spans="1:18" ht="12.75" x14ac:dyDescent="0.2">
      <c r="A21" s="1120"/>
      <c r="B21" s="1129"/>
      <c r="C21" s="401" t="b">
        <v>0</v>
      </c>
      <c r="D21" s="402"/>
      <c r="E21" s="401" t="s">
        <v>2234</v>
      </c>
      <c r="F21" s="1118"/>
      <c r="G21" s="413"/>
      <c r="H21" s="423" t="s">
        <v>2289</v>
      </c>
      <c r="I21" s="414" t="b">
        <v>0</v>
      </c>
      <c r="J21" s="407"/>
      <c r="K21" s="414" t="s">
        <v>2234</v>
      </c>
      <c r="L21" s="802"/>
      <c r="M21" s="1120"/>
      <c r="N21" s="436" t="s">
        <v>2290</v>
      </c>
      <c r="O21" s="409" t="b">
        <v>0</v>
      </c>
      <c r="P21" s="1123"/>
      <c r="Q21" s="419" t="s">
        <v>2264</v>
      </c>
      <c r="R21" s="1118"/>
    </row>
    <row r="22" spans="1:18" ht="12.75" x14ac:dyDescent="0.2">
      <c r="A22" s="1120"/>
      <c r="B22" s="431" t="s">
        <v>2291</v>
      </c>
      <c r="C22" s="401" t="b">
        <v>0</v>
      </c>
      <c r="D22" s="402"/>
      <c r="E22" s="401" t="s">
        <v>2292</v>
      </c>
      <c r="F22" s="1118"/>
      <c r="G22" s="413"/>
      <c r="H22" s="420" t="s">
        <v>2293</v>
      </c>
      <c r="I22" s="421" t="b">
        <v>0</v>
      </c>
      <c r="J22" s="407"/>
      <c r="K22" s="421" t="s">
        <v>2294</v>
      </c>
      <c r="L22" s="802"/>
      <c r="M22" s="1120"/>
      <c r="N22" s="435" t="s">
        <v>2295</v>
      </c>
      <c r="O22" s="416" t="b">
        <v>0</v>
      </c>
      <c r="P22" s="1123"/>
      <c r="Q22" s="437" t="s">
        <v>2296</v>
      </c>
      <c r="R22" s="1118"/>
    </row>
    <row r="23" spans="1:18" ht="12.75" x14ac:dyDescent="0.2">
      <c r="A23" s="1120"/>
      <c r="B23" s="430" t="s">
        <v>2297</v>
      </c>
      <c r="C23" s="411" t="b">
        <v>0</v>
      </c>
      <c r="D23" s="402"/>
      <c r="E23" s="411" t="s">
        <v>2298</v>
      </c>
      <c r="F23" s="1118"/>
      <c r="G23" s="413"/>
      <c r="H23" s="1134" t="s">
        <v>2299</v>
      </c>
      <c r="I23" s="414" t="b">
        <v>0</v>
      </c>
      <c r="J23" s="407"/>
      <c r="K23" s="414" t="s">
        <v>2231</v>
      </c>
      <c r="L23" s="802"/>
      <c r="M23" s="1120"/>
      <c r="N23" s="436" t="s">
        <v>2300</v>
      </c>
      <c r="O23" s="409" t="b">
        <v>0</v>
      </c>
      <c r="P23" s="1123"/>
      <c r="Q23" s="419" t="s">
        <v>2301</v>
      </c>
      <c r="R23" s="1118"/>
    </row>
    <row r="24" spans="1:18" ht="12.75" x14ac:dyDescent="0.2">
      <c r="A24" s="1120"/>
      <c r="B24" s="431" t="s">
        <v>2302</v>
      </c>
      <c r="C24" s="401" t="b">
        <v>0</v>
      </c>
      <c r="D24" s="402"/>
      <c r="E24" s="401" t="s">
        <v>2303</v>
      </c>
      <c r="F24" s="1118"/>
      <c r="G24" s="413"/>
      <c r="H24" s="1123"/>
      <c r="I24" s="421" t="b">
        <v>0</v>
      </c>
      <c r="J24" s="407"/>
      <c r="K24" s="421" t="s">
        <v>2275</v>
      </c>
      <c r="L24" s="802"/>
      <c r="M24" s="1120"/>
      <c r="N24" s="435" t="s">
        <v>2304</v>
      </c>
      <c r="O24" s="416" t="b">
        <v>0</v>
      </c>
      <c r="P24" s="1123"/>
      <c r="Q24" s="438" t="s">
        <v>2305</v>
      </c>
      <c r="R24" s="1118"/>
    </row>
    <row r="25" spans="1:18" ht="12.75" x14ac:dyDescent="0.2">
      <c r="A25" s="1120"/>
      <c r="B25" s="430" t="s">
        <v>2306</v>
      </c>
      <c r="C25" s="439" t="b">
        <v>0</v>
      </c>
      <c r="D25" s="440"/>
      <c r="E25" s="441" t="s">
        <v>2230</v>
      </c>
      <c r="F25" s="1118"/>
      <c r="G25" s="413"/>
      <c r="H25" s="1123"/>
      <c r="I25" s="414" t="b">
        <v>0</v>
      </c>
      <c r="J25" s="407"/>
      <c r="K25" s="414" t="s">
        <v>2279</v>
      </c>
      <c r="L25" s="802"/>
      <c r="M25" s="1120"/>
      <c r="N25" s="436" t="s">
        <v>2307</v>
      </c>
      <c r="O25" s="409" t="b">
        <v>0</v>
      </c>
      <c r="P25" s="1123"/>
      <c r="Q25" s="442" t="s">
        <v>2308</v>
      </c>
      <c r="R25" s="1118"/>
    </row>
    <row r="26" spans="1:18" ht="12.75" x14ac:dyDescent="0.2">
      <c r="A26" s="1120"/>
      <c r="B26" s="431" t="s">
        <v>2309</v>
      </c>
      <c r="C26" s="401" t="b">
        <v>0</v>
      </c>
      <c r="D26" s="402"/>
      <c r="E26" s="443" t="s">
        <v>2230</v>
      </c>
      <c r="F26" s="1118"/>
      <c r="G26" s="413"/>
      <c r="H26" s="420" t="s">
        <v>2310</v>
      </c>
      <c r="I26" s="421" t="b">
        <v>0</v>
      </c>
      <c r="J26" s="407"/>
      <c r="K26" s="421" t="s">
        <v>2233</v>
      </c>
      <c r="L26" s="802"/>
      <c r="M26" s="1120"/>
      <c r="N26" s="435" t="s">
        <v>2311</v>
      </c>
      <c r="O26" s="416" t="b">
        <v>0</v>
      </c>
      <c r="P26" s="1123"/>
      <c r="Q26" s="438" t="s">
        <v>2312</v>
      </c>
      <c r="R26" s="1118"/>
    </row>
    <row r="27" spans="1:18" ht="12.75" x14ac:dyDescent="0.2">
      <c r="A27" s="1120"/>
      <c r="B27" s="1135" t="s">
        <v>2313</v>
      </c>
      <c r="C27" s="411" t="b">
        <f t="shared" ref="C27:C46" si="0">TRUE</f>
        <v>1</v>
      </c>
      <c r="D27" s="402"/>
      <c r="E27" s="1152" t="s">
        <v>2278</v>
      </c>
      <c r="F27" s="1118"/>
      <c r="G27" s="413"/>
      <c r="H27" s="423" t="s">
        <v>2314</v>
      </c>
      <c r="I27" s="414" t="b">
        <v>0</v>
      </c>
      <c r="J27" s="407"/>
      <c r="K27" s="414" t="s">
        <v>2235</v>
      </c>
      <c r="L27" s="802"/>
      <c r="M27" s="1120"/>
      <c r="N27" s="1124" t="s">
        <v>2315</v>
      </c>
      <c r="O27" s="409" t="b">
        <v>0</v>
      </c>
      <c r="P27" s="1123"/>
      <c r="Q27" s="429" t="s">
        <v>2261</v>
      </c>
      <c r="R27" s="1118"/>
    </row>
    <row r="28" spans="1:18" ht="12.75" x14ac:dyDescent="0.2">
      <c r="A28" s="1120"/>
      <c r="B28" s="1129"/>
      <c r="C28" s="411" t="b">
        <f t="shared" si="0"/>
        <v>1</v>
      </c>
      <c r="D28" s="402"/>
      <c r="E28" s="1123"/>
      <c r="F28" s="1118"/>
      <c r="G28" s="413"/>
      <c r="H28" s="433" t="s">
        <v>2316</v>
      </c>
      <c r="I28" s="421" t="b">
        <v>0</v>
      </c>
      <c r="J28" s="407"/>
      <c r="K28" s="434" t="s">
        <v>2317</v>
      </c>
      <c r="L28" s="802"/>
      <c r="M28" s="1120"/>
      <c r="N28" s="1123"/>
      <c r="O28" s="416" t="b">
        <v>0</v>
      </c>
      <c r="P28" s="1123"/>
      <c r="Q28" s="427" t="s">
        <v>2276</v>
      </c>
      <c r="R28" s="1118"/>
    </row>
    <row r="29" spans="1:18" ht="12.75" x14ac:dyDescent="0.2">
      <c r="A29" s="1120"/>
      <c r="B29" s="431" t="s">
        <v>2318</v>
      </c>
      <c r="C29" s="401" t="b">
        <f t="shared" si="0"/>
        <v>1</v>
      </c>
      <c r="D29" s="402"/>
      <c r="E29" s="1123"/>
      <c r="F29" s="1118"/>
      <c r="G29" s="413"/>
      <c r="H29" s="1134" t="s">
        <v>2319</v>
      </c>
      <c r="I29" s="1136" t="b">
        <v>0</v>
      </c>
      <c r="J29" s="407"/>
      <c r="K29" s="1174" t="s">
        <v>2320</v>
      </c>
      <c r="L29" s="802"/>
      <c r="M29" s="1120"/>
      <c r="N29" s="1123"/>
      <c r="O29" s="409" t="b">
        <v>0</v>
      </c>
      <c r="P29" s="1123"/>
      <c r="Q29" s="419" t="s">
        <v>2321</v>
      </c>
      <c r="R29" s="1118"/>
    </row>
    <row r="30" spans="1:18" ht="12.75" x14ac:dyDescent="0.2">
      <c r="A30" s="1120"/>
      <c r="B30" s="430" t="s">
        <v>2322</v>
      </c>
      <c r="C30" s="411" t="b">
        <f t="shared" si="0"/>
        <v>1</v>
      </c>
      <c r="D30" s="402"/>
      <c r="E30" s="1123"/>
      <c r="F30" s="1118"/>
      <c r="G30" s="413"/>
      <c r="H30" s="1129"/>
      <c r="I30" s="1129"/>
      <c r="J30" s="407"/>
      <c r="K30" s="1129"/>
      <c r="L30" s="802"/>
      <c r="M30" s="1120"/>
      <c r="N30" s="1123"/>
      <c r="O30" s="416" t="b">
        <v>0</v>
      </c>
      <c r="P30" s="1123"/>
      <c r="Q30" s="444" t="s">
        <v>2284</v>
      </c>
      <c r="R30" s="1118"/>
    </row>
    <row r="31" spans="1:18" ht="12.75" x14ac:dyDescent="0.2">
      <c r="A31" s="1120"/>
      <c r="B31" s="431" t="s">
        <v>2323</v>
      </c>
      <c r="C31" s="401" t="b">
        <f t="shared" si="0"/>
        <v>1</v>
      </c>
      <c r="D31" s="402"/>
      <c r="E31" s="1123"/>
      <c r="F31" s="1118"/>
      <c r="G31" s="413"/>
      <c r="H31" s="420" t="s">
        <v>2324</v>
      </c>
      <c r="I31" s="421" t="b">
        <v>0</v>
      </c>
      <c r="J31" s="407"/>
      <c r="K31" s="421" t="s">
        <v>2233</v>
      </c>
      <c r="L31" s="802"/>
      <c r="M31" s="1120"/>
      <c r="N31" s="1123"/>
      <c r="O31" s="409" t="b">
        <v>0</v>
      </c>
      <c r="P31" s="1123"/>
      <c r="Q31" s="419" t="s">
        <v>2246</v>
      </c>
      <c r="R31" s="1118"/>
    </row>
    <row r="32" spans="1:18" ht="12.75" x14ac:dyDescent="0.2">
      <c r="A32" s="1120"/>
      <c r="B32" s="1135" t="s">
        <v>2325</v>
      </c>
      <c r="C32" s="411" t="b">
        <f t="shared" si="0"/>
        <v>1</v>
      </c>
      <c r="D32" s="402"/>
      <c r="E32" s="1123"/>
      <c r="F32" s="1118"/>
      <c r="G32" s="413"/>
      <c r="H32" s="423" t="s">
        <v>2326</v>
      </c>
      <c r="I32" s="414" t="b">
        <v>0</v>
      </c>
      <c r="J32" s="407"/>
      <c r="K32" s="414" t="s">
        <v>2327</v>
      </c>
      <c r="L32" s="802"/>
      <c r="M32" s="1120"/>
      <c r="N32" s="435" t="s">
        <v>2328</v>
      </c>
      <c r="O32" s="416" t="b">
        <v>0</v>
      </c>
      <c r="P32" s="1123"/>
      <c r="Q32" s="438" t="s">
        <v>2329</v>
      </c>
      <c r="R32" s="1118"/>
    </row>
    <row r="33" spans="1:18" ht="12.75" x14ac:dyDescent="0.2">
      <c r="A33" s="1120"/>
      <c r="B33" s="1123"/>
      <c r="C33" s="401" t="b">
        <f t="shared" si="0"/>
        <v>1</v>
      </c>
      <c r="D33" s="402"/>
      <c r="E33" s="1123"/>
      <c r="F33" s="1118"/>
      <c r="G33" s="413"/>
      <c r="H33" s="1128" t="s">
        <v>2330</v>
      </c>
      <c r="I33" s="421" t="b">
        <v>0</v>
      </c>
      <c r="J33" s="445"/>
      <c r="K33" s="421" t="s">
        <v>2268</v>
      </c>
      <c r="L33" s="802"/>
      <c r="M33" s="1120"/>
      <c r="N33" s="436" t="s">
        <v>2331</v>
      </c>
      <c r="O33" s="409" t="b">
        <v>0</v>
      </c>
      <c r="P33" s="1123"/>
      <c r="Q33" s="419" t="s">
        <v>2332</v>
      </c>
      <c r="R33" s="1118"/>
    </row>
    <row r="34" spans="1:18" ht="12.75" x14ac:dyDescent="0.2">
      <c r="A34" s="1120"/>
      <c r="B34" s="1129"/>
      <c r="C34" s="411" t="b">
        <f t="shared" si="0"/>
        <v>1</v>
      </c>
      <c r="D34" s="402"/>
      <c r="E34" s="1123"/>
      <c r="F34" s="1118"/>
      <c r="G34" s="413"/>
      <c r="H34" s="1129"/>
      <c r="I34" s="421" t="b">
        <v>0</v>
      </c>
      <c r="J34" s="445"/>
      <c r="K34" s="421" t="s">
        <v>2272</v>
      </c>
      <c r="L34" s="802"/>
      <c r="M34" s="1120"/>
      <c r="N34" s="435" t="s">
        <v>2333</v>
      </c>
      <c r="O34" s="416" t="b">
        <v>0</v>
      </c>
      <c r="P34" s="1123"/>
      <c r="Q34" s="437" t="s">
        <v>2334</v>
      </c>
      <c r="R34" s="1118"/>
    </row>
    <row r="35" spans="1:18" ht="12.75" x14ac:dyDescent="0.2">
      <c r="A35" s="1120"/>
      <c r="B35" s="431" t="s">
        <v>2335</v>
      </c>
      <c r="C35" s="401" t="b">
        <f t="shared" si="0"/>
        <v>1</v>
      </c>
      <c r="D35" s="402"/>
      <c r="E35" s="1123"/>
      <c r="F35" s="1118"/>
      <c r="G35" s="413"/>
      <c r="H35" s="423" t="s">
        <v>2336</v>
      </c>
      <c r="I35" s="414" t="b">
        <v>0</v>
      </c>
      <c r="J35" s="445"/>
      <c r="K35" s="414" t="s">
        <v>2275</v>
      </c>
      <c r="L35" s="802"/>
      <c r="M35" s="1120"/>
      <c r="N35" s="1124" t="s">
        <v>2337</v>
      </c>
      <c r="O35" s="409" t="b">
        <v>0</v>
      </c>
      <c r="P35" s="1123"/>
      <c r="Q35" s="419" t="s">
        <v>2246</v>
      </c>
      <c r="R35" s="1118"/>
    </row>
    <row r="36" spans="1:18" ht="12.75" x14ac:dyDescent="0.2">
      <c r="A36" s="1120"/>
      <c r="B36" s="430" t="s">
        <v>2338</v>
      </c>
      <c r="C36" s="411" t="b">
        <f t="shared" si="0"/>
        <v>1</v>
      </c>
      <c r="D36" s="402"/>
      <c r="E36" s="1123"/>
      <c r="F36" s="1118"/>
      <c r="G36" s="413"/>
      <c r="H36" s="420" t="s">
        <v>2339</v>
      </c>
      <c r="I36" s="421" t="b">
        <v>0</v>
      </c>
      <c r="J36" s="407"/>
      <c r="K36" s="446" t="s">
        <v>2230</v>
      </c>
      <c r="L36" s="802"/>
      <c r="M36" s="1120"/>
      <c r="N36" s="1123"/>
      <c r="O36" s="1130" t="b">
        <v>0</v>
      </c>
      <c r="P36" s="1123"/>
      <c r="Q36" s="1132" t="s">
        <v>2340</v>
      </c>
      <c r="R36" s="1118"/>
    </row>
    <row r="37" spans="1:18" ht="12.75" x14ac:dyDescent="0.2">
      <c r="A37" s="1120"/>
      <c r="B37" s="1156" t="s">
        <v>2341</v>
      </c>
      <c r="C37" s="401" t="b">
        <f t="shared" si="0"/>
        <v>1</v>
      </c>
      <c r="D37" s="402"/>
      <c r="E37" s="1123"/>
      <c r="F37" s="1118"/>
      <c r="G37" s="413"/>
      <c r="H37" s="423" t="s">
        <v>2342</v>
      </c>
      <c r="I37" s="414" t="b">
        <v>0</v>
      </c>
      <c r="J37" s="407"/>
      <c r="K37" s="447" t="s">
        <v>2230</v>
      </c>
      <c r="L37" s="802"/>
      <c r="M37" s="1120"/>
      <c r="N37" s="1129"/>
      <c r="O37" s="1131"/>
      <c r="P37" s="1123"/>
      <c r="Q37" s="1129"/>
      <c r="R37" s="1118"/>
    </row>
    <row r="38" spans="1:18" ht="12.75" x14ac:dyDescent="0.2">
      <c r="A38" s="1120"/>
      <c r="B38" s="1129"/>
      <c r="C38" s="401" t="b">
        <f t="shared" si="0"/>
        <v>1</v>
      </c>
      <c r="D38" s="402"/>
      <c r="E38" s="1123"/>
      <c r="F38" s="1118"/>
      <c r="G38" s="413"/>
      <c r="H38" s="420" t="s">
        <v>2343</v>
      </c>
      <c r="I38" s="421" t="b">
        <v>0</v>
      </c>
      <c r="J38" s="407"/>
      <c r="K38" s="446" t="s">
        <v>2230</v>
      </c>
      <c r="L38" s="802"/>
      <c r="M38" s="1120"/>
      <c r="N38" s="435" t="s">
        <v>2344</v>
      </c>
      <c r="O38" s="416" t="b">
        <v>0</v>
      </c>
      <c r="P38" s="1123"/>
      <c r="Q38" s="427" t="s">
        <v>2345</v>
      </c>
      <c r="R38" s="1118"/>
    </row>
    <row r="39" spans="1:18" ht="12.75" x14ac:dyDescent="0.2">
      <c r="A39" s="1120"/>
      <c r="B39" s="430" t="s">
        <v>2346</v>
      </c>
      <c r="C39" s="411" t="b">
        <f t="shared" si="0"/>
        <v>1</v>
      </c>
      <c r="D39" s="402"/>
      <c r="E39" s="1123"/>
      <c r="F39" s="1118"/>
      <c r="G39" s="413"/>
      <c r="H39" s="423" t="s">
        <v>2347</v>
      </c>
      <c r="I39" s="414" t="b">
        <v>0</v>
      </c>
      <c r="J39" s="407"/>
      <c r="K39" s="447" t="s">
        <v>2230</v>
      </c>
      <c r="L39" s="802"/>
      <c r="M39" s="1120"/>
      <c r="N39" s="436" t="s">
        <v>2348</v>
      </c>
      <c r="O39" s="409" t="b">
        <v>0</v>
      </c>
      <c r="P39" s="1123"/>
      <c r="Q39" s="424" t="s">
        <v>2230</v>
      </c>
      <c r="R39" s="1118"/>
    </row>
    <row r="40" spans="1:18" ht="12.75" x14ac:dyDescent="0.2">
      <c r="A40" s="1120"/>
      <c r="B40" s="431" t="s">
        <v>2349</v>
      </c>
      <c r="C40" s="401" t="b">
        <f t="shared" si="0"/>
        <v>1</v>
      </c>
      <c r="D40" s="402"/>
      <c r="E40" s="1123"/>
      <c r="F40" s="1118"/>
      <c r="G40" s="413"/>
      <c r="H40" s="420" t="s">
        <v>2350</v>
      </c>
      <c r="I40" s="421" t="b">
        <v>0</v>
      </c>
      <c r="J40" s="407"/>
      <c r="K40" s="446" t="s">
        <v>2230</v>
      </c>
      <c r="L40" s="802"/>
      <c r="M40" s="1120"/>
      <c r="N40" s="435" t="s">
        <v>2351</v>
      </c>
      <c r="O40" s="416" t="b">
        <v>0</v>
      </c>
      <c r="P40" s="1123"/>
      <c r="Q40" s="417" t="s">
        <v>2230</v>
      </c>
      <c r="R40" s="1118"/>
    </row>
    <row r="41" spans="1:18" ht="12.75" x14ac:dyDescent="0.2">
      <c r="A41" s="1120"/>
      <c r="B41" s="430" t="s">
        <v>2352</v>
      </c>
      <c r="C41" s="411" t="b">
        <f t="shared" si="0"/>
        <v>1</v>
      </c>
      <c r="D41" s="402"/>
      <c r="E41" s="1123"/>
      <c r="F41" s="1118"/>
      <c r="G41" s="413"/>
      <c r="H41" s="423" t="s">
        <v>2353</v>
      </c>
      <c r="I41" s="414" t="b">
        <v>0</v>
      </c>
      <c r="J41" s="407"/>
      <c r="K41" s="447" t="s">
        <v>2230</v>
      </c>
      <c r="L41" s="802"/>
      <c r="M41" s="1120"/>
      <c r="N41" s="436" t="s">
        <v>2354</v>
      </c>
      <c r="O41" s="409" t="b">
        <v>0</v>
      </c>
      <c r="P41" s="1123"/>
      <c r="Q41" s="424" t="s">
        <v>2230</v>
      </c>
      <c r="R41" s="1118"/>
    </row>
    <row r="42" spans="1:18" ht="12.75" x14ac:dyDescent="0.2">
      <c r="A42" s="1120"/>
      <c r="B42" s="431" t="s">
        <v>2355</v>
      </c>
      <c r="C42" s="401" t="b">
        <f t="shared" si="0"/>
        <v>1</v>
      </c>
      <c r="D42" s="402"/>
      <c r="E42" s="1123"/>
      <c r="F42" s="1118"/>
      <c r="G42" s="413"/>
      <c r="H42" s="420" t="s">
        <v>2356</v>
      </c>
      <c r="I42" s="421" t="b">
        <v>0</v>
      </c>
      <c r="J42" s="407"/>
      <c r="K42" s="446" t="s">
        <v>2230</v>
      </c>
      <c r="L42" s="802"/>
      <c r="M42" s="1120"/>
      <c r="N42" s="435" t="s">
        <v>2357</v>
      </c>
      <c r="O42" s="416" t="b">
        <v>0</v>
      </c>
      <c r="P42" s="1123"/>
      <c r="Q42" s="417" t="s">
        <v>2230</v>
      </c>
      <c r="R42" s="1118"/>
    </row>
    <row r="43" spans="1:18" ht="12.75" x14ac:dyDescent="0.2">
      <c r="A43" s="1120"/>
      <c r="B43" s="1135" t="s">
        <v>2358</v>
      </c>
      <c r="C43" s="411" t="b">
        <f t="shared" si="0"/>
        <v>1</v>
      </c>
      <c r="D43" s="402"/>
      <c r="E43" s="1123"/>
      <c r="F43" s="1118"/>
      <c r="G43" s="413"/>
      <c r="H43" s="423" t="s">
        <v>2359</v>
      </c>
      <c r="I43" s="414" t="b">
        <v>0</v>
      </c>
      <c r="J43" s="407"/>
      <c r="K43" s="447" t="s">
        <v>2230</v>
      </c>
      <c r="L43" s="802"/>
      <c r="M43" s="1120"/>
      <c r="N43" s="436" t="s">
        <v>2360</v>
      </c>
      <c r="O43" s="409" t="b">
        <v>0</v>
      </c>
      <c r="P43" s="1123"/>
      <c r="Q43" s="424" t="s">
        <v>2230</v>
      </c>
      <c r="R43" s="1118"/>
    </row>
    <row r="44" spans="1:18" ht="12.75" x14ac:dyDescent="0.2">
      <c r="A44" s="1120"/>
      <c r="B44" s="1129"/>
      <c r="C44" s="411" t="b">
        <f t="shared" si="0"/>
        <v>1</v>
      </c>
      <c r="D44" s="402"/>
      <c r="E44" s="1123"/>
      <c r="F44" s="1118"/>
      <c r="G44" s="413"/>
      <c r="H44" s="420" t="s">
        <v>2361</v>
      </c>
      <c r="I44" s="421" t="b">
        <v>0</v>
      </c>
      <c r="J44" s="407"/>
      <c r="K44" s="446" t="s">
        <v>2230</v>
      </c>
      <c r="L44" s="802"/>
      <c r="M44" s="1120"/>
      <c r="N44" s="435" t="s">
        <v>2362</v>
      </c>
      <c r="O44" s="416" t="b">
        <v>0</v>
      </c>
      <c r="P44" s="1123"/>
      <c r="Q44" s="417" t="s">
        <v>2230</v>
      </c>
      <c r="R44" s="1118"/>
    </row>
    <row r="45" spans="1:18" ht="25.5" x14ac:dyDescent="0.2">
      <c r="A45" s="1120"/>
      <c r="B45" s="431" t="s">
        <v>2363</v>
      </c>
      <c r="C45" s="401" t="b">
        <f t="shared" si="0"/>
        <v>1</v>
      </c>
      <c r="D45" s="402"/>
      <c r="E45" s="1123"/>
      <c r="F45" s="1118"/>
      <c r="G45" s="448"/>
      <c r="H45" s="428" t="s">
        <v>2364</v>
      </c>
      <c r="I45" s="414" t="b">
        <f>TRUE</f>
        <v>1</v>
      </c>
      <c r="J45" s="407"/>
      <c r="K45" s="449" t="s">
        <v>2278</v>
      </c>
      <c r="L45" s="802"/>
      <c r="M45" s="1120"/>
      <c r="N45" s="436" t="s">
        <v>2365</v>
      </c>
      <c r="O45" s="409" t="b">
        <v>0</v>
      </c>
      <c r="P45" s="1123"/>
      <c r="Q45" s="424" t="s">
        <v>2230</v>
      </c>
      <c r="R45" s="1118"/>
    </row>
    <row r="46" spans="1:18" ht="12.75" x14ac:dyDescent="0.2">
      <c r="A46" s="1120"/>
      <c r="B46" s="430" t="s">
        <v>2366</v>
      </c>
      <c r="C46" s="439" t="b">
        <f t="shared" si="0"/>
        <v>1</v>
      </c>
      <c r="D46" s="440"/>
      <c r="E46" s="1129"/>
      <c r="F46" s="1118"/>
      <c r="G46" s="448"/>
      <c r="H46" s="448"/>
      <c r="I46" s="448"/>
      <c r="J46" s="448"/>
      <c r="K46" s="445"/>
      <c r="L46" s="802"/>
      <c r="M46" s="1120"/>
      <c r="N46" s="435" t="s">
        <v>2367</v>
      </c>
      <c r="O46" s="450" t="b">
        <f>TRUE</f>
        <v>1</v>
      </c>
      <c r="P46" s="1123"/>
      <c r="Q46" s="451" t="s">
        <v>2278</v>
      </c>
      <c r="R46" s="1118"/>
    </row>
    <row r="47" spans="1:18" ht="12.75" x14ac:dyDescent="0.2">
      <c r="A47" s="1120"/>
      <c r="B47" s="1145"/>
      <c r="C47" s="802"/>
      <c r="D47" s="802"/>
      <c r="E47" s="802"/>
      <c r="F47" s="1118"/>
      <c r="G47" s="1125"/>
      <c r="H47" s="1126"/>
      <c r="I47" s="1126"/>
      <c r="J47" s="1126"/>
      <c r="K47" s="1126"/>
      <c r="L47" s="1126"/>
      <c r="M47" s="1127"/>
      <c r="N47" s="802"/>
      <c r="O47" s="802"/>
      <c r="P47" s="802"/>
      <c r="Q47" s="802"/>
      <c r="R47" s="1118"/>
    </row>
    <row r="48" spans="1:18" ht="30" x14ac:dyDescent="0.4">
      <c r="A48" s="1146" t="s">
        <v>2368</v>
      </c>
      <c r="B48" s="1126"/>
      <c r="C48" s="1126"/>
      <c r="D48" s="1126"/>
      <c r="E48" s="1126"/>
      <c r="F48" s="1138"/>
      <c r="G48" s="1137" t="s">
        <v>2369</v>
      </c>
      <c r="H48" s="1126"/>
      <c r="I48" s="1126"/>
      <c r="J48" s="1126"/>
      <c r="K48" s="1126"/>
      <c r="L48" s="1138"/>
      <c r="M48" s="1139" t="s">
        <v>2370</v>
      </c>
      <c r="N48" s="1140"/>
      <c r="O48" s="1140"/>
      <c r="P48" s="1140"/>
      <c r="Q48" s="1140"/>
      <c r="R48" s="1141"/>
    </row>
    <row r="49" spans="1:18" x14ac:dyDescent="0.25">
      <c r="A49" s="1147"/>
      <c r="B49" s="1148" t="s">
        <v>2223</v>
      </c>
      <c r="C49" s="1138"/>
      <c r="D49" s="1149"/>
      <c r="E49" s="452" t="s">
        <v>2224</v>
      </c>
      <c r="F49" s="1150"/>
      <c r="G49" s="1164"/>
      <c r="H49" s="1142" t="s">
        <v>2223</v>
      </c>
      <c r="I49" s="1138"/>
      <c r="J49" s="1165"/>
      <c r="K49" s="453" t="s">
        <v>2371</v>
      </c>
      <c r="L49" s="1166"/>
      <c r="M49" s="1167"/>
      <c r="N49" s="1143" t="s">
        <v>2223</v>
      </c>
      <c r="O49" s="1138"/>
      <c r="P49" s="1168"/>
      <c r="Q49" s="454" t="s">
        <v>2224</v>
      </c>
      <c r="R49" s="1169"/>
    </row>
    <row r="50" spans="1:18" ht="12.75" x14ac:dyDescent="0.2">
      <c r="A50" s="1123"/>
      <c r="B50" s="1144" t="s">
        <v>2372</v>
      </c>
      <c r="C50" s="455" t="b">
        <v>0</v>
      </c>
      <c r="D50" s="802"/>
      <c r="E50" s="456" t="s">
        <v>2230</v>
      </c>
      <c r="F50" s="802"/>
      <c r="G50" s="1123"/>
      <c r="H50" s="457" t="s">
        <v>2373</v>
      </c>
      <c r="I50" s="458" t="b">
        <v>0</v>
      </c>
      <c r="J50" s="802"/>
      <c r="K50" s="459" t="s">
        <v>2374</v>
      </c>
      <c r="L50" s="1123"/>
      <c r="M50" s="1118"/>
      <c r="N50" s="460" t="s">
        <v>2375</v>
      </c>
      <c r="O50" s="461" t="b">
        <v>0</v>
      </c>
      <c r="P50" s="1123"/>
      <c r="Q50" s="462" t="s">
        <v>2376</v>
      </c>
      <c r="R50" s="1118"/>
    </row>
    <row r="51" spans="1:18" ht="12.75" x14ac:dyDescent="0.2">
      <c r="A51" s="1123"/>
      <c r="B51" s="1123"/>
      <c r="C51" s="463" t="b">
        <v>0</v>
      </c>
      <c r="D51" s="802"/>
      <c r="E51" s="464" t="s">
        <v>2230</v>
      </c>
      <c r="F51" s="802"/>
      <c r="G51" s="1123"/>
      <c r="H51" s="1173" t="s">
        <v>2377</v>
      </c>
      <c r="I51" s="465" t="b">
        <v>0</v>
      </c>
      <c r="J51" s="802"/>
      <c r="K51" s="466" t="s">
        <v>2378</v>
      </c>
      <c r="L51" s="1123"/>
      <c r="M51" s="1118"/>
      <c r="N51" s="1159" t="s">
        <v>2379</v>
      </c>
      <c r="O51" s="467" t="b">
        <v>0</v>
      </c>
      <c r="P51" s="1123"/>
      <c r="Q51" s="1172" t="s">
        <v>2380</v>
      </c>
      <c r="R51" s="1118"/>
    </row>
    <row r="52" spans="1:18" ht="12.75" x14ac:dyDescent="0.2">
      <c r="A52" s="1123"/>
      <c r="B52" s="1129"/>
      <c r="C52" s="455" t="b">
        <v>0</v>
      </c>
      <c r="D52" s="802"/>
      <c r="E52" s="468" t="s">
        <v>2381</v>
      </c>
      <c r="F52" s="802"/>
      <c r="G52" s="1123"/>
      <c r="H52" s="1123"/>
      <c r="I52" s="458" t="b">
        <f t="shared" ref="I52:I53" si="1">TRUE</f>
        <v>1</v>
      </c>
      <c r="J52" s="802"/>
      <c r="K52" s="469" t="s">
        <v>2278</v>
      </c>
      <c r="L52" s="1123"/>
      <c r="M52" s="1118"/>
      <c r="N52" s="1118"/>
      <c r="O52" s="461" t="b">
        <v>0</v>
      </c>
      <c r="P52" s="1123"/>
      <c r="Q52" s="1123"/>
      <c r="R52" s="1118"/>
    </row>
    <row r="53" spans="1:18" ht="12.75" x14ac:dyDescent="0.2">
      <c r="A53" s="1123"/>
      <c r="B53" s="1153" t="s">
        <v>2382</v>
      </c>
      <c r="C53" s="463" t="b">
        <v>0</v>
      </c>
      <c r="D53" s="802"/>
      <c r="E53" s="464" t="s">
        <v>2230</v>
      </c>
      <c r="F53" s="802"/>
      <c r="G53" s="1123"/>
      <c r="H53" s="1129"/>
      <c r="I53" s="465" t="b">
        <f t="shared" si="1"/>
        <v>1</v>
      </c>
      <c r="J53" s="802"/>
      <c r="K53" s="470" t="s">
        <v>2278</v>
      </c>
      <c r="L53" s="1123"/>
      <c r="M53" s="1118"/>
      <c r="N53" s="1118"/>
      <c r="O53" s="467" t="b">
        <v>0</v>
      </c>
      <c r="P53" s="1123"/>
      <c r="Q53" s="1129"/>
      <c r="R53" s="1118"/>
    </row>
    <row r="54" spans="1:18" ht="12.75" x14ac:dyDescent="0.2">
      <c r="A54" s="1123"/>
      <c r="B54" s="1123"/>
      <c r="C54" s="455" t="b">
        <v>0</v>
      </c>
      <c r="D54" s="802"/>
      <c r="E54" s="468" t="s">
        <v>2381</v>
      </c>
      <c r="F54" s="802"/>
      <c r="G54" s="1123"/>
      <c r="H54" s="457" t="s">
        <v>2383</v>
      </c>
      <c r="I54" s="458" t="b">
        <v>0</v>
      </c>
      <c r="J54" s="802"/>
      <c r="K54" s="469" t="s">
        <v>2384</v>
      </c>
      <c r="L54" s="1123"/>
      <c r="M54" s="1118"/>
      <c r="N54" s="460" t="s">
        <v>2385</v>
      </c>
      <c r="O54" s="471" t="b">
        <v>0</v>
      </c>
      <c r="P54" s="1123"/>
      <c r="Q54" s="472" t="s">
        <v>2329</v>
      </c>
      <c r="R54" s="1118"/>
    </row>
    <row r="55" spans="1:18" ht="12.75" x14ac:dyDescent="0.2">
      <c r="A55" s="1123"/>
      <c r="B55" s="1129"/>
      <c r="C55" s="463" t="b">
        <v>0</v>
      </c>
      <c r="D55" s="802"/>
      <c r="E55" s="473" t="s">
        <v>2386</v>
      </c>
      <c r="F55" s="802"/>
      <c r="G55" s="1123"/>
      <c r="H55" s="1173" t="s">
        <v>2387</v>
      </c>
      <c r="I55" s="465" t="b">
        <f>TRUE</f>
        <v>1</v>
      </c>
      <c r="J55" s="802"/>
      <c r="K55" s="470" t="s">
        <v>2278</v>
      </c>
      <c r="L55" s="1123"/>
      <c r="M55" s="1118"/>
      <c r="N55" s="1159" t="s">
        <v>2388</v>
      </c>
      <c r="O55" s="467" t="b">
        <v>0</v>
      </c>
      <c r="P55" s="1123"/>
      <c r="Q55" s="474" t="s">
        <v>2226</v>
      </c>
      <c r="R55" s="1118"/>
    </row>
    <row r="56" spans="1:18" ht="12.75" x14ac:dyDescent="0.2">
      <c r="A56" s="1123"/>
      <c r="B56" s="1144" t="s">
        <v>2389</v>
      </c>
      <c r="C56" s="455" t="b">
        <v>0</v>
      </c>
      <c r="D56" s="802"/>
      <c r="E56" s="468" t="s">
        <v>2390</v>
      </c>
      <c r="F56" s="802"/>
      <c r="G56" s="1123"/>
      <c r="H56" s="1123"/>
      <c r="I56" s="458" t="b">
        <v>0</v>
      </c>
      <c r="J56" s="802"/>
      <c r="K56" s="469" t="s">
        <v>2391</v>
      </c>
      <c r="L56" s="1123"/>
      <c r="M56" s="1118"/>
      <c r="N56" s="1118"/>
      <c r="O56" s="461" t="b">
        <v>0</v>
      </c>
      <c r="P56" s="1123"/>
      <c r="Q56" s="475" t="s">
        <v>2239</v>
      </c>
      <c r="R56" s="1118"/>
    </row>
    <row r="57" spans="1:18" ht="12.75" x14ac:dyDescent="0.2">
      <c r="A57" s="1123"/>
      <c r="B57" s="1123"/>
      <c r="C57" s="463" t="b">
        <v>0</v>
      </c>
      <c r="D57" s="802"/>
      <c r="E57" s="473" t="s">
        <v>2392</v>
      </c>
      <c r="F57" s="802"/>
      <c r="G57" s="1123"/>
      <c r="H57" s="1129"/>
      <c r="I57" s="465" t="b">
        <v>0</v>
      </c>
      <c r="J57" s="802"/>
      <c r="K57" s="470" t="s">
        <v>2393</v>
      </c>
      <c r="L57" s="1123"/>
      <c r="M57" s="1118"/>
      <c r="N57" s="1158"/>
      <c r="O57" s="467" t="b">
        <v>0</v>
      </c>
      <c r="P57" s="1123"/>
      <c r="Q57" s="476" t="s">
        <v>2276</v>
      </c>
      <c r="R57" s="1118"/>
    </row>
    <row r="58" spans="1:18" ht="12.75" x14ac:dyDescent="0.2">
      <c r="A58" s="1123"/>
      <c r="B58" s="1129"/>
      <c r="C58" s="455" t="b">
        <v>0</v>
      </c>
      <c r="D58" s="802"/>
      <c r="E58" s="468" t="s">
        <v>2394</v>
      </c>
      <c r="F58" s="802"/>
      <c r="G58" s="1123"/>
      <c r="H58" s="457" t="s">
        <v>2395</v>
      </c>
      <c r="I58" s="458" t="b">
        <v>0</v>
      </c>
      <c r="J58" s="802"/>
      <c r="K58" s="458" t="s">
        <v>2396</v>
      </c>
      <c r="L58" s="1123"/>
      <c r="M58" s="1118"/>
      <c r="N58" s="460" t="s">
        <v>2397</v>
      </c>
      <c r="O58" s="472" t="b">
        <v>0</v>
      </c>
      <c r="P58" s="1123"/>
      <c r="Q58" s="472" t="s">
        <v>2398</v>
      </c>
      <c r="R58" s="1118"/>
    </row>
    <row r="59" spans="1:18" ht="12.75" x14ac:dyDescent="0.2">
      <c r="A59" s="1123"/>
      <c r="B59" s="477" t="s">
        <v>2399</v>
      </c>
      <c r="C59" s="463" t="b">
        <v>0</v>
      </c>
      <c r="D59" s="802"/>
      <c r="E59" s="473" t="s">
        <v>2400</v>
      </c>
      <c r="F59" s="802"/>
      <c r="G59" s="1123"/>
      <c r="H59" s="478" t="s">
        <v>2401</v>
      </c>
      <c r="I59" s="465" t="b">
        <v>0</v>
      </c>
      <c r="J59" s="802"/>
      <c r="K59" s="465" t="s">
        <v>2402</v>
      </c>
      <c r="L59" s="1123"/>
      <c r="M59" s="1118"/>
      <c r="N59" s="479" t="s">
        <v>2403</v>
      </c>
      <c r="O59" s="480" t="b">
        <v>0</v>
      </c>
      <c r="P59" s="1123"/>
      <c r="Q59" s="480" t="s">
        <v>2404</v>
      </c>
      <c r="R59" s="1118"/>
    </row>
    <row r="60" spans="1:18" ht="12.75" x14ac:dyDescent="0.2">
      <c r="A60" s="1123"/>
      <c r="B60" s="481" t="s">
        <v>2405</v>
      </c>
      <c r="C60" s="455" t="b">
        <v>0</v>
      </c>
      <c r="D60" s="802"/>
      <c r="E60" s="468" t="s">
        <v>2406</v>
      </c>
      <c r="F60" s="802"/>
      <c r="G60" s="1123"/>
      <c r="H60" s="457" t="s">
        <v>2407</v>
      </c>
      <c r="I60" s="458" t="b">
        <v>0</v>
      </c>
      <c r="J60" s="802"/>
      <c r="K60" s="469" t="s">
        <v>2408</v>
      </c>
      <c r="L60" s="1123"/>
      <c r="M60" s="1118"/>
      <c r="N60" s="460" t="s">
        <v>2409</v>
      </c>
      <c r="O60" s="472" t="b">
        <v>0</v>
      </c>
      <c r="P60" s="1123"/>
      <c r="Q60" s="472" t="s">
        <v>2410</v>
      </c>
      <c r="R60" s="1118"/>
    </row>
    <row r="61" spans="1:18" ht="38.25" x14ac:dyDescent="0.2">
      <c r="A61" s="1123"/>
      <c r="B61" s="477" t="s">
        <v>2411</v>
      </c>
      <c r="C61" s="463" t="b">
        <v>0</v>
      </c>
      <c r="D61" s="802"/>
      <c r="E61" s="473" t="s">
        <v>2412</v>
      </c>
      <c r="F61" s="802"/>
      <c r="G61" s="1123"/>
      <c r="H61" s="478" t="s">
        <v>2413</v>
      </c>
      <c r="I61" s="465" t="b">
        <v>0</v>
      </c>
      <c r="J61" s="802"/>
      <c r="K61" s="470" t="s">
        <v>2414</v>
      </c>
      <c r="L61" s="1123"/>
      <c r="M61" s="1118"/>
      <c r="N61" s="479" t="s">
        <v>2415</v>
      </c>
      <c r="O61" s="480" t="b">
        <v>0</v>
      </c>
      <c r="P61" s="1123"/>
      <c r="Q61" s="482" t="s">
        <v>2416</v>
      </c>
      <c r="R61" s="1118"/>
    </row>
    <row r="62" spans="1:18" ht="12.75" x14ac:dyDescent="0.2">
      <c r="A62" s="1123"/>
      <c r="B62" s="481" t="s">
        <v>2417</v>
      </c>
      <c r="C62" s="455" t="b">
        <v>0</v>
      </c>
      <c r="D62" s="802"/>
      <c r="E62" s="468" t="s">
        <v>2418</v>
      </c>
      <c r="F62" s="802"/>
      <c r="G62" s="1123"/>
      <c r="H62" s="1170" t="s">
        <v>2419</v>
      </c>
      <c r="I62" s="458" t="b">
        <f t="shared" ref="I62:I63" si="2">TRUE</f>
        <v>1</v>
      </c>
      <c r="J62" s="802"/>
      <c r="K62" s="469" t="s">
        <v>2278</v>
      </c>
      <c r="L62" s="1123"/>
      <c r="M62" s="1118"/>
      <c r="N62" s="460" t="s">
        <v>2420</v>
      </c>
      <c r="O62" s="461" t="b">
        <v>0</v>
      </c>
      <c r="P62" s="1123"/>
      <c r="Q62" s="472" t="s">
        <v>2421</v>
      </c>
      <c r="R62" s="1118"/>
    </row>
    <row r="63" spans="1:18" ht="12.75" x14ac:dyDescent="0.2">
      <c r="A63" s="1123"/>
      <c r="B63" s="477" t="s">
        <v>2422</v>
      </c>
      <c r="C63" s="463" t="b">
        <v>0</v>
      </c>
      <c r="D63" s="802"/>
      <c r="E63" s="473" t="s">
        <v>2423</v>
      </c>
      <c r="F63" s="802"/>
      <c r="G63" s="1123"/>
      <c r="H63" s="1123"/>
      <c r="I63" s="465" t="b">
        <f t="shared" si="2"/>
        <v>1</v>
      </c>
      <c r="J63" s="802"/>
      <c r="K63" s="470" t="s">
        <v>2278</v>
      </c>
      <c r="L63" s="1123"/>
      <c r="M63" s="1118"/>
      <c r="N63" s="479" t="s">
        <v>2424</v>
      </c>
      <c r="O63" s="467" t="b">
        <v>0</v>
      </c>
      <c r="P63" s="1123"/>
      <c r="Q63" s="480" t="s">
        <v>2425</v>
      </c>
      <c r="R63" s="1118"/>
    </row>
    <row r="64" spans="1:18" ht="12.75" x14ac:dyDescent="0.2">
      <c r="A64" s="1123"/>
      <c r="B64" s="481" t="s">
        <v>2426</v>
      </c>
      <c r="C64" s="455" t="b">
        <v>0</v>
      </c>
      <c r="D64" s="802"/>
      <c r="E64" s="483" t="s">
        <v>2296</v>
      </c>
      <c r="F64" s="802"/>
      <c r="G64" s="1123"/>
      <c r="H64" s="1129"/>
      <c r="I64" s="458" t="b">
        <v>0</v>
      </c>
      <c r="J64" s="802"/>
      <c r="K64" s="469" t="s">
        <v>2427</v>
      </c>
      <c r="L64" s="1123"/>
      <c r="M64" s="1118"/>
      <c r="N64" s="1157" t="s">
        <v>2428</v>
      </c>
      <c r="O64" s="461" t="b">
        <v>0</v>
      </c>
      <c r="P64" s="1123"/>
      <c r="Q64" s="475" t="s">
        <v>2264</v>
      </c>
      <c r="R64" s="1118"/>
    </row>
    <row r="65" spans="1:18" ht="12.75" x14ac:dyDescent="0.2">
      <c r="A65" s="1123"/>
      <c r="B65" s="477" t="s">
        <v>2429</v>
      </c>
      <c r="C65" s="463" t="b">
        <v>0</v>
      </c>
      <c r="D65" s="802"/>
      <c r="E65" s="473" t="s">
        <v>2430</v>
      </c>
      <c r="F65" s="802"/>
      <c r="G65" s="1123"/>
      <c r="H65" s="1173" t="s">
        <v>2431</v>
      </c>
      <c r="I65" s="465" t="b">
        <f>TRUE</f>
        <v>1</v>
      </c>
      <c r="J65" s="802"/>
      <c r="K65" s="470" t="s">
        <v>2278</v>
      </c>
      <c r="L65" s="1123"/>
      <c r="M65" s="1118"/>
      <c r="N65" s="1118"/>
      <c r="O65" s="467" t="b">
        <v>0</v>
      </c>
      <c r="P65" s="1123"/>
      <c r="Q65" s="484" t="s">
        <v>2432</v>
      </c>
      <c r="R65" s="1118"/>
    </row>
    <row r="66" spans="1:18" ht="12.75" x14ac:dyDescent="0.2">
      <c r="A66" s="1123"/>
      <c r="B66" s="481" t="s">
        <v>2433</v>
      </c>
      <c r="C66" s="455" t="b">
        <v>0</v>
      </c>
      <c r="D66" s="802"/>
      <c r="E66" s="468" t="s">
        <v>2423</v>
      </c>
      <c r="F66" s="802"/>
      <c r="G66" s="1123"/>
      <c r="H66" s="1123"/>
      <c r="I66" s="458" t="b">
        <v>0</v>
      </c>
      <c r="J66" s="802"/>
      <c r="K66" s="469" t="s">
        <v>2434</v>
      </c>
      <c r="L66" s="1123"/>
      <c r="M66" s="1118"/>
      <c r="N66" s="1158"/>
      <c r="O66" s="461" t="b">
        <v>0</v>
      </c>
      <c r="P66" s="1123"/>
      <c r="Q66" s="475" t="s">
        <v>2254</v>
      </c>
      <c r="R66" s="1118"/>
    </row>
    <row r="67" spans="1:18" ht="12.75" x14ac:dyDescent="0.2">
      <c r="A67" s="1123"/>
      <c r="B67" s="477" t="s">
        <v>2435</v>
      </c>
      <c r="C67" s="463" t="b">
        <v>0</v>
      </c>
      <c r="D67" s="802"/>
      <c r="E67" s="485" t="s">
        <v>2436</v>
      </c>
      <c r="F67" s="802"/>
      <c r="G67" s="1123"/>
      <c r="H67" s="1129"/>
      <c r="I67" s="465" t="b">
        <v>0</v>
      </c>
      <c r="J67" s="802"/>
      <c r="K67" s="465" t="s">
        <v>2437</v>
      </c>
      <c r="L67" s="1123"/>
      <c r="M67" s="1118"/>
      <c r="N67" s="479" t="s">
        <v>2438</v>
      </c>
      <c r="O67" s="486" t="b">
        <v>0</v>
      </c>
      <c r="P67" s="1123"/>
      <c r="Q67" s="476" t="s">
        <v>2439</v>
      </c>
      <c r="R67" s="1118"/>
    </row>
    <row r="68" spans="1:18" ht="12.75" x14ac:dyDescent="0.2">
      <c r="A68" s="1123"/>
      <c r="B68" s="481" t="s">
        <v>2440</v>
      </c>
      <c r="C68" s="455" t="b">
        <v>0</v>
      </c>
      <c r="D68" s="802"/>
      <c r="E68" s="468" t="s">
        <v>2412</v>
      </c>
      <c r="F68" s="802"/>
      <c r="G68" s="1123"/>
      <c r="H68" s="457" t="s">
        <v>2441</v>
      </c>
      <c r="I68" s="458" t="b">
        <v>0</v>
      </c>
      <c r="J68" s="802"/>
      <c r="K68" s="458" t="s">
        <v>2442</v>
      </c>
      <c r="L68" s="1123"/>
      <c r="M68" s="1118"/>
      <c r="N68" s="460" t="s">
        <v>2443</v>
      </c>
      <c r="O68" s="461" t="b">
        <v>0</v>
      </c>
      <c r="P68" s="1123"/>
      <c r="Q68" s="487" t="s">
        <v>2444</v>
      </c>
      <c r="R68" s="1118"/>
    </row>
    <row r="69" spans="1:18" ht="12.75" x14ac:dyDescent="0.2">
      <c r="A69" s="1123"/>
      <c r="B69" s="477" t="s">
        <v>2445</v>
      </c>
      <c r="C69" s="463" t="b">
        <v>0</v>
      </c>
      <c r="D69" s="802"/>
      <c r="E69" s="473" t="s">
        <v>2446</v>
      </c>
      <c r="F69" s="802"/>
      <c r="G69" s="1123"/>
      <c r="H69" s="1173" t="s">
        <v>2447</v>
      </c>
      <c r="I69" s="465" t="b">
        <v>0</v>
      </c>
      <c r="J69" s="802"/>
      <c r="K69" s="470" t="s">
        <v>2448</v>
      </c>
      <c r="L69" s="1123"/>
      <c r="M69" s="1118"/>
      <c r="N69" s="1159" t="s">
        <v>2449</v>
      </c>
      <c r="O69" s="467" t="b">
        <v>0</v>
      </c>
      <c r="P69" s="1123"/>
      <c r="Q69" s="484" t="s">
        <v>2450</v>
      </c>
      <c r="R69" s="1118"/>
    </row>
    <row r="70" spans="1:18" ht="12.75" x14ac:dyDescent="0.2">
      <c r="A70" s="1123"/>
      <c r="B70" s="481" t="s">
        <v>2451</v>
      </c>
      <c r="C70" s="455" t="b">
        <v>0</v>
      </c>
      <c r="D70" s="802"/>
      <c r="E70" s="468" t="s">
        <v>2452</v>
      </c>
      <c r="F70" s="802"/>
      <c r="G70" s="1123"/>
      <c r="H70" s="1123"/>
      <c r="I70" s="458" t="b">
        <f t="shared" ref="I70:I72" si="3">TRUE</f>
        <v>1</v>
      </c>
      <c r="J70" s="802"/>
      <c r="K70" s="469" t="s">
        <v>2278</v>
      </c>
      <c r="L70" s="1123"/>
      <c r="M70" s="1118"/>
      <c r="N70" s="1118"/>
      <c r="O70" s="461" t="b">
        <v>0</v>
      </c>
      <c r="P70" s="1123"/>
      <c r="Q70" s="475" t="s">
        <v>2245</v>
      </c>
      <c r="R70" s="1118"/>
    </row>
    <row r="71" spans="1:18" ht="12.75" x14ac:dyDescent="0.2">
      <c r="A71" s="1123"/>
      <c r="B71" s="477" t="s">
        <v>2453</v>
      </c>
      <c r="C71" s="463" t="b">
        <v>0</v>
      </c>
      <c r="D71" s="802"/>
      <c r="E71" s="473" t="s">
        <v>2394</v>
      </c>
      <c r="F71" s="802"/>
      <c r="G71" s="1123"/>
      <c r="H71" s="1129"/>
      <c r="I71" s="465" t="b">
        <f t="shared" si="3"/>
        <v>1</v>
      </c>
      <c r="J71" s="802"/>
      <c r="K71" s="470" t="s">
        <v>2278</v>
      </c>
      <c r="L71" s="1123"/>
      <c r="M71" s="1118"/>
      <c r="N71" s="1158"/>
      <c r="O71" s="467" t="b">
        <v>0</v>
      </c>
      <c r="P71" s="1123"/>
      <c r="Q71" s="476" t="s">
        <v>2245</v>
      </c>
      <c r="R71" s="1118"/>
    </row>
    <row r="72" spans="1:18" ht="12.75" x14ac:dyDescent="0.2">
      <c r="A72" s="1123"/>
      <c r="B72" s="481" t="s">
        <v>2454</v>
      </c>
      <c r="C72" s="455" t="b">
        <v>0</v>
      </c>
      <c r="D72" s="802"/>
      <c r="E72" s="468" t="s">
        <v>2455</v>
      </c>
      <c r="F72" s="802"/>
      <c r="G72" s="1123"/>
      <c r="H72" s="1170" t="s">
        <v>2456</v>
      </c>
      <c r="I72" s="458" t="b">
        <f t="shared" si="3"/>
        <v>1</v>
      </c>
      <c r="J72" s="802"/>
      <c r="K72" s="469" t="s">
        <v>2278</v>
      </c>
      <c r="L72" s="1123"/>
      <c r="M72" s="1118"/>
      <c r="N72" s="460" t="s">
        <v>2457</v>
      </c>
      <c r="O72" s="461" t="b">
        <v>0</v>
      </c>
      <c r="P72" s="1123"/>
      <c r="Q72" s="487" t="s">
        <v>2458</v>
      </c>
      <c r="R72" s="1118"/>
    </row>
    <row r="73" spans="1:18" ht="12.75" x14ac:dyDescent="0.2">
      <c r="A73" s="1123"/>
      <c r="B73" s="477" t="s">
        <v>2459</v>
      </c>
      <c r="C73" s="463" t="b">
        <v>0</v>
      </c>
      <c r="D73" s="802"/>
      <c r="E73" s="485" t="s">
        <v>2460</v>
      </c>
      <c r="F73" s="802"/>
      <c r="G73" s="1123"/>
      <c r="H73" s="1123"/>
      <c r="I73" s="465" t="b">
        <v>0</v>
      </c>
      <c r="J73" s="802"/>
      <c r="K73" s="470" t="s">
        <v>2461</v>
      </c>
      <c r="L73" s="1123"/>
      <c r="M73" s="1118"/>
      <c r="N73" s="1159" t="s">
        <v>2462</v>
      </c>
      <c r="O73" s="467" t="b">
        <v>0</v>
      </c>
      <c r="P73" s="1123"/>
      <c r="Q73" s="476" t="s">
        <v>2463</v>
      </c>
      <c r="R73" s="1118"/>
    </row>
    <row r="74" spans="1:18" ht="12.75" x14ac:dyDescent="0.2">
      <c r="A74" s="1123"/>
      <c r="B74" s="1144" t="s">
        <v>2464</v>
      </c>
      <c r="C74" s="1154" t="b">
        <v>0</v>
      </c>
      <c r="D74" s="802"/>
      <c r="E74" s="1155" t="s">
        <v>2465</v>
      </c>
      <c r="F74" s="802"/>
      <c r="G74" s="1123"/>
      <c r="H74" s="1129"/>
      <c r="I74" s="458" t="b">
        <v>0</v>
      </c>
      <c r="J74" s="802"/>
      <c r="K74" s="469" t="s">
        <v>2466</v>
      </c>
      <c r="L74" s="1123"/>
      <c r="M74" s="1118"/>
      <c r="N74" s="1118"/>
      <c r="O74" s="461" t="b">
        <v>0</v>
      </c>
      <c r="P74" s="1123"/>
      <c r="Q74" s="475" t="s">
        <v>2467</v>
      </c>
      <c r="R74" s="1118"/>
    </row>
    <row r="75" spans="1:18" ht="12.75" x14ac:dyDescent="0.2">
      <c r="A75" s="1123"/>
      <c r="B75" s="1129"/>
      <c r="C75" s="1129"/>
      <c r="D75" s="802"/>
      <c r="E75" s="1129"/>
      <c r="F75" s="802"/>
      <c r="G75" s="1123"/>
      <c r="H75" s="478" t="s">
        <v>2468</v>
      </c>
      <c r="I75" s="465" t="b">
        <f t="shared" ref="I75:I89" si="4">TRUE</f>
        <v>1</v>
      </c>
      <c r="J75" s="802"/>
      <c r="K75" s="470" t="s">
        <v>2278</v>
      </c>
      <c r="L75" s="1123"/>
      <c r="M75" s="1118"/>
      <c r="N75" s="1158"/>
      <c r="O75" s="467" t="b">
        <v>0</v>
      </c>
      <c r="P75" s="1123"/>
      <c r="Q75" s="476" t="s">
        <v>2469</v>
      </c>
      <c r="R75" s="1118"/>
    </row>
    <row r="76" spans="1:18" ht="12.75" x14ac:dyDescent="0.2">
      <c r="A76" s="1123"/>
      <c r="B76" s="477" t="s">
        <v>2470</v>
      </c>
      <c r="C76" s="463" t="b">
        <v>0</v>
      </c>
      <c r="D76" s="802"/>
      <c r="E76" s="473" t="s">
        <v>2394</v>
      </c>
      <c r="F76" s="802"/>
      <c r="G76" s="1123"/>
      <c r="H76" s="457" t="s">
        <v>2471</v>
      </c>
      <c r="I76" s="458" t="b">
        <f t="shared" si="4"/>
        <v>1</v>
      </c>
      <c r="J76" s="802"/>
      <c r="K76" s="469" t="s">
        <v>2278</v>
      </c>
      <c r="L76" s="1123"/>
      <c r="M76" s="1118"/>
      <c r="N76" s="460" t="s">
        <v>2472</v>
      </c>
      <c r="O76" s="461" t="b">
        <v>0</v>
      </c>
      <c r="P76" s="1123"/>
      <c r="Q76" s="488" t="s">
        <v>2230</v>
      </c>
      <c r="R76" s="1118"/>
    </row>
    <row r="77" spans="1:18" ht="12.75" x14ac:dyDescent="0.2">
      <c r="A77" s="1123"/>
      <c r="B77" s="481" t="s">
        <v>2473</v>
      </c>
      <c r="C77" s="455" t="b">
        <v>0</v>
      </c>
      <c r="D77" s="802"/>
      <c r="E77" s="468" t="s">
        <v>2452</v>
      </c>
      <c r="F77" s="802"/>
      <c r="G77" s="1123"/>
      <c r="H77" s="478" t="s">
        <v>2474</v>
      </c>
      <c r="I77" s="465" t="b">
        <f t="shared" si="4"/>
        <v>1</v>
      </c>
      <c r="J77" s="802"/>
      <c r="K77" s="470" t="s">
        <v>2278</v>
      </c>
      <c r="L77" s="1123"/>
      <c r="M77" s="1118"/>
      <c r="N77" s="479" t="s">
        <v>2475</v>
      </c>
      <c r="O77" s="467" t="b">
        <v>0</v>
      </c>
      <c r="P77" s="1123"/>
      <c r="Q77" s="489" t="s">
        <v>2230</v>
      </c>
      <c r="R77" s="1118"/>
    </row>
    <row r="78" spans="1:18" ht="12.75" x14ac:dyDescent="0.2">
      <c r="A78" s="1123"/>
      <c r="B78" s="477" t="s">
        <v>2476</v>
      </c>
      <c r="C78" s="463" t="b">
        <v>0</v>
      </c>
      <c r="D78" s="802"/>
      <c r="E78" s="473" t="s">
        <v>2477</v>
      </c>
      <c r="F78" s="802"/>
      <c r="G78" s="1123"/>
      <c r="H78" s="457" t="s">
        <v>2478</v>
      </c>
      <c r="I78" s="458" t="b">
        <f t="shared" si="4"/>
        <v>1</v>
      </c>
      <c r="J78" s="802"/>
      <c r="K78" s="469" t="s">
        <v>2278</v>
      </c>
      <c r="L78" s="1123"/>
      <c r="M78" s="1118"/>
      <c r="N78" s="1157" t="s">
        <v>2479</v>
      </c>
      <c r="O78" s="461" t="b">
        <f t="shared" ref="O78:O79" si="5">TRUE</f>
        <v>1</v>
      </c>
      <c r="P78" s="1123"/>
      <c r="Q78" s="472" t="s">
        <v>2278</v>
      </c>
      <c r="R78" s="1118"/>
    </row>
    <row r="79" spans="1:18" ht="12.75" x14ac:dyDescent="0.2">
      <c r="A79" s="1123"/>
      <c r="B79" s="481" t="s">
        <v>2480</v>
      </c>
      <c r="C79" s="455" t="b">
        <v>0</v>
      </c>
      <c r="D79" s="802"/>
      <c r="E79" s="468" t="s">
        <v>2392</v>
      </c>
      <c r="F79" s="802"/>
      <c r="G79" s="1123"/>
      <c r="H79" s="478" t="s">
        <v>2481</v>
      </c>
      <c r="I79" s="465" t="b">
        <f t="shared" si="4"/>
        <v>1</v>
      </c>
      <c r="J79" s="802"/>
      <c r="K79" s="470" t="s">
        <v>2278</v>
      </c>
      <c r="L79" s="1123"/>
      <c r="M79" s="1118"/>
      <c r="N79" s="1118"/>
      <c r="O79" s="467" t="b">
        <f t="shared" si="5"/>
        <v>1</v>
      </c>
      <c r="P79" s="1123"/>
      <c r="Q79" s="480" t="s">
        <v>2278</v>
      </c>
      <c r="R79" s="1118"/>
    </row>
    <row r="80" spans="1:18" ht="12.75" x14ac:dyDescent="0.2">
      <c r="A80" s="1123"/>
      <c r="B80" s="477" t="s">
        <v>2482</v>
      </c>
      <c r="C80" s="473" t="b">
        <v>0</v>
      </c>
      <c r="D80" s="802"/>
      <c r="E80" s="490" t="s">
        <v>2230</v>
      </c>
      <c r="F80" s="802"/>
      <c r="G80" s="1123"/>
      <c r="H80" s="1170" t="s">
        <v>2483</v>
      </c>
      <c r="I80" s="458" t="b">
        <f t="shared" si="4"/>
        <v>1</v>
      </c>
      <c r="J80" s="802"/>
      <c r="K80" s="469" t="s">
        <v>2278</v>
      </c>
      <c r="L80" s="1123"/>
      <c r="M80" s="1118"/>
      <c r="N80" s="1158"/>
      <c r="O80" s="461" t="b">
        <v>0</v>
      </c>
      <c r="P80" s="1123"/>
      <c r="Q80" s="488" t="s">
        <v>2230</v>
      </c>
      <c r="R80" s="1118"/>
    </row>
    <row r="81" spans="1:18" ht="12.75" x14ac:dyDescent="0.2">
      <c r="A81" s="1123"/>
      <c r="B81" s="481" t="s">
        <v>2484</v>
      </c>
      <c r="C81" s="468" t="b">
        <v>0</v>
      </c>
      <c r="D81" s="802"/>
      <c r="E81" s="491" t="s">
        <v>2230</v>
      </c>
      <c r="F81" s="802"/>
      <c r="G81" s="1123"/>
      <c r="H81" s="1123"/>
      <c r="I81" s="465" t="b">
        <f t="shared" si="4"/>
        <v>1</v>
      </c>
      <c r="J81" s="802"/>
      <c r="K81" s="470" t="s">
        <v>2278</v>
      </c>
      <c r="L81" s="1123"/>
      <c r="M81" s="1118"/>
      <c r="N81" s="1159" t="s">
        <v>2485</v>
      </c>
      <c r="O81" s="467" t="b">
        <f>TRUE</f>
        <v>1</v>
      </c>
      <c r="P81" s="1123"/>
      <c r="Q81" s="480" t="s">
        <v>2278</v>
      </c>
      <c r="R81" s="1118"/>
    </row>
    <row r="82" spans="1:18" ht="12.75" x14ac:dyDescent="0.2">
      <c r="A82" s="1123"/>
      <c r="B82" s="477" t="s">
        <v>2486</v>
      </c>
      <c r="C82" s="473" t="b">
        <v>0</v>
      </c>
      <c r="D82" s="802"/>
      <c r="E82" s="490" t="s">
        <v>2230</v>
      </c>
      <c r="F82" s="802"/>
      <c r="G82" s="1123"/>
      <c r="H82" s="1129"/>
      <c r="I82" s="458" t="b">
        <f t="shared" si="4"/>
        <v>1</v>
      </c>
      <c r="J82" s="802"/>
      <c r="K82" s="469" t="s">
        <v>2278</v>
      </c>
      <c r="L82" s="1123"/>
      <c r="M82" s="1118"/>
      <c r="N82" s="1118"/>
      <c r="O82" s="461" t="b">
        <v>0</v>
      </c>
      <c r="P82" s="1123"/>
      <c r="Q82" s="492" t="s">
        <v>2278</v>
      </c>
      <c r="R82" s="1118"/>
    </row>
    <row r="83" spans="1:18" ht="12.75" x14ac:dyDescent="0.2">
      <c r="A83" s="1123"/>
      <c r="B83" s="481" t="s">
        <v>2487</v>
      </c>
      <c r="C83" s="468" t="b">
        <v>0</v>
      </c>
      <c r="D83" s="802"/>
      <c r="E83" s="491" t="s">
        <v>2230</v>
      </c>
      <c r="F83" s="802"/>
      <c r="G83" s="1123"/>
      <c r="H83" s="478" t="s">
        <v>2488</v>
      </c>
      <c r="I83" s="465" t="b">
        <f t="shared" si="4"/>
        <v>1</v>
      </c>
      <c r="J83" s="802"/>
      <c r="K83" s="470" t="s">
        <v>2489</v>
      </c>
      <c r="L83" s="1123"/>
      <c r="M83" s="1118"/>
      <c r="N83" s="1158"/>
      <c r="O83" s="467" t="b">
        <f t="shared" ref="O83:O85" si="6">TRUE</f>
        <v>1</v>
      </c>
      <c r="P83" s="1123"/>
      <c r="Q83" s="493" t="s">
        <v>2230</v>
      </c>
      <c r="R83" s="1118"/>
    </row>
    <row r="84" spans="1:18" ht="12.75" x14ac:dyDescent="0.2">
      <c r="A84" s="1123"/>
      <c r="B84" s="477" t="s">
        <v>2490</v>
      </c>
      <c r="C84" s="473" t="b">
        <v>0</v>
      </c>
      <c r="D84" s="802"/>
      <c r="E84" s="490" t="s">
        <v>2230</v>
      </c>
      <c r="F84" s="802"/>
      <c r="G84" s="1123"/>
      <c r="H84" s="457" t="s">
        <v>2491</v>
      </c>
      <c r="I84" s="458" t="b">
        <f t="shared" si="4"/>
        <v>1</v>
      </c>
      <c r="J84" s="802"/>
      <c r="K84" s="469" t="s">
        <v>2278</v>
      </c>
      <c r="L84" s="1123"/>
      <c r="M84" s="1118"/>
      <c r="N84" s="1157" t="s">
        <v>2492</v>
      </c>
      <c r="O84" s="461" t="b">
        <f t="shared" si="6"/>
        <v>1</v>
      </c>
      <c r="P84" s="1123"/>
      <c r="Q84" s="472" t="s">
        <v>2278</v>
      </c>
      <c r="R84" s="1118"/>
    </row>
    <row r="85" spans="1:18" ht="12.75" x14ac:dyDescent="0.2">
      <c r="A85" s="1123"/>
      <c r="B85" s="481" t="s">
        <v>2493</v>
      </c>
      <c r="C85" s="468" t="b">
        <v>0</v>
      </c>
      <c r="D85" s="802"/>
      <c r="E85" s="491" t="s">
        <v>2230</v>
      </c>
      <c r="F85" s="802"/>
      <c r="G85" s="1123"/>
      <c r="H85" s="478" t="s">
        <v>2494</v>
      </c>
      <c r="I85" s="465" t="b">
        <f t="shared" si="4"/>
        <v>1</v>
      </c>
      <c r="J85" s="802"/>
      <c r="K85" s="470" t="s">
        <v>2278</v>
      </c>
      <c r="L85" s="1123"/>
      <c r="M85" s="1118"/>
      <c r="N85" s="1118"/>
      <c r="O85" s="467" t="b">
        <f t="shared" si="6"/>
        <v>1</v>
      </c>
      <c r="P85" s="1123"/>
      <c r="Q85" s="480" t="s">
        <v>2278</v>
      </c>
      <c r="R85" s="1118"/>
    </row>
    <row r="86" spans="1:18" ht="12.75" x14ac:dyDescent="0.2">
      <c r="A86" s="1123"/>
      <c r="B86" s="477" t="s">
        <v>2495</v>
      </c>
      <c r="C86" s="473" t="b">
        <v>0</v>
      </c>
      <c r="D86" s="802"/>
      <c r="E86" s="490" t="s">
        <v>2230</v>
      </c>
      <c r="F86" s="802"/>
      <c r="G86" s="1123"/>
      <c r="H86" s="457" t="s">
        <v>2496</v>
      </c>
      <c r="I86" s="458" t="b">
        <f t="shared" si="4"/>
        <v>1</v>
      </c>
      <c r="J86" s="802"/>
      <c r="K86" s="469" t="s">
        <v>2278</v>
      </c>
      <c r="L86" s="1123"/>
      <c r="M86" s="1118"/>
      <c r="N86" s="1158"/>
      <c r="O86" s="461" t="b">
        <v>0</v>
      </c>
      <c r="P86" s="1123"/>
      <c r="Q86" s="488" t="s">
        <v>2230</v>
      </c>
      <c r="R86" s="1118"/>
    </row>
    <row r="87" spans="1:18" ht="12.75" x14ac:dyDescent="0.2">
      <c r="A87" s="1123"/>
      <c r="B87" s="481" t="s">
        <v>2497</v>
      </c>
      <c r="C87" s="468" t="b">
        <v>0</v>
      </c>
      <c r="D87" s="802"/>
      <c r="E87" s="491" t="s">
        <v>2230</v>
      </c>
      <c r="F87" s="802"/>
      <c r="G87" s="1123"/>
      <c r="H87" s="478" t="s">
        <v>2498</v>
      </c>
      <c r="I87" s="465" t="b">
        <f t="shared" si="4"/>
        <v>1</v>
      </c>
      <c r="J87" s="802"/>
      <c r="K87" s="470" t="s">
        <v>2278</v>
      </c>
      <c r="L87" s="1123"/>
      <c r="M87" s="1118"/>
      <c r="N87" s="1159" t="s">
        <v>2499</v>
      </c>
      <c r="O87" s="467" t="b">
        <f>TRUE</f>
        <v>1</v>
      </c>
      <c r="P87" s="1123"/>
      <c r="Q87" s="480" t="s">
        <v>2278</v>
      </c>
      <c r="R87" s="1118"/>
    </row>
    <row r="88" spans="1:18" ht="12.75" x14ac:dyDescent="0.2">
      <c r="A88" s="1123"/>
      <c r="B88" s="477" t="s">
        <v>2500</v>
      </c>
      <c r="C88" s="473" t="b">
        <v>0</v>
      </c>
      <c r="D88" s="802"/>
      <c r="E88" s="490" t="s">
        <v>2230</v>
      </c>
      <c r="F88" s="802"/>
      <c r="G88" s="1123"/>
      <c r="H88" s="457" t="s">
        <v>2501</v>
      </c>
      <c r="I88" s="458" t="b">
        <f t="shared" si="4"/>
        <v>1</v>
      </c>
      <c r="J88" s="802"/>
      <c r="K88" s="469" t="s">
        <v>2278</v>
      </c>
      <c r="L88" s="1123"/>
      <c r="M88" s="1118"/>
      <c r="N88" s="1118"/>
      <c r="O88" s="461" t="b">
        <v>0</v>
      </c>
      <c r="P88" s="1123"/>
      <c r="Q88" s="488" t="s">
        <v>2230</v>
      </c>
      <c r="R88" s="1118"/>
    </row>
    <row r="89" spans="1:18" ht="12.75" x14ac:dyDescent="0.2">
      <c r="A89" s="1123"/>
      <c r="B89" s="481" t="s">
        <v>2502</v>
      </c>
      <c r="C89" s="468" t="b">
        <v>0</v>
      </c>
      <c r="D89" s="802"/>
      <c r="E89" s="491" t="s">
        <v>2230</v>
      </c>
      <c r="F89" s="802"/>
      <c r="G89" s="1123"/>
      <c r="H89" s="478" t="s">
        <v>2503</v>
      </c>
      <c r="I89" s="465" t="b">
        <f t="shared" si="4"/>
        <v>1</v>
      </c>
      <c r="J89" s="802"/>
      <c r="K89" s="470" t="s">
        <v>2278</v>
      </c>
      <c r="L89" s="1123"/>
      <c r="M89" s="1118"/>
      <c r="N89" s="1158"/>
      <c r="O89" s="467" t="b">
        <v>0</v>
      </c>
      <c r="P89" s="1123"/>
      <c r="Q89" s="489" t="s">
        <v>2230</v>
      </c>
      <c r="R89" s="1118"/>
    </row>
    <row r="90" spans="1:18" ht="12.75" x14ac:dyDescent="0.2">
      <c r="A90" s="1123"/>
      <c r="B90" s="477" t="s">
        <v>2504</v>
      </c>
      <c r="C90" s="473" t="b">
        <v>0</v>
      </c>
      <c r="D90" s="802"/>
      <c r="E90" s="490" t="s">
        <v>2230</v>
      </c>
      <c r="F90" s="802"/>
      <c r="G90" s="1160"/>
      <c r="H90" s="802"/>
      <c r="I90" s="802"/>
      <c r="J90" s="802"/>
      <c r="K90" s="802"/>
      <c r="L90" s="1118"/>
      <c r="M90" s="1118"/>
      <c r="N90" s="460" t="s">
        <v>2505</v>
      </c>
      <c r="O90" s="461" t="b">
        <f>TRUE</f>
        <v>1</v>
      </c>
      <c r="P90" s="1129"/>
      <c r="Q90" s="472" t="s">
        <v>2278</v>
      </c>
      <c r="R90" s="1118"/>
    </row>
    <row r="91" spans="1:18" ht="12.75" x14ac:dyDescent="0.2">
      <c r="A91" s="1123"/>
      <c r="B91" s="481" t="s">
        <v>2506</v>
      </c>
      <c r="C91" s="468" t="b">
        <v>0</v>
      </c>
      <c r="D91" s="802"/>
      <c r="E91" s="491" t="s">
        <v>2230</v>
      </c>
      <c r="F91" s="802"/>
      <c r="G91" s="1161"/>
      <c r="H91" s="1140"/>
      <c r="I91" s="1140"/>
      <c r="J91" s="1140"/>
      <c r="K91" s="1140"/>
      <c r="L91" s="1140"/>
      <c r="M91" s="1171"/>
      <c r="N91" s="1162"/>
      <c r="O91" s="1162"/>
      <c r="P91" s="1162"/>
      <c r="Q91" s="1162"/>
      <c r="R91" s="1158"/>
    </row>
    <row r="92" spans="1:18" ht="12.75" x14ac:dyDescent="0.2">
      <c r="A92" s="1123"/>
      <c r="B92" s="477" t="s">
        <v>2507</v>
      </c>
      <c r="C92" s="463" t="b">
        <v>0</v>
      </c>
      <c r="D92" s="802"/>
      <c r="E92" s="490" t="s">
        <v>2230</v>
      </c>
      <c r="F92" s="802"/>
      <c r="G92" s="1120"/>
      <c r="H92" s="802"/>
      <c r="I92" s="802"/>
      <c r="J92" s="802"/>
      <c r="K92" s="802"/>
      <c r="L92" s="802"/>
      <c r="M92" s="1163"/>
      <c r="N92" s="802"/>
      <c r="O92" s="802"/>
      <c r="P92" s="802"/>
      <c r="Q92" s="802"/>
      <c r="R92" s="1118"/>
    </row>
    <row r="93" spans="1:18" ht="12.75" x14ac:dyDescent="0.2">
      <c r="A93" s="1123"/>
      <c r="B93" s="481" t="s">
        <v>2508</v>
      </c>
      <c r="C93" s="455" t="b">
        <v>0</v>
      </c>
      <c r="D93" s="802"/>
      <c r="E93" s="491" t="s">
        <v>2230</v>
      </c>
      <c r="F93" s="802"/>
      <c r="G93" s="1120"/>
      <c r="H93" s="802"/>
      <c r="I93" s="802"/>
      <c r="J93" s="802"/>
      <c r="K93" s="802"/>
      <c r="L93" s="802"/>
      <c r="M93" s="802"/>
      <c r="N93" s="802"/>
      <c r="O93" s="802"/>
      <c r="P93" s="802"/>
      <c r="Q93" s="802"/>
      <c r="R93" s="1118"/>
    </row>
    <row r="94" spans="1:18" ht="12.75" x14ac:dyDescent="0.2">
      <c r="A94" s="1123"/>
      <c r="B94" s="477" t="s">
        <v>2509</v>
      </c>
      <c r="C94" s="463" t="b">
        <v>0</v>
      </c>
      <c r="D94" s="802"/>
      <c r="E94" s="490" t="s">
        <v>2230</v>
      </c>
      <c r="F94" s="802"/>
      <c r="G94" s="1120"/>
      <c r="H94" s="802"/>
      <c r="I94" s="802"/>
      <c r="J94" s="802"/>
      <c r="K94" s="802"/>
      <c r="L94" s="802"/>
      <c r="M94" s="802"/>
      <c r="N94" s="802"/>
      <c r="O94" s="802"/>
      <c r="P94" s="802"/>
      <c r="Q94" s="802"/>
      <c r="R94" s="1118"/>
    </row>
    <row r="95" spans="1:18" ht="12.75" x14ac:dyDescent="0.2">
      <c r="A95" s="1123"/>
      <c r="B95" s="481" t="s">
        <v>2510</v>
      </c>
      <c r="C95" s="455" t="b">
        <v>0</v>
      </c>
      <c r="D95" s="802"/>
      <c r="E95" s="491" t="s">
        <v>2230</v>
      </c>
      <c r="F95" s="802"/>
      <c r="G95" s="1120"/>
      <c r="H95" s="802"/>
      <c r="I95" s="802"/>
      <c r="J95" s="802"/>
      <c r="K95" s="802"/>
      <c r="L95" s="802"/>
      <c r="M95" s="802"/>
      <c r="N95" s="802"/>
      <c r="O95" s="802"/>
      <c r="P95" s="802"/>
      <c r="Q95" s="802"/>
      <c r="R95" s="1118"/>
    </row>
    <row r="96" spans="1:18" ht="12.75" x14ac:dyDescent="0.2">
      <c r="A96" s="1129"/>
      <c r="B96" s="477" t="s">
        <v>2511</v>
      </c>
      <c r="C96" s="494" t="b">
        <f>TRUE</f>
        <v>1</v>
      </c>
      <c r="D96" s="802"/>
      <c r="E96" s="494" t="s">
        <v>2278</v>
      </c>
      <c r="F96" s="802"/>
      <c r="G96" s="1120"/>
      <c r="H96" s="802"/>
      <c r="I96" s="802"/>
      <c r="J96" s="802"/>
      <c r="K96" s="802"/>
      <c r="L96" s="802"/>
      <c r="M96" s="802"/>
      <c r="N96" s="802"/>
      <c r="O96" s="802"/>
      <c r="P96" s="802"/>
      <c r="Q96" s="802"/>
      <c r="R96" s="1118"/>
    </row>
    <row r="97" spans="1:18" ht="12.75" x14ac:dyDescent="0.2">
      <c r="A97" s="495"/>
      <c r="B97" s="495"/>
      <c r="C97" s="495"/>
      <c r="D97" s="802"/>
      <c r="E97" s="495"/>
      <c r="F97" s="802"/>
      <c r="G97" s="1131"/>
      <c r="H97" s="1162"/>
      <c r="I97" s="1162"/>
      <c r="J97" s="1162"/>
      <c r="K97" s="1162"/>
      <c r="L97" s="1162"/>
      <c r="M97" s="1162"/>
      <c r="N97" s="1162"/>
      <c r="O97" s="1162"/>
      <c r="P97" s="1162"/>
      <c r="Q97" s="1162"/>
      <c r="R97" s="1158"/>
    </row>
  </sheetData>
  <mergeCells count="85">
    <mergeCell ref="G1:K1"/>
    <mergeCell ref="H2:I2"/>
    <mergeCell ref="M1:Q1"/>
    <mergeCell ref="N2:O2"/>
    <mergeCell ref="B2:C2"/>
    <mergeCell ref="A1:F1"/>
    <mergeCell ref="B9:B11"/>
    <mergeCell ref="N9:N11"/>
    <mergeCell ref="B18:B21"/>
    <mergeCell ref="B3:B5"/>
    <mergeCell ref="N3:N5"/>
    <mergeCell ref="H4:H5"/>
    <mergeCell ref="B6:B8"/>
    <mergeCell ref="N6:N8"/>
    <mergeCell ref="C7:C8"/>
    <mergeCell ref="E7:E8"/>
    <mergeCell ref="K29:K30"/>
    <mergeCell ref="H11:H12"/>
    <mergeCell ref="N12:N14"/>
    <mergeCell ref="H15:H18"/>
    <mergeCell ref="N15:N17"/>
    <mergeCell ref="H62:H64"/>
    <mergeCell ref="N64:N66"/>
    <mergeCell ref="H65:H67"/>
    <mergeCell ref="H69:H71"/>
    <mergeCell ref="H51:H53"/>
    <mergeCell ref="N55:N57"/>
    <mergeCell ref="H72:H74"/>
    <mergeCell ref="N73:N75"/>
    <mergeCell ref="N78:N80"/>
    <mergeCell ref="N69:N71"/>
    <mergeCell ref="N81:N83"/>
    <mergeCell ref="N84:N86"/>
    <mergeCell ref="N87:N89"/>
    <mergeCell ref="G90:L90"/>
    <mergeCell ref="G91:L97"/>
    <mergeCell ref="M92:R97"/>
    <mergeCell ref="G49:G89"/>
    <mergeCell ref="J49:J89"/>
    <mergeCell ref="L49:L89"/>
    <mergeCell ref="M49:M90"/>
    <mergeCell ref="P49:P90"/>
    <mergeCell ref="R49:R90"/>
    <mergeCell ref="H80:H82"/>
    <mergeCell ref="M91:R91"/>
    <mergeCell ref="N51:N53"/>
    <mergeCell ref="Q51:Q53"/>
    <mergeCell ref="H55:H57"/>
    <mergeCell ref="B74:B75"/>
    <mergeCell ref="B43:B44"/>
    <mergeCell ref="B47:E47"/>
    <mergeCell ref="A48:F48"/>
    <mergeCell ref="A49:A96"/>
    <mergeCell ref="B49:C49"/>
    <mergeCell ref="D49:D97"/>
    <mergeCell ref="F49:F97"/>
    <mergeCell ref="F2:F47"/>
    <mergeCell ref="E27:E46"/>
    <mergeCell ref="B50:B52"/>
    <mergeCell ref="B53:B55"/>
    <mergeCell ref="C74:C75"/>
    <mergeCell ref="E74:E75"/>
    <mergeCell ref="B32:B34"/>
    <mergeCell ref="B37:B38"/>
    <mergeCell ref="G48:L48"/>
    <mergeCell ref="M48:R48"/>
    <mergeCell ref="H49:I49"/>
    <mergeCell ref="N49:O49"/>
    <mergeCell ref="B56:B58"/>
    <mergeCell ref="R1:R46"/>
    <mergeCell ref="A2:A47"/>
    <mergeCell ref="M2:M46"/>
    <mergeCell ref="P2:P46"/>
    <mergeCell ref="N27:N31"/>
    <mergeCell ref="G47:L47"/>
    <mergeCell ref="M47:R47"/>
    <mergeCell ref="H33:H34"/>
    <mergeCell ref="N35:N37"/>
    <mergeCell ref="O36:O37"/>
    <mergeCell ref="Q36:Q37"/>
    <mergeCell ref="L1:L46"/>
    <mergeCell ref="H23:H25"/>
    <mergeCell ref="B27:B28"/>
    <mergeCell ref="H29:H30"/>
    <mergeCell ref="I29:I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10"/>
  <sheetViews>
    <sheetView workbookViewId="0">
      <selection sqref="A1:X1"/>
    </sheetView>
  </sheetViews>
  <sheetFormatPr defaultColWidth="12.5703125" defaultRowHeight="15.75" customHeight="1" x14ac:dyDescent="0.2"/>
  <cols>
    <col min="1" max="1" width="22.42578125" customWidth="1"/>
    <col min="2" max="3" width="5.42578125" customWidth="1"/>
    <col min="4" max="4" width="43" customWidth="1"/>
    <col min="5" max="6" width="6.5703125" customWidth="1"/>
    <col min="7" max="7" width="29.7109375" customWidth="1"/>
    <col min="8" max="9" width="6.42578125" customWidth="1"/>
    <col min="10" max="10" width="19.42578125" customWidth="1"/>
    <col min="11" max="12" width="6.85546875" customWidth="1"/>
    <col min="13" max="13" width="22.7109375" customWidth="1"/>
    <col min="14" max="15" width="6.42578125" customWidth="1"/>
    <col min="16" max="16" width="27.28515625" customWidth="1"/>
    <col min="17" max="18" width="6.5703125" customWidth="1"/>
    <col min="19" max="19" width="21.5703125" customWidth="1"/>
    <col min="20" max="21" width="6.5703125" customWidth="1"/>
    <col min="22" max="22" width="22.7109375" customWidth="1"/>
    <col min="23" max="24" width="6.5703125" customWidth="1"/>
    <col min="25" max="25" width="24" customWidth="1"/>
    <col min="26" max="26" width="8.85546875" customWidth="1"/>
    <col min="27" max="27" width="8.5703125" customWidth="1"/>
  </cols>
  <sheetData>
    <row r="1" spans="1:41" ht="23.25" x14ac:dyDescent="0.35">
      <c r="A1" s="1240" t="s">
        <v>2512</v>
      </c>
      <c r="B1" s="802"/>
      <c r="C1" s="802"/>
      <c r="D1" s="802"/>
      <c r="E1" s="802"/>
      <c r="F1" s="802"/>
      <c r="G1" s="802"/>
      <c r="H1" s="802"/>
      <c r="I1" s="802"/>
      <c r="J1" s="802"/>
      <c r="K1" s="802"/>
      <c r="L1" s="802"/>
      <c r="M1" s="802"/>
      <c r="N1" s="802"/>
      <c r="O1" s="802"/>
      <c r="P1" s="802"/>
      <c r="Q1" s="802"/>
      <c r="R1" s="802"/>
      <c r="S1" s="802"/>
      <c r="T1" s="802"/>
      <c r="U1" s="802"/>
      <c r="V1" s="802"/>
      <c r="W1" s="802"/>
      <c r="X1" s="802"/>
    </row>
    <row r="2" spans="1:41" ht="19.5" x14ac:dyDescent="0.3">
      <c r="A2" s="1241" t="s">
        <v>2513</v>
      </c>
      <c r="B2" s="771"/>
      <c r="C2" s="771"/>
      <c r="D2" s="771"/>
      <c r="E2" s="771"/>
      <c r="F2" s="763"/>
      <c r="G2" s="1242" t="s">
        <v>2514</v>
      </c>
      <c r="H2" s="771"/>
      <c r="I2" s="771"/>
      <c r="J2" s="771"/>
      <c r="K2" s="771"/>
      <c r="L2" s="771"/>
      <c r="M2" s="771"/>
      <c r="N2" s="771"/>
      <c r="O2" s="763"/>
      <c r="P2" s="1243" t="s">
        <v>2515</v>
      </c>
      <c r="Q2" s="771"/>
      <c r="R2" s="771"/>
      <c r="S2" s="771"/>
      <c r="T2" s="771"/>
      <c r="U2" s="771"/>
      <c r="V2" s="771"/>
      <c r="W2" s="771"/>
      <c r="X2" s="763"/>
      <c r="Y2" s="496"/>
      <c r="Z2" s="496"/>
      <c r="AA2" s="496"/>
      <c r="AB2" s="496"/>
      <c r="AC2" s="496"/>
      <c r="AD2" s="496"/>
      <c r="AE2" s="496"/>
      <c r="AF2" s="496"/>
      <c r="AG2" s="496"/>
      <c r="AH2" s="496"/>
      <c r="AI2" s="496"/>
      <c r="AJ2" s="496"/>
      <c r="AK2" s="496"/>
      <c r="AL2" s="496"/>
      <c r="AM2" s="496"/>
      <c r="AN2" s="496"/>
      <c r="AO2" s="496"/>
    </row>
    <row r="3" spans="1:41" ht="12.75" x14ac:dyDescent="0.2">
      <c r="A3" s="1189" t="s">
        <v>2516</v>
      </c>
      <c r="B3" s="771"/>
      <c r="C3" s="763"/>
      <c r="D3" s="1189" t="s">
        <v>2517</v>
      </c>
      <c r="E3" s="771"/>
      <c r="F3" s="763"/>
      <c r="G3" s="1232" t="s">
        <v>2516</v>
      </c>
      <c r="H3" s="771"/>
      <c r="I3" s="763"/>
      <c r="J3" s="1232" t="s">
        <v>2518</v>
      </c>
      <c r="K3" s="771"/>
      <c r="L3" s="763"/>
      <c r="M3" s="1232" t="s">
        <v>2519</v>
      </c>
      <c r="N3" s="771"/>
      <c r="O3" s="763"/>
      <c r="P3" s="1239" t="s">
        <v>2516</v>
      </c>
      <c r="Q3" s="771"/>
      <c r="R3" s="763"/>
      <c r="S3" s="1233" t="s">
        <v>2518</v>
      </c>
      <c r="T3" s="771"/>
      <c r="U3" s="763"/>
      <c r="V3" s="1233" t="s">
        <v>2519</v>
      </c>
      <c r="W3" s="771"/>
      <c r="X3" s="763"/>
    </row>
    <row r="4" spans="1:41" ht="40.5" customHeight="1" x14ac:dyDescent="0.2">
      <c r="A4" s="1234" t="s">
        <v>2520</v>
      </c>
      <c r="B4" s="1235" t="b">
        <v>0</v>
      </c>
      <c r="C4" s="761"/>
      <c r="D4" s="498" t="s">
        <v>2521</v>
      </c>
      <c r="E4" s="499" t="b">
        <v>0</v>
      </c>
      <c r="F4" s="500" t="b">
        <v>0</v>
      </c>
      <c r="G4" s="501" t="s">
        <v>2522</v>
      </c>
      <c r="H4" s="1236" t="b">
        <v>0</v>
      </c>
      <c r="I4" s="761"/>
      <c r="J4" s="502" t="s">
        <v>2523</v>
      </c>
      <c r="K4" s="503" t="b">
        <v>0</v>
      </c>
      <c r="L4" s="503" t="b">
        <v>0</v>
      </c>
      <c r="M4" s="504" t="s">
        <v>2524</v>
      </c>
      <c r="N4" s="503" t="b">
        <v>0</v>
      </c>
      <c r="O4" s="505" t="b">
        <v>0</v>
      </c>
      <c r="P4" s="1237" t="s">
        <v>2525</v>
      </c>
      <c r="Q4" s="1238" t="b">
        <v>0</v>
      </c>
      <c r="R4" s="761"/>
      <c r="S4" s="507" t="s">
        <v>2526</v>
      </c>
      <c r="T4" s="506" t="b">
        <v>0</v>
      </c>
      <c r="U4" s="506" t="b">
        <v>0</v>
      </c>
      <c r="V4" s="508" t="s">
        <v>2524</v>
      </c>
      <c r="W4" s="506" t="b">
        <v>0</v>
      </c>
      <c r="X4" s="509" t="b">
        <v>0</v>
      </c>
    </row>
    <row r="5" spans="1:41" ht="12.75" x14ac:dyDescent="0.2">
      <c r="A5" s="801"/>
      <c r="B5" s="802"/>
      <c r="C5" s="790"/>
      <c r="D5" s="510" t="s">
        <v>2527</v>
      </c>
      <c r="E5" s="511" t="b">
        <v>0</v>
      </c>
      <c r="F5" s="512" t="b">
        <v>0</v>
      </c>
      <c r="G5" s="1224" t="s">
        <v>2528</v>
      </c>
      <c r="H5" s="1225" t="b">
        <v>0</v>
      </c>
      <c r="I5" s="790"/>
      <c r="J5" s="513" t="s">
        <v>2526</v>
      </c>
      <c r="K5" s="514" t="b">
        <v>0</v>
      </c>
      <c r="L5" s="514" t="b">
        <v>0</v>
      </c>
      <c r="M5" s="515" t="s">
        <v>2529</v>
      </c>
      <c r="N5" s="514" t="b">
        <v>0</v>
      </c>
      <c r="O5" s="516" t="b">
        <v>0</v>
      </c>
      <c r="P5" s="802"/>
      <c r="Q5" s="802"/>
      <c r="R5" s="790"/>
      <c r="S5" s="517" t="s">
        <v>2530</v>
      </c>
      <c r="T5" s="518" t="b">
        <v>0</v>
      </c>
      <c r="U5" s="518" t="b">
        <v>0</v>
      </c>
      <c r="V5" s="519" t="s">
        <v>2529</v>
      </c>
      <c r="W5" s="518" t="b">
        <v>0</v>
      </c>
      <c r="X5" s="520" t="b">
        <v>0</v>
      </c>
    </row>
    <row r="6" spans="1:41" ht="22.5" customHeight="1" x14ac:dyDescent="0.2">
      <c r="A6" s="801"/>
      <c r="B6" s="802"/>
      <c r="C6" s="790"/>
      <c r="D6" s="521" t="s">
        <v>2531</v>
      </c>
      <c r="E6" s="522" t="b">
        <v>0</v>
      </c>
      <c r="F6" s="523" t="b">
        <v>0</v>
      </c>
      <c r="G6" s="801"/>
      <c r="H6" s="802"/>
      <c r="I6" s="790"/>
      <c r="J6" s="247" t="s">
        <v>2532</v>
      </c>
      <c r="K6" s="524" t="b">
        <v>0</v>
      </c>
      <c r="L6" s="524" t="b">
        <v>0</v>
      </c>
      <c r="M6" s="250" t="s">
        <v>2533</v>
      </c>
      <c r="N6" s="524" t="b">
        <v>0</v>
      </c>
      <c r="O6" s="525" t="b">
        <v>0</v>
      </c>
      <c r="P6" s="802"/>
      <c r="Q6" s="802"/>
      <c r="R6" s="790"/>
      <c r="S6" s="526" t="s">
        <v>2534</v>
      </c>
      <c r="T6" s="527" t="b">
        <v>0</v>
      </c>
      <c r="U6" s="527" t="b">
        <v>0</v>
      </c>
      <c r="V6" s="528" t="s">
        <v>2533</v>
      </c>
      <c r="W6" s="527" t="b">
        <v>0</v>
      </c>
      <c r="X6" s="529" t="b">
        <v>0</v>
      </c>
    </row>
    <row r="7" spans="1:41" ht="12.75" x14ac:dyDescent="0.2">
      <c r="A7" s="803"/>
      <c r="B7" s="794"/>
      <c r="C7" s="765"/>
      <c r="D7" s="510" t="s">
        <v>2535</v>
      </c>
      <c r="E7" s="511" t="b">
        <v>0</v>
      </c>
      <c r="F7" s="512" t="b">
        <v>0</v>
      </c>
      <c r="G7" s="1226" t="s">
        <v>2536</v>
      </c>
      <c r="H7" s="1227" t="b">
        <v>0</v>
      </c>
      <c r="I7" s="790"/>
      <c r="J7" s="1232" t="s">
        <v>2537</v>
      </c>
      <c r="K7" s="771"/>
      <c r="L7" s="763"/>
      <c r="M7" s="515" t="s">
        <v>2538</v>
      </c>
      <c r="N7" s="514" t="b">
        <v>0</v>
      </c>
      <c r="O7" s="516" t="b">
        <v>0</v>
      </c>
      <c r="P7" s="1228" t="s">
        <v>2539</v>
      </c>
      <c r="Q7" s="1229" t="b">
        <v>0</v>
      </c>
      <c r="R7" s="790"/>
      <c r="S7" s="1233" t="s">
        <v>2537</v>
      </c>
      <c r="T7" s="771"/>
      <c r="U7" s="763"/>
      <c r="V7" s="519" t="s">
        <v>2538</v>
      </c>
      <c r="W7" s="518" t="b">
        <v>0</v>
      </c>
      <c r="X7" s="520" t="b">
        <v>0</v>
      </c>
    </row>
    <row r="8" spans="1:41" ht="12.75" x14ac:dyDescent="0.2">
      <c r="A8" s="1189" t="s">
        <v>2540</v>
      </c>
      <c r="B8" s="771"/>
      <c r="C8" s="763"/>
      <c r="D8" s="521" t="s">
        <v>2541</v>
      </c>
      <c r="E8" s="522" t="b">
        <v>0</v>
      </c>
      <c r="F8" s="523" t="b">
        <v>0</v>
      </c>
      <c r="G8" s="801"/>
      <c r="H8" s="802"/>
      <c r="I8" s="790"/>
      <c r="J8" s="504" t="s">
        <v>2542</v>
      </c>
      <c r="K8" s="503" t="b">
        <v>0</v>
      </c>
      <c r="L8" s="505" t="b">
        <v>0</v>
      </c>
      <c r="M8" s="247" t="s">
        <v>2543</v>
      </c>
      <c r="N8" s="524" t="b">
        <v>0</v>
      </c>
      <c r="O8" s="525" t="b">
        <v>0</v>
      </c>
      <c r="P8" s="802"/>
      <c r="Q8" s="802"/>
      <c r="R8" s="790"/>
      <c r="S8" s="508" t="s">
        <v>2523</v>
      </c>
      <c r="T8" s="506" t="b">
        <v>0</v>
      </c>
      <c r="U8" s="509" t="b">
        <v>0</v>
      </c>
      <c r="V8" s="526" t="s">
        <v>2543</v>
      </c>
      <c r="W8" s="527" t="b">
        <v>0</v>
      </c>
      <c r="X8" s="529" t="b">
        <v>0</v>
      </c>
    </row>
    <row r="9" spans="1:41" ht="12.75" x14ac:dyDescent="0.2">
      <c r="A9" s="530" t="s">
        <v>2544</v>
      </c>
      <c r="B9" s="497" t="b">
        <v>0</v>
      </c>
      <c r="C9" s="531" t="b">
        <v>0</v>
      </c>
      <c r="D9" s="510" t="s">
        <v>2545</v>
      </c>
      <c r="E9" s="511" t="b">
        <v>0</v>
      </c>
      <c r="F9" s="532" t="b">
        <v>0</v>
      </c>
      <c r="G9" s="801"/>
      <c r="H9" s="802"/>
      <c r="I9" s="790"/>
      <c r="J9" s="515" t="s">
        <v>2530</v>
      </c>
      <c r="K9" s="514" t="b">
        <v>0</v>
      </c>
      <c r="L9" s="516" t="b">
        <v>0</v>
      </c>
      <c r="M9" s="513" t="s">
        <v>2546</v>
      </c>
      <c r="N9" s="533" t="b">
        <v>0</v>
      </c>
      <c r="O9" s="534" t="b">
        <v>0</v>
      </c>
      <c r="P9" s="802"/>
      <c r="Q9" s="802"/>
      <c r="R9" s="790"/>
      <c r="S9" s="519" t="s">
        <v>2542</v>
      </c>
      <c r="T9" s="518" t="b">
        <v>0</v>
      </c>
      <c r="U9" s="520" t="b">
        <v>0</v>
      </c>
      <c r="V9" s="517" t="s">
        <v>2546</v>
      </c>
      <c r="W9" s="535" t="b">
        <v>0</v>
      </c>
      <c r="X9" s="536" t="b">
        <v>0</v>
      </c>
    </row>
    <row r="10" spans="1:41" ht="12.75" x14ac:dyDescent="0.2">
      <c r="A10" s="226" t="s">
        <v>2547</v>
      </c>
      <c r="B10" s="522" t="b">
        <v>0</v>
      </c>
      <c r="C10" s="523" t="b">
        <v>0</v>
      </c>
      <c r="D10" s="1190" t="s">
        <v>2519</v>
      </c>
      <c r="E10" s="771"/>
      <c r="F10" s="763"/>
      <c r="G10" s="1224" t="s">
        <v>2548</v>
      </c>
      <c r="H10" s="1225" t="b">
        <v>0</v>
      </c>
      <c r="I10" s="790"/>
      <c r="J10" s="250" t="s">
        <v>2534</v>
      </c>
      <c r="K10" s="524" t="b">
        <v>0</v>
      </c>
      <c r="L10" s="537" t="b">
        <v>0</v>
      </c>
      <c r="M10" s="1230" t="s">
        <v>2549</v>
      </c>
      <c r="N10" s="771"/>
      <c r="O10" s="763"/>
      <c r="P10" s="1231" t="s">
        <v>2550</v>
      </c>
      <c r="Q10" s="1245" t="b">
        <v>0</v>
      </c>
      <c r="R10" s="790"/>
      <c r="S10" s="528" t="s">
        <v>2532</v>
      </c>
      <c r="T10" s="527" t="b">
        <v>0</v>
      </c>
      <c r="U10" s="538" t="b">
        <v>0</v>
      </c>
      <c r="V10" s="1244" t="s">
        <v>2549</v>
      </c>
      <c r="W10" s="771"/>
      <c r="X10" s="763"/>
    </row>
    <row r="11" spans="1:41" ht="12.75" x14ac:dyDescent="0.2">
      <c r="A11" s="539" t="s">
        <v>2551</v>
      </c>
      <c r="B11" s="511" t="b">
        <v>0</v>
      </c>
      <c r="C11" s="512" t="b">
        <v>0</v>
      </c>
      <c r="D11" s="510" t="s">
        <v>2524</v>
      </c>
      <c r="E11" s="511" t="b">
        <v>0</v>
      </c>
      <c r="F11" s="540" t="b">
        <v>0</v>
      </c>
      <c r="G11" s="801"/>
      <c r="H11" s="802"/>
      <c r="I11" s="790"/>
      <c r="J11" s="1232" t="s">
        <v>2517</v>
      </c>
      <c r="K11" s="771"/>
      <c r="L11" s="763"/>
      <c r="M11" s="541" t="s">
        <v>2551</v>
      </c>
      <c r="N11" s="542" t="b">
        <v>0</v>
      </c>
      <c r="O11" s="543" t="b">
        <v>0</v>
      </c>
      <c r="P11" s="801"/>
      <c r="Q11" s="802"/>
      <c r="R11" s="790"/>
      <c r="S11" s="1233" t="s">
        <v>2517</v>
      </c>
      <c r="T11" s="771"/>
      <c r="U11" s="763"/>
      <c r="V11" s="544" t="s">
        <v>2551</v>
      </c>
      <c r="W11" s="506" t="b">
        <v>0</v>
      </c>
      <c r="X11" s="509" t="b">
        <v>0</v>
      </c>
    </row>
    <row r="12" spans="1:41" ht="12.75" x14ac:dyDescent="0.2">
      <c r="A12" s="226" t="s">
        <v>2552</v>
      </c>
      <c r="B12" s="522" t="b">
        <v>0</v>
      </c>
      <c r="C12" s="523" t="b">
        <v>0</v>
      </c>
      <c r="D12" s="521" t="s">
        <v>2529</v>
      </c>
      <c r="E12" s="522" t="b">
        <v>0</v>
      </c>
      <c r="F12" s="522" t="b">
        <v>0</v>
      </c>
      <c r="G12" s="803"/>
      <c r="H12" s="794"/>
      <c r="I12" s="765"/>
      <c r="J12" s="504" t="s">
        <v>2521</v>
      </c>
      <c r="K12" s="503" t="b">
        <v>0</v>
      </c>
      <c r="L12" s="505" t="b">
        <v>0</v>
      </c>
      <c r="M12" s="247" t="s">
        <v>2553</v>
      </c>
      <c r="N12" s="524" t="b">
        <v>0</v>
      </c>
      <c r="O12" s="525" t="b">
        <v>0</v>
      </c>
      <c r="P12" s="803"/>
      <c r="Q12" s="794"/>
      <c r="R12" s="765"/>
      <c r="S12" s="545" t="s">
        <v>2521</v>
      </c>
      <c r="T12" s="546" t="b">
        <v>0</v>
      </c>
      <c r="U12" s="547" t="b">
        <v>0</v>
      </c>
      <c r="V12" s="517" t="s">
        <v>2553</v>
      </c>
      <c r="W12" s="518" t="b">
        <v>0</v>
      </c>
      <c r="X12" s="520" t="b">
        <v>0</v>
      </c>
    </row>
    <row r="13" spans="1:41" ht="12.75" x14ac:dyDescent="0.2">
      <c r="A13" s="539" t="s">
        <v>2553</v>
      </c>
      <c r="B13" s="511" t="b">
        <v>0</v>
      </c>
      <c r="C13" s="512" t="b">
        <v>0</v>
      </c>
      <c r="D13" s="510" t="s">
        <v>2533</v>
      </c>
      <c r="E13" s="511" t="b">
        <v>0</v>
      </c>
      <c r="F13" s="512" t="b">
        <v>0</v>
      </c>
      <c r="G13" s="1230" t="s">
        <v>2540</v>
      </c>
      <c r="H13" s="771"/>
      <c r="I13" s="763"/>
      <c r="J13" s="515" t="s">
        <v>2527</v>
      </c>
      <c r="K13" s="514" t="b">
        <v>0</v>
      </c>
      <c r="L13" s="516" t="b">
        <v>0</v>
      </c>
      <c r="M13" s="513" t="s">
        <v>2554</v>
      </c>
      <c r="N13" s="514" t="b">
        <v>0</v>
      </c>
      <c r="O13" s="516" t="b">
        <v>0</v>
      </c>
      <c r="P13" s="1246" t="s">
        <v>2540</v>
      </c>
      <c r="Q13" s="771"/>
      <c r="R13" s="763"/>
      <c r="S13" s="528" t="s">
        <v>2527</v>
      </c>
      <c r="T13" s="527" t="b">
        <v>0</v>
      </c>
      <c r="U13" s="529" t="b">
        <v>0</v>
      </c>
      <c r="V13" s="526" t="s">
        <v>2554</v>
      </c>
      <c r="W13" s="527" t="b">
        <v>0</v>
      </c>
      <c r="X13" s="529" t="b">
        <v>0</v>
      </c>
    </row>
    <row r="14" spans="1:41" ht="12.75" x14ac:dyDescent="0.2">
      <c r="A14" s="226" t="s">
        <v>2554</v>
      </c>
      <c r="B14" s="522" t="b">
        <v>0</v>
      </c>
      <c r="C14" s="523" t="b">
        <v>0</v>
      </c>
      <c r="D14" s="521" t="s">
        <v>2538</v>
      </c>
      <c r="E14" s="522" t="b">
        <v>0</v>
      </c>
      <c r="F14" s="523" t="b">
        <v>0</v>
      </c>
      <c r="G14" s="502" t="s">
        <v>2544</v>
      </c>
      <c r="H14" s="503" t="b">
        <v>0</v>
      </c>
      <c r="I14" s="505" t="b">
        <v>0</v>
      </c>
      <c r="J14" s="247" t="s">
        <v>2531</v>
      </c>
      <c r="K14" s="524" t="b">
        <v>0</v>
      </c>
      <c r="L14" s="525" t="b">
        <v>0</v>
      </c>
      <c r="M14" s="247" t="s">
        <v>2552</v>
      </c>
      <c r="N14" s="524" t="b">
        <v>0</v>
      </c>
      <c r="O14" s="525" t="b">
        <v>0</v>
      </c>
      <c r="P14" s="548" t="s">
        <v>2544</v>
      </c>
      <c r="Q14" s="546" t="b">
        <v>0</v>
      </c>
      <c r="R14" s="547" t="b">
        <v>0</v>
      </c>
      <c r="S14" s="517" t="s">
        <v>2531</v>
      </c>
      <c r="T14" s="518" t="b">
        <v>0</v>
      </c>
      <c r="U14" s="520" t="b">
        <v>0</v>
      </c>
      <c r="V14" s="517" t="s">
        <v>2552</v>
      </c>
      <c r="W14" s="518" t="b">
        <v>0</v>
      </c>
      <c r="X14" s="520" t="b">
        <v>0</v>
      </c>
    </row>
    <row r="15" spans="1:41" ht="12.75" x14ac:dyDescent="0.2">
      <c r="A15" s="539" t="s">
        <v>2555</v>
      </c>
      <c r="B15" s="549" t="b">
        <v>0</v>
      </c>
      <c r="C15" s="532" t="b">
        <v>0</v>
      </c>
      <c r="D15" s="510" t="s">
        <v>2543</v>
      </c>
      <c r="E15" s="511" t="b">
        <v>0</v>
      </c>
      <c r="F15" s="512" t="b">
        <v>0</v>
      </c>
      <c r="G15" s="513" t="s">
        <v>2547</v>
      </c>
      <c r="H15" s="514" t="b">
        <v>0</v>
      </c>
      <c r="I15" s="516" t="b">
        <v>0</v>
      </c>
      <c r="J15" s="513" t="s">
        <v>2535</v>
      </c>
      <c r="K15" s="514" t="b">
        <v>0</v>
      </c>
      <c r="L15" s="516" t="b">
        <v>0</v>
      </c>
      <c r="M15" s="513" t="s">
        <v>2547</v>
      </c>
      <c r="N15" s="514" t="b">
        <v>0</v>
      </c>
      <c r="O15" s="516" t="b">
        <v>0</v>
      </c>
      <c r="P15" s="550" t="s">
        <v>2547</v>
      </c>
      <c r="Q15" s="527" t="b">
        <v>0</v>
      </c>
      <c r="R15" s="529" t="b">
        <v>0</v>
      </c>
      <c r="S15" s="526" t="s">
        <v>2535</v>
      </c>
      <c r="T15" s="527" t="b">
        <v>0</v>
      </c>
      <c r="U15" s="529" t="b">
        <v>0</v>
      </c>
      <c r="V15" s="526" t="s">
        <v>2547</v>
      </c>
      <c r="W15" s="527" t="b">
        <v>0</v>
      </c>
      <c r="X15" s="529" t="b">
        <v>0</v>
      </c>
    </row>
    <row r="16" spans="1:41" ht="12.75" x14ac:dyDescent="0.2">
      <c r="A16" s="1189" t="s">
        <v>2518</v>
      </c>
      <c r="B16" s="771"/>
      <c r="C16" s="763"/>
      <c r="D16" s="551" t="s">
        <v>2546</v>
      </c>
      <c r="E16" s="552" t="b">
        <v>0</v>
      </c>
      <c r="F16" s="553" t="b">
        <v>0</v>
      </c>
      <c r="G16" s="247" t="s">
        <v>2551</v>
      </c>
      <c r="H16" s="524" t="b">
        <v>0</v>
      </c>
      <c r="I16" s="525" t="b">
        <v>0</v>
      </c>
      <c r="J16" s="247" t="s">
        <v>2541</v>
      </c>
      <c r="K16" s="524" t="b">
        <v>0</v>
      </c>
      <c r="L16" s="525" t="b">
        <v>0</v>
      </c>
      <c r="M16" s="554" t="s">
        <v>2544</v>
      </c>
      <c r="N16" s="555" t="b">
        <v>0</v>
      </c>
      <c r="O16" s="537" t="b">
        <v>0</v>
      </c>
      <c r="P16" s="556" t="s">
        <v>2551</v>
      </c>
      <c r="Q16" s="518" t="b">
        <v>0</v>
      </c>
      <c r="R16" s="520" t="b">
        <v>0</v>
      </c>
      <c r="S16" s="517" t="s">
        <v>2541</v>
      </c>
      <c r="T16" s="518" t="b">
        <v>0</v>
      </c>
      <c r="U16" s="520" t="b">
        <v>0</v>
      </c>
      <c r="V16" s="517" t="s">
        <v>2544</v>
      </c>
      <c r="W16" s="518" t="b">
        <v>0</v>
      </c>
      <c r="X16" s="536" t="b">
        <v>0</v>
      </c>
    </row>
    <row r="17" spans="1:41" ht="12.75" x14ac:dyDescent="0.2">
      <c r="A17" s="557" t="s">
        <v>2523</v>
      </c>
      <c r="B17" s="499" t="b">
        <v>0</v>
      </c>
      <c r="C17" s="523" t="b">
        <v>0</v>
      </c>
      <c r="D17" s="1190" t="s">
        <v>2549</v>
      </c>
      <c r="E17" s="771"/>
      <c r="F17" s="763"/>
      <c r="G17" s="515" t="s">
        <v>2552</v>
      </c>
      <c r="H17" s="514" t="b">
        <v>0</v>
      </c>
      <c r="I17" s="516" t="b">
        <v>0</v>
      </c>
      <c r="J17" s="558" t="s">
        <v>2545</v>
      </c>
      <c r="K17" s="533" t="b">
        <v>0</v>
      </c>
      <c r="L17" s="534" t="b">
        <v>0</v>
      </c>
      <c r="M17" s="1201"/>
      <c r="N17" s="802"/>
      <c r="O17" s="802"/>
      <c r="P17" s="232" t="s">
        <v>2552</v>
      </c>
      <c r="Q17" s="527" t="b">
        <v>0</v>
      </c>
      <c r="R17" s="529" t="b">
        <v>0</v>
      </c>
      <c r="S17" s="526" t="s">
        <v>2545</v>
      </c>
      <c r="T17" s="527" t="b">
        <v>0</v>
      </c>
      <c r="U17" s="538" t="b">
        <v>0</v>
      </c>
      <c r="V17" s="1220"/>
      <c r="W17" s="800"/>
      <c r="X17" s="761"/>
    </row>
    <row r="18" spans="1:41" ht="12.75" x14ac:dyDescent="0.2">
      <c r="A18" s="539" t="s">
        <v>2526</v>
      </c>
      <c r="B18" s="511" t="b">
        <v>0</v>
      </c>
      <c r="C18" s="512" t="b">
        <v>0</v>
      </c>
      <c r="D18" s="559" t="s">
        <v>2551</v>
      </c>
      <c r="E18" s="497" t="b">
        <v>0</v>
      </c>
      <c r="F18" s="531" t="b">
        <v>0</v>
      </c>
      <c r="G18" s="247" t="s">
        <v>2553</v>
      </c>
      <c r="H18" s="524" t="b">
        <v>0</v>
      </c>
      <c r="I18" s="525" t="b">
        <v>0</v>
      </c>
      <c r="J18" s="1201"/>
      <c r="K18" s="802"/>
      <c r="L18" s="802"/>
      <c r="M18" s="802"/>
      <c r="N18" s="802"/>
      <c r="O18" s="802"/>
      <c r="P18" s="560" t="s">
        <v>2553</v>
      </c>
      <c r="Q18" s="518" t="b">
        <v>0</v>
      </c>
      <c r="R18" s="520" t="b">
        <v>0</v>
      </c>
      <c r="S18" s="1220"/>
      <c r="T18" s="800"/>
      <c r="U18" s="800"/>
      <c r="V18" s="802"/>
      <c r="W18" s="802"/>
      <c r="X18" s="790"/>
    </row>
    <row r="19" spans="1:41" ht="12.75" x14ac:dyDescent="0.2">
      <c r="A19" s="551" t="s">
        <v>2532</v>
      </c>
      <c r="B19" s="552" t="b">
        <v>0</v>
      </c>
      <c r="C19" s="553" t="b">
        <v>0</v>
      </c>
      <c r="D19" s="521" t="s">
        <v>2553</v>
      </c>
      <c r="E19" s="522" t="b">
        <v>0</v>
      </c>
      <c r="F19" s="523" t="b">
        <v>0</v>
      </c>
      <c r="G19" s="513" t="s">
        <v>2554</v>
      </c>
      <c r="H19" s="514" t="b">
        <v>0</v>
      </c>
      <c r="I19" s="516" t="b">
        <v>0</v>
      </c>
      <c r="J19" s="802"/>
      <c r="K19" s="802"/>
      <c r="L19" s="802"/>
      <c r="M19" s="802"/>
      <c r="N19" s="802"/>
      <c r="O19" s="802"/>
      <c r="P19" s="232" t="s">
        <v>2554</v>
      </c>
      <c r="Q19" s="527" t="b">
        <v>0</v>
      </c>
      <c r="R19" s="538" t="b">
        <v>0</v>
      </c>
      <c r="S19" s="802"/>
      <c r="T19" s="802"/>
      <c r="U19" s="802"/>
      <c r="V19" s="802"/>
      <c r="W19" s="802"/>
      <c r="X19" s="790"/>
    </row>
    <row r="20" spans="1:41" ht="12.75" x14ac:dyDescent="0.2">
      <c r="A20" s="1189" t="s">
        <v>2537</v>
      </c>
      <c r="B20" s="771"/>
      <c r="C20" s="763"/>
      <c r="D20" s="510" t="s">
        <v>2554</v>
      </c>
      <c r="E20" s="511" t="b">
        <v>0</v>
      </c>
      <c r="F20" s="512" t="b">
        <v>0</v>
      </c>
      <c r="G20" s="247" t="s">
        <v>2555</v>
      </c>
      <c r="H20" s="524" t="b">
        <v>0</v>
      </c>
      <c r="I20" s="537" t="b">
        <v>0</v>
      </c>
      <c r="J20" s="802"/>
      <c r="K20" s="802"/>
      <c r="L20" s="802"/>
      <c r="M20" s="802"/>
      <c r="N20" s="802"/>
      <c r="O20" s="802"/>
      <c r="P20" s="1191"/>
      <c r="Q20" s="800"/>
      <c r="R20" s="800"/>
      <c r="S20" s="802"/>
      <c r="T20" s="802"/>
      <c r="U20" s="802"/>
      <c r="V20" s="802"/>
      <c r="W20" s="802"/>
      <c r="X20" s="790"/>
    </row>
    <row r="21" spans="1:41" ht="12.75" x14ac:dyDescent="0.2">
      <c r="A21" s="557" t="s">
        <v>2542</v>
      </c>
      <c r="B21" s="499" t="b">
        <v>0</v>
      </c>
      <c r="C21" s="523" t="b">
        <v>0</v>
      </c>
      <c r="D21" s="521" t="s">
        <v>2552</v>
      </c>
      <c r="E21" s="522" t="b">
        <v>0</v>
      </c>
      <c r="F21" s="523" t="b">
        <v>0</v>
      </c>
      <c r="G21" s="1191"/>
      <c r="H21" s="800"/>
      <c r="I21" s="800"/>
      <c r="J21" s="802"/>
      <c r="K21" s="802"/>
      <c r="L21" s="802"/>
      <c r="M21" s="802"/>
      <c r="N21" s="802"/>
      <c r="O21" s="802"/>
      <c r="P21" s="802"/>
      <c r="Q21" s="802"/>
      <c r="R21" s="802"/>
      <c r="S21" s="802"/>
      <c r="T21" s="802"/>
      <c r="U21" s="802"/>
      <c r="V21" s="802"/>
      <c r="W21" s="802"/>
      <c r="X21" s="790"/>
    </row>
    <row r="22" spans="1:41" ht="12.75" x14ac:dyDescent="0.2">
      <c r="A22" s="539" t="s">
        <v>2530</v>
      </c>
      <c r="B22" s="511" t="b">
        <v>0</v>
      </c>
      <c r="C22" s="512" t="b">
        <v>0</v>
      </c>
      <c r="D22" s="510" t="s">
        <v>2547</v>
      </c>
      <c r="E22" s="511" t="b">
        <v>0</v>
      </c>
      <c r="F22" s="512" t="b">
        <v>0</v>
      </c>
      <c r="G22" s="802"/>
      <c r="H22" s="802"/>
      <c r="I22" s="802"/>
      <c r="J22" s="802"/>
      <c r="K22" s="802"/>
      <c r="L22" s="802"/>
      <c r="M22" s="802"/>
      <c r="N22" s="802"/>
      <c r="O22" s="802"/>
      <c r="P22" s="802"/>
      <c r="Q22" s="802"/>
      <c r="R22" s="802"/>
      <c r="S22" s="802"/>
      <c r="T22" s="802"/>
      <c r="U22" s="802"/>
      <c r="V22" s="802"/>
      <c r="W22" s="802"/>
      <c r="X22" s="790"/>
    </row>
    <row r="23" spans="1:41" ht="12.75" x14ac:dyDescent="0.2">
      <c r="A23" s="551" t="s">
        <v>2534</v>
      </c>
      <c r="B23" s="552" t="b">
        <v>0</v>
      </c>
      <c r="C23" s="523" t="b">
        <v>0</v>
      </c>
      <c r="D23" s="561" t="s">
        <v>2544</v>
      </c>
      <c r="E23" s="552" t="b">
        <v>0</v>
      </c>
      <c r="F23" s="553" t="b">
        <v>0</v>
      </c>
      <c r="G23" s="794"/>
      <c r="H23" s="794"/>
      <c r="I23" s="794"/>
      <c r="J23" s="794"/>
      <c r="K23" s="794"/>
      <c r="L23" s="794"/>
      <c r="M23" s="794"/>
      <c r="N23" s="794"/>
      <c r="O23" s="794"/>
      <c r="P23" s="794"/>
      <c r="Q23" s="794"/>
      <c r="R23" s="794"/>
      <c r="S23" s="794"/>
      <c r="T23" s="794"/>
      <c r="U23" s="794"/>
      <c r="V23" s="794"/>
      <c r="W23" s="794"/>
      <c r="X23" s="765"/>
    </row>
    <row r="24" spans="1:41" ht="19.5" x14ac:dyDescent="0.25">
      <c r="A24" s="1192" t="s">
        <v>2556</v>
      </c>
      <c r="B24" s="771"/>
      <c r="C24" s="771"/>
      <c r="D24" s="771"/>
      <c r="E24" s="771"/>
      <c r="F24" s="763"/>
      <c r="G24" s="1193" t="s">
        <v>2557</v>
      </c>
      <c r="H24" s="771"/>
      <c r="I24" s="771"/>
      <c r="J24" s="771"/>
      <c r="K24" s="771"/>
      <c r="L24" s="771"/>
      <c r="M24" s="771"/>
      <c r="N24" s="771"/>
      <c r="O24" s="763"/>
      <c r="P24" s="1215" t="s">
        <v>2558</v>
      </c>
      <c r="Q24" s="794"/>
      <c r="R24" s="794"/>
      <c r="S24" s="1216" t="s">
        <v>2559</v>
      </c>
      <c r="T24" s="771"/>
      <c r="U24" s="771"/>
      <c r="V24" s="771"/>
      <c r="W24" s="771"/>
      <c r="X24" s="763"/>
      <c r="Y24" s="496"/>
      <c r="Z24" s="496"/>
      <c r="AA24" s="496"/>
      <c r="AB24" s="496"/>
      <c r="AC24" s="496"/>
      <c r="AD24" s="496"/>
      <c r="AE24" s="496"/>
      <c r="AF24" s="496"/>
      <c r="AG24" s="496"/>
      <c r="AH24" s="496"/>
      <c r="AI24" s="496"/>
      <c r="AJ24" s="496"/>
      <c r="AK24" s="496"/>
      <c r="AL24" s="496"/>
      <c r="AM24" s="496"/>
      <c r="AN24" s="496"/>
      <c r="AO24" s="496"/>
    </row>
    <row r="25" spans="1:41" ht="12.75" x14ac:dyDescent="0.2">
      <c r="A25" s="1194" t="s">
        <v>2516</v>
      </c>
      <c r="B25" s="771"/>
      <c r="C25" s="763"/>
      <c r="D25" s="1217" t="s">
        <v>2540</v>
      </c>
      <c r="E25" s="771"/>
      <c r="F25" s="763"/>
      <c r="G25" s="1199" t="s">
        <v>2516</v>
      </c>
      <c r="H25" s="771"/>
      <c r="I25" s="763"/>
      <c r="J25" s="1199" t="s">
        <v>2540</v>
      </c>
      <c r="K25" s="771"/>
      <c r="L25" s="763"/>
      <c r="M25" s="1199" t="s">
        <v>2519</v>
      </c>
      <c r="N25" s="771"/>
      <c r="O25" s="763"/>
      <c r="P25" s="1188" t="s">
        <v>2516</v>
      </c>
      <c r="Q25" s="771"/>
      <c r="R25" s="763"/>
      <c r="S25" s="1218" t="s">
        <v>2516</v>
      </c>
      <c r="T25" s="802"/>
      <c r="U25" s="802"/>
      <c r="V25" s="1219" t="s">
        <v>2549</v>
      </c>
      <c r="W25" s="794"/>
      <c r="X25" s="765"/>
    </row>
    <row r="26" spans="1:41" ht="12.75" x14ac:dyDescent="0.2">
      <c r="A26" s="1203" t="s">
        <v>2560</v>
      </c>
      <c r="B26" s="1204" t="b">
        <v>0</v>
      </c>
      <c r="C26" s="761"/>
      <c r="D26" s="1200" t="s">
        <v>2561</v>
      </c>
      <c r="E26" s="1205" t="b">
        <v>0</v>
      </c>
      <c r="F26" s="1206" t="b">
        <v>0</v>
      </c>
      <c r="G26" s="1197" t="s">
        <v>2562</v>
      </c>
      <c r="H26" s="1207" t="b">
        <v>0</v>
      </c>
      <c r="I26" s="761"/>
      <c r="J26" s="565" t="s">
        <v>2544</v>
      </c>
      <c r="K26" s="564" t="b">
        <v>0</v>
      </c>
      <c r="L26" s="566" t="b">
        <v>0</v>
      </c>
      <c r="M26" s="565" t="s">
        <v>2535</v>
      </c>
      <c r="N26" s="564" t="b">
        <v>0</v>
      </c>
      <c r="O26" s="566" t="b">
        <v>0</v>
      </c>
      <c r="P26" s="1223" t="s">
        <v>2563</v>
      </c>
      <c r="Q26" s="1223" t="b">
        <v>0</v>
      </c>
      <c r="R26" s="761"/>
      <c r="S26" s="1186" t="s">
        <v>2564</v>
      </c>
      <c r="T26" s="1187" t="b">
        <v>0</v>
      </c>
      <c r="U26" s="800"/>
      <c r="V26" s="37" t="s">
        <v>2551</v>
      </c>
      <c r="W26" s="35" t="b">
        <v>0</v>
      </c>
      <c r="X26" s="567" t="b">
        <v>0</v>
      </c>
    </row>
    <row r="27" spans="1:41" ht="12.75" x14ac:dyDescent="0.2">
      <c r="A27" s="801"/>
      <c r="B27" s="802"/>
      <c r="C27" s="790"/>
      <c r="D27" s="801"/>
      <c r="E27" s="802"/>
      <c r="F27" s="790"/>
      <c r="G27" s="802"/>
      <c r="H27" s="802"/>
      <c r="I27" s="790"/>
      <c r="J27" s="568" t="s">
        <v>2547</v>
      </c>
      <c r="K27" s="569" t="b">
        <v>0</v>
      </c>
      <c r="L27" s="570" t="b">
        <v>0</v>
      </c>
      <c r="M27" s="568" t="s">
        <v>2531</v>
      </c>
      <c r="N27" s="569" t="b">
        <v>0</v>
      </c>
      <c r="O27" s="570" t="b">
        <v>0</v>
      </c>
      <c r="P27" s="802"/>
      <c r="Q27" s="802"/>
      <c r="R27" s="790"/>
      <c r="S27" s="801"/>
      <c r="T27" s="802"/>
      <c r="U27" s="802"/>
      <c r="V27" s="22" t="s">
        <v>2553</v>
      </c>
      <c r="W27" s="20" t="b">
        <v>0</v>
      </c>
      <c r="X27" s="571" t="b">
        <v>0</v>
      </c>
    </row>
    <row r="28" spans="1:41" ht="12.75" x14ac:dyDescent="0.2">
      <c r="A28" s="801"/>
      <c r="B28" s="802"/>
      <c r="C28" s="790"/>
      <c r="D28" s="1195" t="s">
        <v>2565</v>
      </c>
      <c r="E28" s="1196" t="b">
        <v>0</v>
      </c>
      <c r="F28" s="1212" t="b">
        <v>0</v>
      </c>
      <c r="G28" s="802"/>
      <c r="H28" s="802"/>
      <c r="I28" s="790"/>
      <c r="J28" s="574" t="s">
        <v>2551</v>
      </c>
      <c r="K28" s="575" t="b">
        <v>0</v>
      </c>
      <c r="L28" s="576" t="b">
        <v>0</v>
      </c>
      <c r="M28" s="574" t="s">
        <v>2527</v>
      </c>
      <c r="N28" s="577" t="b">
        <v>0</v>
      </c>
      <c r="O28" s="578" t="b">
        <v>0</v>
      </c>
      <c r="P28" s="802"/>
      <c r="Q28" s="802"/>
      <c r="R28" s="790"/>
      <c r="S28" s="801"/>
      <c r="T28" s="802"/>
      <c r="U28" s="802"/>
      <c r="V28" s="37" t="s">
        <v>2554</v>
      </c>
      <c r="W28" s="35" t="b">
        <v>0</v>
      </c>
      <c r="X28" s="567" t="b">
        <v>0</v>
      </c>
    </row>
    <row r="29" spans="1:41" ht="12.75" x14ac:dyDescent="0.2">
      <c r="A29" s="801"/>
      <c r="B29" s="802"/>
      <c r="C29" s="790"/>
      <c r="D29" s="801"/>
      <c r="E29" s="802"/>
      <c r="F29" s="790"/>
      <c r="G29" s="1198" t="s">
        <v>2566</v>
      </c>
      <c r="H29" s="1208" t="b">
        <v>0</v>
      </c>
      <c r="I29" s="790"/>
      <c r="J29" s="568" t="s">
        <v>2552</v>
      </c>
      <c r="K29" s="569" t="b">
        <v>0</v>
      </c>
      <c r="L29" s="570" t="b">
        <v>0</v>
      </c>
      <c r="M29" s="1202" t="s">
        <v>2567</v>
      </c>
      <c r="N29" s="771"/>
      <c r="O29" s="763"/>
      <c r="P29" s="802"/>
      <c r="Q29" s="802"/>
      <c r="R29" s="790"/>
      <c r="S29" s="801"/>
      <c r="T29" s="802"/>
      <c r="U29" s="802"/>
      <c r="V29" s="22" t="s">
        <v>2552</v>
      </c>
      <c r="W29" s="20" t="b">
        <v>0</v>
      </c>
      <c r="X29" s="571" t="b">
        <v>0</v>
      </c>
    </row>
    <row r="30" spans="1:41" ht="12.75" x14ac:dyDescent="0.2">
      <c r="A30" s="801"/>
      <c r="B30" s="802"/>
      <c r="C30" s="790"/>
      <c r="D30" s="801"/>
      <c r="E30" s="802"/>
      <c r="F30" s="790"/>
      <c r="G30" s="802"/>
      <c r="H30" s="802"/>
      <c r="I30" s="790"/>
      <c r="J30" s="574" t="s">
        <v>2553</v>
      </c>
      <c r="K30" s="575" t="b">
        <v>0</v>
      </c>
      <c r="L30" s="576" t="b">
        <v>0</v>
      </c>
      <c r="M30" s="565" t="s">
        <v>2533</v>
      </c>
      <c r="N30" s="564" t="b">
        <v>0</v>
      </c>
      <c r="O30" s="566" t="b">
        <v>0</v>
      </c>
      <c r="P30" s="802"/>
      <c r="Q30" s="802"/>
      <c r="R30" s="790"/>
      <c r="S30" s="1221" t="s">
        <v>2540</v>
      </c>
      <c r="T30" s="771"/>
      <c r="U30" s="763"/>
      <c r="V30" s="112" t="s">
        <v>2547</v>
      </c>
      <c r="W30" s="35" t="b">
        <v>0</v>
      </c>
      <c r="X30" s="567" t="b">
        <v>0</v>
      </c>
    </row>
    <row r="31" spans="1:41" ht="12.75" x14ac:dyDescent="0.2">
      <c r="A31" s="801"/>
      <c r="B31" s="802"/>
      <c r="C31" s="790"/>
      <c r="D31" s="235" t="s">
        <v>2551</v>
      </c>
      <c r="E31" s="562" t="b">
        <v>0</v>
      </c>
      <c r="F31" s="579" t="b">
        <v>0</v>
      </c>
      <c r="G31" s="802"/>
      <c r="H31" s="802"/>
      <c r="I31" s="790"/>
      <c r="J31" s="568" t="s">
        <v>2554</v>
      </c>
      <c r="K31" s="580" t="b">
        <v>0</v>
      </c>
      <c r="L31" s="581" t="b">
        <v>0</v>
      </c>
      <c r="M31" s="568" t="s">
        <v>2524</v>
      </c>
      <c r="N31" s="569" t="b">
        <v>0</v>
      </c>
      <c r="O31" s="570" t="b">
        <v>0</v>
      </c>
      <c r="P31" s="794"/>
      <c r="Q31" s="794"/>
      <c r="R31" s="765"/>
      <c r="S31" s="112" t="s">
        <v>2544</v>
      </c>
      <c r="T31" s="35" t="b">
        <v>0</v>
      </c>
      <c r="U31" s="567" t="b">
        <v>0</v>
      </c>
      <c r="V31" s="48" t="s">
        <v>2544</v>
      </c>
      <c r="W31" s="20" t="b">
        <v>0</v>
      </c>
      <c r="X31" s="571" t="b">
        <v>0</v>
      </c>
    </row>
    <row r="32" spans="1:41" ht="12.75" x14ac:dyDescent="0.2">
      <c r="A32" s="801"/>
      <c r="B32" s="802"/>
      <c r="C32" s="790"/>
      <c r="D32" s="29" t="s">
        <v>2553</v>
      </c>
      <c r="E32" s="572" t="b">
        <v>0</v>
      </c>
      <c r="F32" s="582" t="b">
        <v>0</v>
      </c>
      <c r="G32" s="1210" t="s">
        <v>2568</v>
      </c>
      <c r="H32" s="1209" t="b">
        <v>0</v>
      </c>
      <c r="I32" s="790"/>
      <c r="J32" s="1199" t="s">
        <v>2518</v>
      </c>
      <c r="K32" s="771"/>
      <c r="L32" s="763"/>
      <c r="M32" s="574" t="s">
        <v>2529</v>
      </c>
      <c r="N32" s="575" t="b">
        <v>0</v>
      </c>
      <c r="O32" s="583" t="b">
        <v>0</v>
      </c>
      <c r="P32" s="1188" t="s">
        <v>2549</v>
      </c>
      <c r="Q32" s="771"/>
      <c r="R32" s="763"/>
      <c r="S32" s="48" t="s">
        <v>2547</v>
      </c>
      <c r="T32" s="20" t="b">
        <v>0</v>
      </c>
      <c r="U32" s="571" t="b">
        <v>0</v>
      </c>
      <c r="V32" s="1220"/>
      <c r="W32" s="800"/>
      <c r="X32" s="761"/>
    </row>
    <row r="33" spans="1:25" ht="12.75" x14ac:dyDescent="0.2">
      <c r="A33" s="801"/>
      <c r="B33" s="802"/>
      <c r="C33" s="790"/>
      <c r="D33" s="14" t="s">
        <v>2554</v>
      </c>
      <c r="E33" s="562" t="b">
        <v>0</v>
      </c>
      <c r="F33" s="563" t="b">
        <v>0</v>
      </c>
      <c r="G33" s="802"/>
      <c r="H33" s="802"/>
      <c r="I33" s="790"/>
      <c r="J33" s="565" t="s">
        <v>2523</v>
      </c>
      <c r="K33" s="564" t="b">
        <v>0</v>
      </c>
      <c r="L33" s="566" t="b">
        <v>0</v>
      </c>
      <c r="M33" s="1202" t="s">
        <v>2569</v>
      </c>
      <c r="N33" s="771"/>
      <c r="O33" s="763"/>
      <c r="P33" s="584" t="s">
        <v>2551</v>
      </c>
      <c r="Q33" s="585" t="b">
        <v>0</v>
      </c>
      <c r="R33" s="586" t="b">
        <v>0</v>
      </c>
      <c r="S33" s="112" t="s">
        <v>2551</v>
      </c>
      <c r="T33" s="35" t="b">
        <v>0</v>
      </c>
      <c r="U33" s="567" t="b">
        <v>0</v>
      </c>
      <c r="V33" s="802"/>
      <c r="W33" s="802"/>
      <c r="X33" s="790"/>
    </row>
    <row r="34" spans="1:25" ht="12.75" x14ac:dyDescent="0.2">
      <c r="A34" s="801"/>
      <c r="B34" s="802"/>
      <c r="C34" s="790"/>
      <c r="D34" s="29" t="s">
        <v>2552</v>
      </c>
      <c r="E34" s="572" t="b">
        <v>0</v>
      </c>
      <c r="F34" s="573" t="b">
        <v>0</v>
      </c>
      <c r="G34" s="802"/>
      <c r="H34" s="802"/>
      <c r="I34" s="790"/>
      <c r="J34" s="568" t="s">
        <v>2526</v>
      </c>
      <c r="K34" s="569" t="b">
        <v>0</v>
      </c>
      <c r="L34" s="570" t="b">
        <v>0</v>
      </c>
      <c r="M34" s="587" t="s">
        <v>2543</v>
      </c>
      <c r="N34" s="588" t="b">
        <v>0</v>
      </c>
      <c r="O34" s="589" t="b">
        <v>0</v>
      </c>
      <c r="P34" s="243" t="s">
        <v>2553</v>
      </c>
      <c r="Q34" s="590" t="b">
        <v>0</v>
      </c>
      <c r="R34" s="591" t="b">
        <v>0</v>
      </c>
      <c r="S34" s="48" t="s">
        <v>2552</v>
      </c>
      <c r="T34" s="20" t="b">
        <v>0</v>
      </c>
      <c r="U34" s="571" t="b">
        <v>0</v>
      </c>
      <c r="V34" s="802"/>
      <c r="W34" s="802"/>
      <c r="X34" s="790"/>
    </row>
    <row r="35" spans="1:25" ht="12.75" x14ac:dyDescent="0.2">
      <c r="A35" s="801"/>
      <c r="B35" s="802"/>
      <c r="C35" s="790"/>
      <c r="D35" s="1211" t="s">
        <v>2570</v>
      </c>
      <c r="E35" s="1205"/>
      <c r="F35" s="1206" t="b">
        <v>0</v>
      </c>
      <c r="G35" s="1198" t="s">
        <v>2571</v>
      </c>
      <c r="H35" s="1208" t="b">
        <v>0</v>
      </c>
      <c r="I35" s="790"/>
      <c r="J35" s="574" t="s">
        <v>2532</v>
      </c>
      <c r="K35" s="575" t="b">
        <v>0</v>
      </c>
      <c r="L35" s="578" t="b">
        <v>0</v>
      </c>
      <c r="M35" s="574" t="s">
        <v>2546</v>
      </c>
      <c r="N35" s="575" t="b">
        <v>0</v>
      </c>
      <c r="O35" s="575" t="b">
        <v>0</v>
      </c>
      <c r="P35" s="592" t="s">
        <v>2554</v>
      </c>
      <c r="Q35" s="593" t="b">
        <v>0</v>
      </c>
      <c r="R35" s="586" t="b">
        <v>0</v>
      </c>
      <c r="S35" s="112" t="s">
        <v>2553</v>
      </c>
      <c r="T35" s="35" t="b">
        <v>0</v>
      </c>
      <c r="U35" s="567" t="b">
        <v>0</v>
      </c>
      <c r="V35" s="802"/>
      <c r="W35" s="802"/>
      <c r="X35" s="790"/>
    </row>
    <row r="36" spans="1:25" ht="12.75" x14ac:dyDescent="0.2">
      <c r="A36" s="801"/>
      <c r="B36" s="802"/>
      <c r="C36" s="790"/>
      <c r="D36" s="801"/>
      <c r="E36" s="802"/>
      <c r="F36" s="790"/>
      <c r="G36" s="802"/>
      <c r="H36" s="802"/>
      <c r="I36" s="790"/>
      <c r="J36" s="1199" t="s">
        <v>2537</v>
      </c>
      <c r="K36" s="771"/>
      <c r="L36" s="763"/>
      <c r="M36" s="594" t="s">
        <v>2538</v>
      </c>
      <c r="N36" s="569" t="b">
        <v>0</v>
      </c>
      <c r="O36" s="595" t="b">
        <v>0</v>
      </c>
      <c r="P36" s="243" t="s">
        <v>2552</v>
      </c>
      <c r="Q36" s="590" t="b">
        <v>0</v>
      </c>
      <c r="R36" s="591" t="b">
        <v>0</v>
      </c>
      <c r="S36" s="48" t="s">
        <v>2554</v>
      </c>
      <c r="T36" s="20" t="b">
        <v>0</v>
      </c>
      <c r="U36" s="571" t="b">
        <v>0</v>
      </c>
      <c r="V36" s="802"/>
      <c r="W36" s="802"/>
      <c r="X36" s="790"/>
    </row>
    <row r="37" spans="1:25" ht="12.75" x14ac:dyDescent="0.2">
      <c r="A37" s="801"/>
      <c r="B37" s="802"/>
      <c r="C37" s="790"/>
      <c r="D37" s="801"/>
      <c r="E37" s="802"/>
      <c r="F37" s="790"/>
      <c r="G37" s="802"/>
      <c r="H37" s="802"/>
      <c r="I37" s="790"/>
      <c r="J37" s="596" t="s">
        <v>2530</v>
      </c>
      <c r="K37" s="588" t="b">
        <v>0</v>
      </c>
      <c r="L37" s="597" t="b">
        <v>0</v>
      </c>
      <c r="M37" s="1202" t="s">
        <v>2549</v>
      </c>
      <c r="N37" s="771"/>
      <c r="O37" s="763"/>
      <c r="P37" s="592" t="s">
        <v>2547</v>
      </c>
      <c r="Q37" s="593" t="b">
        <v>0</v>
      </c>
      <c r="R37" s="586" t="b">
        <v>0</v>
      </c>
      <c r="S37" s="1221" t="s">
        <v>2518</v>
      </c>
      <c r="T37" s="771"/>
      <c r="U37" s="763"/>
      <c r="V37" s="802"/>
      <c r="W37" s="802"/>
      <c r="X37" s="790"/>
    </row>
    <row r="38" spans="1:25" ht="12.75" x14ac:dyDescent="0.2">
      <c r="A38" s="803"/>
      <c r="B38" s="794"/>
      <c r="C38" s="765"/>
      <c r="D38" s="1195" t="s">
        <v>2572</v>
      </c>
      <c r="E38" s="1196" t="b">
        <v>0</v>
      </c>
      <c r="F38" s="1212" t="b">
        <v>0</v>
      </c>
      <c r="G38" s="1210" t="s">
        <v>2573</v>
      </c>
      <c r="H38" s="1209" t="b">
        <v>0</v>
      </c>
      <c r="I38" s="790"/>
      <c r="J38" s="598" t="s">
        <v>2542</v>
      </c>
      <c r="K38" s="575" t="b">
        <v>0</v>
      </c>
      <c r="L38" s="576" t="b">
        <v>0</v>
      </c>
      <c r="M38" s="565" t="s">
        <v>2551</v>
      </c>
      <c r="N38" s="564" t="b">
        <v>0</v>
      </c>
      <c r="O38" s="599" t="b">
        <v>0</v>
      </c>
      <c r="P38" s="600" t="s">
        <v>2544</v>
      </c>
      <c r="Q38" s="601" t="b">
        <v>0</v>
      </c>
      <c r="R38" s="602" t="b">
        <v>0</v>
      </c>
      <c r="S38" s="37" t="s">
        <v>2533</v>
      </c>
      <c r="T38" s="35" t="b">
        <v>0</v>
      </c>
      <c r="U38" s="567" t="b">
        <v>0</v>
      </c>
      <c r="V38" s="802"/>
      <c r="W38" s="802"/>
      <c r="X38" s="790"/>
    </row>
    <row r="39" spans="1:25" ht="12.75" x14ac:dyDescent="0.2">
      <c r="A39" s="1213"/>
      <c r="B39" s="802"/>
      <c r="C39" s="802"/>
      <c r="D39" s="801"/>
      <c r="E39" s="802"/>
      <c r="F39" s="790"/>
      <c r="G39" s="802"/>
      <c r="H39" s="802"/>
      <c r="I39" s="790"/>
      <c r="J39" s="594" t="s">
        <v>2534</v>
      </c>
      <c r="K39" s="580" t="b">
        <v>0</v>
      </c>
      <c r="L39" s="581" t="b">
        <v>0</v>
      </c>
      <c r="M39" s="568" t="s">
        <v>2553</v>
      </c>
      <c r="N39" s="569" t="b">
        <v>0</v>
      </c>
      <c r="O39" s="569" t="b">
        <v>0</v>
      </c>
      <c r="P39" s="1222"/>
      <c r="Q39" s="802"/>
      <c r="R39" s="802"/>
      <c r="S39" s="22" t="s">
        <v>2524</v>
      </c>
      <c r="T39" s="20" t="b">
        <v>0</v>
      </c>
      <c r="U39" s="571" t="b">
        <v>0</v>
      </c>
      <c r="V39" s="802"/>
      <c r="W39" s="802"/>
      <c r="X39" s="790"/>
    </row>
    <row r="40" spans="1:25" ht="12.75" x14ac:dyDescent="0.2">
      <c r="A40" s="801"/>
      <c r="B40" s="802"/>
      <c r="C40" s="802"/>
      <c r="D40" s="803"/>
      <c r="E40" s="794"/>
      <c r="F40" s="765"/>
      <c r="G40" s="802"/>
      <c r="H40" s="802"/>
      <c r="I40" s="790"/>
      <c r="J40" s="1199" t="s">
        <v>2517</v>
      </c>
      <c r="K40" s="771"/>
      <c r="L40" s="763"/>
      <c r="M40" s="574" t="s">
        <v>2554</v>
      </c>
      <c r="N40" s="575" t="b">
        <v>0</v>
      </c>
      <c r="O40" s="575" t="b">
        <v>0</v>
      </c>
      <c r="P40" s="801"/>
      <c r="Q40" s="802"/>
      <c r="R40" s="802"/>
      <c r="S40" s="37" t="s">
        <v>2529</v>
      </c>
      <c r="T40" s="35" t="b">
        <v>0</v>
      </c>
      <c r="U40" s="567" t="b">
        <v>0</v>
      </c>
      <c r="V40" s="802"/>
      <c r="W40" s="802"/>
      <c r="X40" s="790"/>
    </row>
    <row r="41" spans="1:25" ht="12.75" x14ac:dyDescent="0.2">
      <c r="A41" s="801"/>
      <c r="B41" s="802"/>
      <c r="C41" s="802"/>
      <c r="D41" s="1163"/>
      <c r="E41" s="802"/>
      <c r="F41" s="802"/>
      <c r="G41" s="1214" t="s">
        <v>2574</v>
      </c>
      <c r="H41" s="1208" t="b">
        <v>0</v>
      </c>
      <c r="I41" s="790"/>
      <c r="J41" s="587" t="s">
        <v>2521</v>
      </c>
      <c r="K41" s="588" t="b">
        <v>0</v>
      </c>
      <c r="L41" s="597" t="b">
        <v>0</v>
      </c>
      <c r="M41" s="568" t="s">
        <v>2552</v>
      </c>
      <c r="N41" s="569" t="b">
        <v>0</v>
      </c>
      <c r="O41" s="569" t="b">
        <v>0</v>
      </c>
      <c r="P41" s="801"/>
      <c r="Q41" s="802"/>
      <c r="R41" s="802"/>
      <c r="S41" s="22" t="s">
        <v>2543</v>
      </c>
      <c r="T41" s="20" t="b">
        <v>0</v>
      </c>
      <c r="U41" s="571" t="b">
        <v>0</v>
      </c>
      <c r="V41" s="802"/>
      <c r="W41" s="802"/>
      <c r="X41" s="790"/>
    </row>
    <row r="42" spans="1:25" ht="12.75" x14ac:dyDescent="0.2">
      <c r="A42" s="801"/>
      <c r="B42" s="802"/>
      <c r="C42" s="802"/>
      <c r="D42" s="802"/>
      <c r="E42" s="802"/>
      <c r="F42" s="802"/>
      <c r="G42" s="801"/>
      <c r="H42" s="802"/>
      <c r="I42" s="790"/>
      <c r="J42" s="574" t="s">
        <v>2541</v>
      </c>
      <c r="K42" s="575" t="b">
        <v>0</v>
      </c>
      <c r="L42" s="576" t="b">
        <v>0</v>
      </c>
      <c r="M42" s="574" t="s">
        <v>2547</v>
      </c>
      <c r="N42" s="575" t="b">
        <v>0</v>
      </c>
      <c r="O42" s="575" t="b">
        <v>0</v>
      </c>
      <c r="P42" s="801"/>
      <c r="Q42" s="802"/>
      <c r="R42" s="802"/>
      <c r="S42" s="37" t="s">
        <v>2546</v>
      </c>
      <c r="T42" s="35" t="b">
        <v>0</v>
      </c>
      <c r="U42" s="567" t="b">
        <v>0</v>
      </c>
      <c r="V42" s="802"/>
      <c r="W42" s="802"/>
      <c r="X42" s="790"/>
      <c r="Y42" s="41"/>
    </row>
    <row r="43" spans="1:25" ht="12.75" x14ac:dyDescent="0.2">
      <c r="A43" s="803"/>
      <c r="B43" s="794"/>
      <c r="C43" s="794"/>
      <c r="D43" s="794"/>
      <c r="E43" s="794"/>
      <c r="F43" s="794"/>
      <c r="G43" s="803"/>
      <c r="H43" s="794"/>
      <c r="I43" s="765"/>
      <c r="J43" s="603" t="s">
        <v>2545</v>
      </c>
      <c r="K43" s="580" t="b">
        <v>0</v>
      </c>
      <c r="L43" s="581" t="b">
        <v>0</v>
      </c>
      <c r="M43" s="603" t="s">
        <v>2544</v>
      </c>
      <c r="N43" s="580" t="b">
        <v>0</v>
      </c>
      <c r="O43" s="595" t="b">
        <v>0</v>
      </c>
      <c r="P43" s="803"/>
      <c r="Q43" s="794"/>
      <c r="R43" s="794"/>
      <c r="S43" s="60" t="s">
        <v>2538</v>
      </c>
      <c r="T43" s="604" t="b">
        <v>0</v>
      </c>
      <c r="U43" s="605" t="b">
        <v>0</v>
      </c>
      <c r="V43" s="794"/>
      <c r="W43" s="794"/>
      <c r="X43" s="765"/>
      <c r="Y43" s="41"/>
    </row>
    <row r="44" spans="1:25" ht="12.75" x14ac:dyDescent="0.2">
      <c r="D44" s="53"/>
      <c r="Q44" s="53"/>
      <c r="R44" s="53"/>
      <c r="S44" s="67"/>
      <c r="T44" s="53"/>
      <c r="U44" s="53"/>
      <c r="V44" s="67"/>
      <c r="W44" s="53"/>
      <c r="X44" s="53"/>
    </row>
    <row r="45" spans="1:25" ht="12.75" x14ac:dyDescent="0.2">
      <c r="D45" s="53"/>
      <c r="Q45" s="53"/>
      <c r="R45" s="53"/>
      <c r="S45" s="67"/>
      <c r="T45" s="53"/>
      <c r="U45" s="53"/>
      <c r="V45" s="67"/>
      <c r="W45" s="53"/>
      <c r="X45" s="53"/>
    </row>
    <row r="46" spans="1:25" ht="12.75" x14ac:dyDescent="0.2">
      <c r="D46" s="53"/>
      <c r="Q46" s="53"/>
      <c r="R46" s="53"/>
      <c r="S46" s="67"/>
      <c r="T46" s="53"/>
      <c r="U46" s="53"/>
      <c r="V46" s="67"/>
      <c r="W46" s="53"/>
      <c r="X46" s="53"/>
    </row>
    <row r="47" spans="1:25" ht="12.75" x14ac:dyDescent="0.2">
      <c r="D47" s="53"/>
      <c r="Q47" s="53"/>
      <c r="R47" s="53"/>
      <c r="S47" s="67"/>
      <c r="T47" s="53"/>
      <c r="U47" s="53"/>
      <c r="V47" s="67"/>
      <c r="W47" s="53"/>
      <c r="X47" s="53"/>
    </row>
    <row r="48" spans="1:25" ht="12.75" x14ac:dyDescent="0.2">
      <c r="D48" s="53"/>
      <c r="Q48" s="53"/>
      <c r="R48" s="53"/>
      <c r="S48" s="67"/>
      <c r="T48" s="53"/>
      <c r="U48" s="53"/>
      <c r="V48" s="67"/>
      <c r="W48" s="53"/>
      <c r="X48" s="53"/>
    </row>
    <row r="49" spans="4:24" ht="12.75" x14ac:dyDescent="0.2">
      <c r="D49" s="53"/>
      <c r="Q49" s="53"/>
      <c r="R49" s="53"/>
      <c r="S49" s="67"/>
      <c r="T49" s="53"/>
      <c r="U49" s="53"/>
      <c r="V49" s="67"/>
      <c r="W49" s="53"/>
      <c r="X49" s="53"/>
    </row>
    <row r="50" spans="4:24" ht="12.75" x14ac:dyDescent="0.2">
      <c r="D50" s="53"/>
      <c r="Q50" s="53"/>
      <c r="R50" s="53"/>
      <c r="S50" s="67"/>
      <c r="T50" s="53"/>
      <c r="U50" s="53"/>
      <c r="V50" s="67"/>
      <c r="W50" s="53"/>
      <c r="X50" s="53"/>
    </row>
    <row r="51" spans="4:24" ht="12.75" x14ac:dyDescent="0.2">
      <c r="D51" s="53"/>
      <c r="Q51" s="53"/>
      <c r="R51" s="53"/>
      <c r="S51" s="67"/>
      <c r="T51" s="53"/>
      <c r="U51" s="53"/>
      <c r="V51" s="67"/>
      <c r="W51" s="53"/>
      <c r="X51" s="53"/>
    </row>
    <row r="52" spans="4:24" ht="12.75" x14ac:dyDescent="0.2">
      <c r="D52" s="53"/>
      <c r="Q52" s="53"/>
      <c r="R52" s="53"/>
      <c r="S52" s="67"/>
      <c r="T52" s="53"/>
      <c r="U52" s="53"/>
      <c r="V52" s="67"/>
      <c r="W52" s="53"/>
      <c r="X52" s="53"/>
    </row>
    <row r="53" spans="4:24" ht="12.75" x14ac:dyDescent="0.2">
      <c r="D53" s="53"/>
      <c r="Q53" s="53"/>
      <c r="R53" s="53"/>
      <c r="S53" s="67"/>
      <c r="T53" s="53"/>
      <c r="U53" s="53"/>
      <c r="V53" s="67"/>
      <c r="W53" s="53"/>
      <c r="X53" s="53"/>
    </row>
    <row r="54" spans="4:24" ht="12.75" x14ac:dyDescent="0.2">
      <c r="D54" s="53"/>
      <c r="Q54" s="53"/>
      <c r="R54" s="53"/>
      <c r="S54" s="67"/>
      <c r="T54" s="53"/>
      <c r="U54" s="53"/>
      <c r="V54" s="67"/>
      <c r="W54" s="53"/>
      <c r="X54" s="53"/>
    </row>
    <row r="55" spans="4:24" ht="12.75" x14ac:dyDescent="0.2">
      <c r="D55" s="53"/>
      <c r="Q55" s="53"/>
      <c r="R55" s="53"/>
      <c r="S55" s="67"/>
      <c r="T55" s="53"/>
      <c r="U55" s="53"/>
      <c r="V55" s="67"/>
      <c r="W55" s="53"/>
      <c r="X55" s="53"/>
    </row>
    <row r="56" spans="4:24" ht="12.75" x14ac:dyDescent="0.2">
      <c r="D56" s="53"/>
      <c r="Q56" s="53"/>
      <c r="R56" s="53"/>
      <c r="S56" s="67"/>
      <c r="T56" s="53"/>
      <c r="U56" s="53"/>
      <c r="V56" s="67"/>
      <c r="W56" s="53"/>
      <c r="X56" s="53"/>
    </row>
    <row r="57" spans="4:24" ht="12.75" x14ac:dyDescent="0.2">
      <c r="D57" s="53"/>
      <c r="Q57" s="53"/>
      <c r="R57" s="53"/>
      <c r="S57" s="67"/>
      <c r="T57" s="53"/>
      <c r="U57" s="53"/>
      <c r="V57" s="67"/>
      <c r="W57" s="53"/>
      <c r="X57" s="53"/>
    </row>
    <row r="58" spans="4:24" ht="12.75" x14ac:dyDescent="0.2">
      <c r="D58" s="53"/>
      <c r="Q58" s="53"/>
      <c r="R58" s="53"/>
      <c r="S58" s="67"/>
      <c r="T58" s="53"/>
      <c r="U58" s="53"/>
      <c r="V58" s="67"/>
      <c r="W58" s="53"/>
      <c r="X58" s="53"/>
    </row>
    <row r="59" spans="4:24" ht="12.75" x14ac:dyDescent="0.2">
      <c r="D59" s="53"/>
      <c r="Q59" s="53"/>
      <c r="R59" s="53"/>
      <c r="S59" s="67"/>
      <c r="T59" s="53"/>
      <c r="U59" s="53"/>
      <c r="V59" s="67"/>
      <c r="W59" s="53"/>
      <c r="X59" s="53"/>
    </row>
    <row r="60" spans="4:24" ht="12.75" x14ac:dyDescent="0.2">
      <c r="D60" s="53"/>
      <c r="Q60" s="53"/>
      <c r="R60" s="53"/>
      <c r="S60" s="67"/>
      <c r="T60" s="53"/>
      <c r="U60" s="53"/>
      <c r="V60" s="67"/>
      <c r="W60" s="53"/>
      <c r="X60" s="53"/>
    </row>
    <row r="61" spans="4:24" ht="12.75" x14ac:dyDescent="0.2">
      <c r="D61" s="53"/>
      <c r="Q61" s="53"/>
      <c r="R61" s="53"/>
      <c r="S61" s="67"/>
      <c r="T61" s="53"/>
      <c r="U61" s="53"/>
      <c r="V61" s="67"/>
      <c r="W61" s="53"/>
      <c r="X61" s="53"/>
    </row>
    <row r="62" spans="4:24" ht="12.75" x14ac:dyDescent="0.2">
      <c r="D62" s="53"/>
      <c r="Q62" s="53"/>
      <c r="R62" s="53"/>
      <c r="S62" s="67"/>
      <c r="T62" s="53"/>
      <c r="U62" s="53"/>
      <c r="V62" s="67"/>
      <c r="W62" s="53"/>
      <c r="X62" s="53"/>
    </row>
    <row r="63" spans="4:24" ht="12.75" x14ac:dyDescent="0.2">
      <c r="D63" s="53"/>
      <c r="Q63" s="53"/>
      <c r="R63" s="53"/>
      <c r="S63" s="67"/>
      <c r="T63" s="53"/>
      <c r="U63" s="53"/>
      <c r="V63" s="67"/>
      <c r="W63" s="53"/>
      <c r="X63" s="53"/>
    </row>
    <row r="64" spans="4:24" ht="12.75" x14ac:dyDescent="0.2">
      <c r="D64" s="53"/>
      <c r="Q64" s="53"/>
      <c r="R64" s="53"/>
      <c r="S64" s="67"/>
      <c r="T64" s="53"/>
      <c r="U64" s="53"/>
      <c r="V64" s="67"/>
      <c r="W64" s="53"/>
      <c r="X64" s="53"/>
    </row>
    <row r="65" spans="4:24" ht="12.75" x14ac:dyDescent="0.2">
      <c r="D65" s="53"/>
      <c r="Q65" s="53"/>
      <c r="R65" s="53"/>
      <c r="S65" s="67"/>
      <c r="T65" s="53"/>
      <c r="U65" s="53"/>
      <c r="V65" s="67"/>
      <c r="W65" s="53"/>
      <c r="X65" s="53"/>
    </row>
    <row r="66" spans="4:24" ht="12.75" x14ac:dyDescent="0.2">
      <c r="D66" s="53"/>
      <c r="Q66" s="53"/>
      <c r="R66" s="53"/>
      <c r="S66" s="67"/>
      <c r="T66" s="53"/>
      <c r="U66" s="53"/>
      <c r="V66" s="67"/>
      <c r="W66" s="53"/>
      <c r="X66" s="53"/>
    </row>
    <row r="67" spans="4:24" ht="12.75" x14ac:dyDescent="0.2">
      <c r="D67" s="53"/>
      <c r="Q67" s="53"/>
      <c r="R67" s="53"/>
      <c r="S67" s="67"/>
      <c r="T67" s="53"/>
      <c r="U67" s="53"/>
      <c r="V67" s="67"/>
      <c r="W67" s="53"/>
      <c r="X67" s="53"/>
    </row>
    <row r="68" spans="4:24" ht="12.75" x14ac:dyDescent="0.2">
      <c r="D68" s="53"/>
      <c r="Q68" s="53"/>
      <c r="R68" s="53"/>
      <c r="S68" s="67"/>
      <c r="T68" s="53"/>
      <c r="U68" s="53"/>
      <c r="V68" s="67"/>
      <c r="W68" s="53"/>
      <c r="X68" s="53"/>
    </row>
    <row r="69" spans="4:24" ht="12.75" x14ac:dyDescent="0.2">
      <c r="D69" s="53"/>
      <c r="Q69" s="53"/>
      <c r="R69" s="53"/>
      <c r="S69" s="67"/>
      <c r="T69" s="53"/>
      <c r="U69" s="53"/>
      <c r="V69" s="67"/>
      <c r="W69" s="53"/>
      <c r="X69" s="53"/>
    </row>
    <row r="70" spans="4:24" ht="12.75" x14ac:dyDescent="0.2">
      <c r="D70" s="53"/>
      <c r="Q70" s="53"/>
      <c r="R70" s="53"/>
      <c r="S70" s="67"/>
      <c r="T70" s="53"/>
      <c r="U70" s="53"/>
      <c r="V70" s="67"/>
      <c r="W70" s="53"/>
      <c r="X70" s="53"/>
    </row>
    <row r="71" spans="4:24" ht="12.75" x14ac:dyDescent="0.2">
      <c r="D71" s="53"/>
      <c r="Q71" s="53"/>
      <c r="R71" s="53"/>
      <c r="S71" s="67"/>
      <c r="T71" s="53"/>
      <c r="U71" s="53"/>
      <c r="V71" s="67"/>
      <c r="W71" s="53"/>
      <c r="X71" s="53"/>
    </row>
    <row r="72" spans="4:24" ht="12.75" x14ac:dyDescent="0.2">
      <c r="D72" s="53"/>
      <c r="Q72" s="53"/>
      <c r="R72" s="53"/>
      <c r="S72" s="67"/>
      <c r="T72" s="53"/>
      <c r="U72" s="53"/>
      <c r="V72" s="67"/>
      <c r="W72" s="53"/>
      <c r="X72" s="53"/>
    </row>
    <row r="73" spans="4:24" ht="12.75" x14ac:dyDescent="0.2">
      <c r="D73" s="53"/>
      <c r="Q73" s="53"/>
      <c r="R73" s="53"/>
      <c r="S73" s="67"/>
      <c r="T73" s="53"/>
      <c r="U73" s="53"/>
      <c r="V73" s="67"/>
      <c r="W73" s="53"/>
      <c r="X73" s="53"/>
    </row>
    <row r="74" spans="4:24" ht="12.75" x14ac:dyDescent="0.2">
      <c r="D74" s="53"/>
      <c r="Q74" s="53"/>
      <c r="R74" s="53"/>
      <c r="S74" s="67"/>
      <c r="T74" s="53"/>
      <c r="U74" s="53"/>
      <c r="V74" s="67"/>
      <c r="W74" s="53"/>
      <c r="X74" s="53"/>
    </row>
    <row r="75" spans="4:24" ht="12.75" x14ac:dyDescent="0.2">
      <c r="D75" s="53"/>
      <c r="Q75" s="53"/>
      <c r="R75" s="53"/>
      <c r="S75" s="67"/>
      <c r="T75" s="53"/>
      <c r="U75" s="53"/>
      <c r="V75" s="67"/>
      <c r="W75" s="53"/>
      <c r="X75" s="53"/>
    </row>
    <row r="76" spans="4:24" ht="12.75" x14ac:dyDescent="0.2">
      <c r="D76" s="53"/>
      <c r="Q76" s="53"/>
      <c r="R76" s="53"/>
      <c r="S76" s="67"/>
      <c r="T76" s="53"/>
      <c r="U76" s="53"/>
      <c r="V76" s="67"/>
      <c r="W76" s="53"/>
      <c r="X76" s="53"/>
    </row>
    <row r="77" spans="4:24" ht="12.75" x14ac:dyDescent="0.2">
      <c r="D77" s="53"/>
      <c r="Q77" s="53"/>
      <c r="R77" s="53"/>
      <c r="S77" s="67"/>
      <c r="T77" s="53"/>
      <c r="U77" s="53"/>
      <c r="V77" s="67"/>
      <c r="W77" s="53"/>
      <c r="X77" s="53"/>
    </row>
    <row r="78" spans="4:24" ht="12.75" x14ac:dyDescent="0.2">
      <c r="D78" s="53"/>
      <c r="Q78" s="53"/>
      <c r="R78" s="53"/>
      <c r="S78" s="67"/>
      <c r="T78" s="53"/>
      <c r="U78" s="53"/>
      <c r="V78" s="67"/>
      <c r="W78" s="53"/>
      <c r="X78" s="53"/>
    </row>
    <row r="79" spans="4:24" ht="12.75" x14ac:dyDescent="0.2">
      <c r="D79" s="53"/>
      <c r="Q79" s="53"/>
      <c r="R79" s="53"/>
      <c r="S79" s="67"/>
      <c r="T79" s="53"/>
      <c r="U79" s="53"/>
      <c r="V79" s="67"/>
      <c r="W79" s="53"/>
      <c r="X79" s="53"/>
    </row>
    <row r="80" spans="4:24" ht="12.75" x14ac:dyDescent="0.2">
      <c r="D80" s="53"/>
      <c r="Q80" s="53"/>
      <c r="R80" s="53"/>
      <c r="S80" s="67"/>
      <c r="T80" s="53"/>
      <c r="U80" s="53"/>
      <c r="V80" s="67"/>
      <c r="W80" s="53"/>
      <c r="X80" s="53"/>
    </row>
    <row r="81" spans="4:24" ht="12.75" x14ac:dyDescent="0.2">
      <c r="D81" s="53"/>
      <c r="Q81" s="53"/>
      <c r="R81" s="53"/>
      <c r="S81" s="67"/>
      <c r="T81" s="53"/>
      <c r="U81" s="53"/>
      <c r="V81" s="67"/>
      <c r="W81" s="53"/>
      <c r="X81" s="53"/>
    </row>
    <row r="82" spans="4:24" ht="12.75" x14ac:dyDescent="0.2">
      <c r="D82" s="53"/>
      <c r="Q82" s="53"/>
      <c r="R82" s="53"/>
      <c r="S82" s="67"/>
      <c r="T82" s="53"/>
      <c r="U82" s="53"/>
      <c r="V82" s="67"/>
      <c r="W82" s="53"/>
      <c r="X82" s="53"/>
    </row>
    <row r="83" spans="4:24" ht="12.75" x14ac:dyDescent="0.2">
      <c r="D83" s="53"/>
      <c r="Q83" s="53"/>
      <c r="R83" s="53"/>
      <c r="S83" s="67"/>
      <c r="T83" s="53"/>
      <c r="U83" s="53"/>
      <c r="V83" s="67"/>
      <c r="W83" s="53"/>
      <c r="X83" s="53"/>
    </row>
    <row r="84" spans="4:24" ht="12.75" x14ac:dyDescent="0.2">
      <c r="D84" s="53"/>
      <c r="Q84" s="53"/>
      <c r="R84" s="53"/>
      <c r="S84" s="67"/>
      <c r="T84" s="53"/>
      <c r="U84" s="53"/>
      <c r="V84" s="67"/>
      <c r="W84" s="53"/>
      <c r="X84" s="53"/>
    </row>
    <row r="85" spans="4:24" ht="12.75" x14ac:dyDescent="0.2">
      <c r="D85" s="53"/>
      <c r="Q85" s="53"/>
      <c r="R85" s="53"/>
      <c r="S85" s="67"/>
      <c r="T85" s="53"/>
      <c r="U85" s="53"/>
      <c r="V85" s="67"/>
      <c r="W85" s="53"/>
      <c r="X85" s="53"/>
    </row>
    <row r="86" spans="4:24" ht="12.75" x14ac:dyDescent="0.2">
      <c r="D86" s="53"/>
      <c r="Q86" s="53"/>
      <c r="R86" s="53"/>
      <c r="S86" s="67"/>
      <c r="T86" s="53"/>
      <c r="U86" s="53"/>
      <c r="V86" s="67"/>
      <c r="W86" s="53"/>
      <c r="X86" s="53"/>
    </row>
    <row r="87" spans="4:24" ht="12.75" x14ac:dyDescent="0.2">
      <c r="D87" s="53"/>
      <c r="Q87" s="53"/>
      <c r="R87" s="53"/>
      <c r="S87" s="67"/>
      <c r="T87" s="53"/>
      <c r="U87" s="53"/>
      <c r="V87" s="67"/>
      <c r="W87" s="53"/>
      <c r="X87" s="53"/>
    </row>
    <row r="88" spans="4:24" ht="12.75" x14ac:dyDescent="0.2">
      <c r="D88" s="53"/>
      <c r="Q88" s="53"/>
      <c r="R88" s="53"/>
      <c r="S88" s="67"/>
      <c r="T88" s="53"/>
      <c r="U88" s="53"/>
      <c r="V88" s="67"/>
      <c r="W88" s="53"/>
      <c r="X88" s="53"/>
    </row>
    <row r="89" spans="4:24" ht="12.75" x14ac:dyDescent="0.2">
      <c r="D89" s="53"/>
      <c r="Q89" s="53"/>
      <c r="R89" s="53"/>
      <c r="S89" s="67"/>
      <c r="T89" s="53"/>
      <c r="U89" s="53"/>
      <c r="V89" s="67"/>
      <c r="W89" s="53"/>
      <c r="X89" s="53"/>
    </row>
    <row r="90" spans="4:24" ht="12.75" x14ac:dyDescent="0.2">
      <c r="D90" s="53"/>
      <c r="Q90" s="53"/>
      <c r="R90" s="53"/>
      <c r="S90" s="67"/>
      <c r="T90" s="53"/>
      <c r="U90" s="53"/>
      <c r="V90" s="67"/>
      <c r="W90" s="53"/>
      <c r="X90" s="53"/>
    </row>
    <row r="91" spans="4:24" ht="12.75" x14ac:dyDescent="0.2">
      <c r="D91" s="53"/>
      <c r="Q91" s="53"/>
      <c r="R91" s="53"/>
      <c r="S91" s="67"/>
      <c r="T91" s="53"/>
      <c r="U91" s="53"/>
      <c r="V91" s="67"/>
      <c r="W91" s="53"/>
      <c r="X91" s="53"/>
    </row>
    <row r="92" spans="4:24" ht="12.75" x14ac:dyDescent="0.2">
      <c r="D92" s="53"/>
      <c r="Q92" s="53"/>
      <c r="R92" s="53"/>
      <c r="S92" s="67"/>
      <c r="T92" s="53"/>
      <c r="U92" s="53"/>
      <c r="V92" s="67"/>
      <c r="W92" s="53"/>
      <c r="X92" s="53"/>
    </row>
    <row r="93" spans="4:24" ht="12.75" x14ac:dyDescent="0.2">
      <c r="D93" s="53"/>
      <c r="Q93" s="53"/>
      <c r="R93" s="53"/>
      <c r="S93" s="67"/>
      <c r="T93" s="53"/>
      <c r="U93" s="53"/>
      <c r="V93" s="67"/>
      <c r="W93" s="53"/>
      <c r="X93" s="53"/>
    </row>
    <row r="94" spans="4:24" ht="12.75" x14ac:dyDescent="0.2">
      <c r="D94" s="53"/>
      <c r="Q94" s="53"/>
      <c r="R94" s="53"/>
      <c r="S94" s="67"/>
      <c r="T94" s="53"/>
      <c r="U94" s="53"/>
      <c r="V94" s="67"/>
      <c r="W94" s="53"/>
      <c r="X94" s="53"/>
    </row>
    <row r="95" spans="4:24" ht="12.75" x14ac:dyDescent="0.2">
      <c r="D95" s="53"/>
      <c r="Q95" s="53"/>
      <c r="R95" s="53"/>
      <c r="S95" s="67"/>
      <c r="T95" s="53"/>
      <c r="U95" s="53"/>
      <c r="V95" s="67"/>
      <c r="W95" s="53"/>
      <c r="X95" s="53"/>
    </row>
    <row r="96" spans="4:24" ht="12.75" x14ac:dyDescent="0.2">
      <c r="D96" s="53"/>
      <c r="Q96" s="53"/>
      <c r="R96" s="53"/>
      <c r="S96" s="67"/>
      <c r="T96" s="53"/>
      <c r="U96" s="53"/>
      <c r="V96" s="67"/>
      <c r="W96" s="53"/>
      <c r="X96" s="53"/>
    </row>
    <row r="97" spans="4:24" ht="12.75" x14ac:dyDescent="0.2">
      <c r="D97" s="53"/>
      <c r="Q97" s="53"/>
      <c r="R97" s="53"/>
      <c r="S97" s="67"/>
      <c r="T97" s="53"/>
      <c r="U97" s="53"/>
      <c r="V97" s="67"/>
      <c r="W97" s="53"/>
      <c r="X97" s="53"/>
    </row>
    <row r="98" spans="4:24" ht="12.75" x14ac:dyDescent="0.2">
      <c r="D98" s="53"/>
      <c r="Q98" s="53"/>
      <c r="R98" s="53"/>
      <c r="S98" s="67"/>
      <c r="T98" s="53"/>
      <c r="U98" s="53"/>
      <c r="V98" s="67"/>
      <c r="W98" s="53"/>
      <c r="X98" s="53"/>
    </row>
    <row r="99" spans="4:24" ht="12.75" x14ac:dyDescent="0.2">
      <c r="D99" s="53"/>
      <c r="Q99" s="53"/>
      <c r="R99" s="53"/>
      <c r="S99" s="67"/>
      <c r="T99" s="53"/>
      <c r="U99" s="53"/>
      <c r="V99" s="67"/>
      <c r="W99" s="53"/>
      <c r="X99" s="53"/>
    </row>
    <row r="100" spans="4:24" ht="12.75" x14ac:dyDescent="0.2">
      <c r="D100" s="53"/>
      <c r="Q100" s="53"/>
      <c r="R100" s="53"/>
      <c r="S100" s="67"/>
      <c r="T100" s="53"/>
      <c r="U100" s="53"/>
      <c r="V100" s="67"/>
      <c r="W100" s="53"/>
      <c r="X100" s="53"/>
    </row>
    <row r="101" spans="4:24" ht="12.75" x14ac:dyDescent="0.2">
      <c r="D101" s="53"/>
      <c r="Q101" s="53"/>
      <c r="R101" s="53"/>
      <c r="S101" s="67"/>
      <c r="T101" s="53"/>
      <c r="U101" s="53"/>
      <c r="V101" s="67"/>
      <c r="W101" s="53"/>
      <c r="X101" s="53"/>
    </row>
    <row r="102" spans="4:24" ht="12.75" x14ac:dyDescent="0.2">
      <c r="D102" s="53"/>
      <c r="Q102" s="53"/>
      <c r="R102" s="53"/>
      <c r="S102" s="67"/>
      <c r="T102" s="53"/>
      <c r="U102" s="53"/>
      <c r="V102" s="67"/>
      <c r="W102" s="53"/>
      <c r="X102" s="53"/>
    </row>
    <row r="103" spans="4:24" ht="12.75" x14ac:dyDescent="0.2">
      <c r="D103" s="53"/>
      <c r="Q103" s="53"/>
      <c r="R103" s="53"/>
      <c r="S103" s="67"/>
      <c r="T103" s="53"/>
      <c r="U103" s="53"/>
      <c r="V103" s="67"/>
      <c r="W103" s="53"/>
      <c r="X103" s="53"/>
    </row>
    <row r="104" spans="4:24" ht="12.75" x14ac:dyDescent="0.2">
      <c r="D104" s="53"/>
      <c r="Q104" s="53"/>
      <c r="R104" s="53"/>
      <c r="S104" s="67"/>
      <c r="T104" s="53"/>
      <c r="U104" s="53"/>
      <c r="V104" s="67"/>
      <c r="W104" s="53"/>
      <c r="X104" s="53"/>
    </row>
    <row r="105" spans="4:24" ht="12.75" x14ac:dyDescent="0.2">
      <c r="D105" s="53"/>
      <c r="Q105" s="53"/>
      <c r="R105" s="53"/>
      <c r="S105" s="67"/>
      <c r="T105" s="53"/>
      <c r="U105" s="53"/>
      <c r="V105" s="67"/>
      <c r="W105" s="53"/>
      <c r="X105" s="53"/>
    </row>
    <row r="106" spans="4:24" ht="12.75" x14ac:dyDescent="0.2">
      <c r="D106" s="53"/>
      <c r="Q106" s="53"/>
      <c r="R106" s="53"/>
      <c r="S106" s="67"/>
      <c r="T106" s="53"/>
      <c r="U106" s="53"/>
      <c r="V106" s="67"/>
      <c r="W106" s="53"/>
      <c r="X106" s="53"/>
    </row>
    <row r="107" spans="4:24" ht="12.75" x14ac:dyDescent="0.2">
      <c r="D107" s="53"/>
      <c r="Q107" s="53"/>
      <c r="R107" s="53"/>
      <c r="S107" s="67"/>
      <c r="T107" s="53"/>
      <c r="U107" s="53"/>
      <c r="V107" s="67"/>
      <c r="W107" s="53"/>
      <c r="X107" s="53"/>
    </row>
    <row r="108" spans="4:24" ht="12.75" x14ac:dyDescent="0.2">
      <c r="D108" s="53"/>
      <c r="Q108" s="53"/>
      <c r="R108" s="53"/>
      <c r="S108" s="67"/>
      <c r="T108" s="53"/>
      <c r="U108" s="53"/>
      <c r="V108" s="67"/>
      <c r="W108" s="53"/>
      <c r="X108" s="53"/>
    </row>
    <row r="109" spans="4:24" ht="12.75" x14ac:dyDescent="0.2">
      <c r="D109" s="53"/>
      <c r="Q109" s="53"/>
      <c r="R109" s="53"/>
      <c r="S109" s="67"/>
      <c r="T109" s="53"/>
      <c r="U109" s="53"/>
      <c r="V109" s="67"/>
      <c r="W109" s="53"/>
      <c r="X109" s="53"/>
    </row>
    <row r="110" spans="4:24" ht="12.75" x14ac:dyDescent="0.2">
      <c r="D110" s="53"/>
      <c r="Q110" s="53"/>
      <c r="R110" s="53"/>
      <c r="S110" s="67"/>
      <c r="T110" s="53"/>
      <c r="U110" s="53"/>
      <c r="V110" s="67"/>
      <c r="W110" s="53"/>
      <c r="X110" s="53"/>
    </row>
    <row r="111" spans="4:24" ht="12.75" x14ac:dyDescent="0.2">
      <c r="D111" s="53"/>
      <c r="Q111" s="53"/>
      <c r="R111" s="53"/>
      <c r="S111" s="67"/>
      <c r="T111" s="53"/>
      <c r="U111" s="53"/>
      <c r="V111" s="67"/>
      <c r="W111" s="53"/>
      <c r="X111" s="53"/>
    </row>
    <row r="112" spans="4:24" ht="12.75" x14ac:dyDescent="0.2">
      <c r="D112" s="53"/>
      <c r="Q112" s="53"/>
      <c r="R112" s="53"/>
      <c r="S112" s="67"/>
      <c r="T112" s="53"/>
      <c r="U112" s="53"/>
      <c r="V112" s="67"/>
      <c r="W112" s="53"/>
      <c r="X112" s="53"/>
    </row>
    <row r="113" spans="4:24" ht="12.75" x14ac:dyDescent="0.2">
      <c r="D113" s="53"/>
      <c r="Q113" s="53"/>
      <c r="R113" s="53"/>
      <c r="S113" s="67"/>
      <c r="T113" s="53"/>
      <c r="U113" s="53"/>
      <c r="V113" s="67"/>
      <c r="W113" s="53"/>
      <c r="X113" s="53"/>
    </row>
    <row r="114" spans="4:24" ht="12.75" x14ac:dyDescent="0.2">
      <c r="D114" s="53"/>
      <c r="Q114" s="53"/>
      <c r="R114" s="53"/>
      <c r="S114" s="67"/>
      <c r="T114" s="53"/>
      <c r="U114" s="53"/>
      <c r="V114" s="67"/>
      <c r="W114" s="53"/>
      <c r="X114" s="53"/>
    </row>
    <row r="115" spans="4:24" ht="12.75" x14ac:dyDescent="0.2">
      <c r="D115" s="53"/>
      <c r="Q115" s="53"/>
      <c r="R115" s="53"/>
      <c r="S115" s="67"/>
      <c r="T115" s="53"/>
      <c r="U115" s="53"/>
      <c r="V115" s="67"/>
      <c r="W115" s="53"/>
      <c r="X115" s="53"/>
    </row>
    <row r="116" spans="4:24" ht="12.75" x14ac:dyDescent="0.2">
      <c r="D116" s="53"/>
      <c r="Q116" s="53"/>
      <c r="R116" s="53"/>
      <c r="S116" s="67"/>
      <c r="T116" s="53"/>
      <c r="U116" s="53"/>
      <c r="V116" s="67"/>
      <c r="W116" s="53"/>
      <c r="X116" s="53"/>
    </row>
    <row r="117" spans="4:24" ht="12.75" x14ac:dyDescent="0.2">
      <c r="D117" s="53"/>
      <c r="Q117" s="53"/>
      <c r="R117" s="53"/>
      <c r="S117" s="67"/>
      <c r="T117" s="53"/>
      <c r="U117" s="53"/>
      <c r="V117" s="67"/>
      <c r="W117" s="53"/>
      <c r="X117" s="53"/>
    </row>
    <row r="118" spans="4:24" ht="12.75" x14ac:dyDescent="0.2">
      <c r="D118" s="53"/>
      <c r="Q118" s="53"/>
      <c r="R118" s="53"/>
      <c r="S118" s="67"/>
      <c r="T118" s="53"/>
      <c r="U118" s="53"/>
      <c r="V118" s="67"/>
      <c r="W118" s="53"/>
      <c r="X118" s="53"/>
    </row>
    <row r="119" spans="4:24" ht="12.75" x14ac:dyDescent="0.2">
      <c r="D119" s="53"/>
      <c r="Q119" s="53"/>
      <c r="R119" s="53"/>
      <c r="S119" s="67"/>
      <c r="T119" s="53"/>
      <c r="U119" s="53"/>
      <c r="V119" s="67"/>
      <c r="W119" s="53"/>
      <c r="X119" s="53"/>
    </row>
    <row r="120" spans="4:24" ht="12.75" x14ac:dyDescent="0.2">
      <c r="D120" s="53"/>
      <c r="Q120" s="53"/>
      <c r="R120" s="53"/>
      <c r="S120" s="67"/>
      <c r="T120" s="53"/>
      <c r="U120" s="53"/>
      <c r="V120" s="67"/>
      <c r="W120" s="53"/>
      <c r="X120" s="53"/>
    </row>
    <row r="121" spans="4:24" ht="12.75" x14ac:dyDescent="0.2">
      <c r="D121" s="53"/>
      <c r="Q121" s="53"/>
      <c r="R121" s="53"/>
      <c r="S121" s="67"/>
      <c r="T121" s="53"/>
      <c r="U121" s="53"/>
      <c r="V121" s="67"/>
      <c r="W121" s="53"/>
      <c r="X121" s="53"/>
    </row>
    <row r="122" spans="4:24" ht="12.75" x14ac:dyDescent="0.2">
      <c r="D122" s="53"/>
      <c r="Q122" s="53"/>
      <c r="R122" s="53"/>
      <c r="S122" s="67"/>
      <c r="T122" s="53"/>
      <c r="U122" s="53"/>
      <c r="V122" s="67"/>
      <c r="W122" s="53"/>
      <c r="X122" s="53"/>
    </row>
    <row r="123" spans="4:24" ht="12.75" x14ac:dyDescent="0.2">
      <c r="D123" s="53"/>
      <c r="Q123" s="53"/>
      <c r="R123" s="53"/>
      <c r="S123" s="67"/>
      <c r="T123" s="53"/>
      <c r="U123" s="53"/>
      <c r="V123" s="67"/>
      <c r="W123" s="53"/>
      <c r="X123" s="53"/>
    </row>
    <row r="124" spans="4:24" ht="12.75" x14ac:dyDescent="0.2">
      <c r="D124" s="53"/>
      <c r="Q124" s="53"/>
      <c r="R124" s="53"/>
      <c r="S124" s="67"/>
      <c r="T124" s="53"/>
      <c r="U124" s="53"/>
      <c r="V124" s="67"/>
      <c r="W124" s="53"/>
      <c r="X124" s="53"/>
    </row>
    <row r="125" spans="4:24" ht="12.75" x14ac:dyDescent="0.2">
      <c r="D125" s="53"/>
      <c r="Q125" s="53"/>
      <c r="R125" s="53"/>
      <c r="S125" s="67"/>
      <c r="T125" s="53"/>
      <c r="U125" s="53"/>
      <c r="V125" s="67"/>
      <c r="W125" s="53"/>
      <c r="X125" s="53"/>
    </row>
    <row r="126" spans="4:24" ht="12.75" x14ac:dyDescent="0.2">
      <c r="D126" s="53"/>
      <c r="Q126" s="53"/>
      <c r="R126" s="53"/>
      <c r="S126" s="67"/>
      <c r="T126" s="53"/>
      <c r="U126" s="53"/>
      <c r="V126" s="67"/>
      <c r="W126" s="53"/>
      <c r="X126" s="53"/>
    </row>
    <row r="127" spans="4:24" ht="12.75" x14ac:dyDescent="0.2">
      <c r="D127" s="53"/>
      <c r="Q127" s="53"/>
      <c r="R127" s="53"/>
      <c r="S127" s="67"/>
      <c r="T127" s="53"/>
      <c r="U127" s="53"/>
      <c r="V127" s="67"/>
      <c r="W127" s="53"/>
      <c r="X127" s="53"/>
    </row>
    <row r="128" spans="4:24" ht="12.75" x14ac:dyDescent="0.2">
      <c r="D128" s="53"/>
      <c r="Q128" s="53"/>
      <c r="R128" s="53"/>
      <c r="S128" s="67"/>
      <c r="T128" s="53"/>
      <c r="U128" s="53"/>
      <c r="V128" s="67"/>
      <c r="W128" s="53"/>
      <c r="X128" s="53"/>
    </row>
    <row r="129" spans="4:24" ht="12.75" x14ac:dyDescent="0.2">
      <c r="D129" s="53"/>
      <c r="Q129" s="53"/>
      <c r="R129" s="53"/>
      <c r="S129" s="67"/>
      <c r="T129" s="53"/>
      <c r="U129" s="53"/>
      <c r="V129" s="67"/>
      <c r="W129" s="53"/>
      <c r="X129" s="53"/>
    </row>
    <row r="130" spans="4:24" ht="12.75" x14ac:dyDescent="0.2">
      <c r="D130" s="53"/>
      <c r="Q130" s="53"/>
      <c r="R130" s="53"/>
      <c r="S130" s="67"/>
      <c r="T130" s="53"/>
      <c r="U130" s="53"/>
      <c r="V130" s="67"/>
      <c r="W130" s="53"/>
      <c r="X130" s="53"/>
    </row>
    <row r="131" spans="4:24" ht="12.75" x14ac:dyDescent="0.2">
      <c r="D131" s="53"/>
      <c r="Q131" s="53"/>
      <c r="R131" s="53"/>
      <c r="S131" s="67"/>
      <c r="T131" s="53"/>
      <c r="U131" s="53"/>
      <c r="V131" s="67"/>
      <c r="W131" s="53"/>
      <c r="X131" s="53"/>
    </row>
    <row r="132" spans="4:24" ht="12.75" x14ac:dyDescent="0.2">
      <c r="D132" s="53"/>
      <c r="Q132" s="53"/>
      <c r="R132" s="53"/>
      <c r="S132" s="67"/>
      <c r="T132" s="53"/>
      <c r="U132" s="53"/>
      <c r="V132" s="67"/>
      <c r="W132" s="53"/>
      <c r="X132" s="53"/>
    </row>
    <row r="133" spans="4:24" ht="12.75" x14ac:dyDescent="0.2">
      <c r="D133" s="53"/>
      <c r="Q133" s="53"/>
      <c r="R133" s="53"/>
      <c r="S133" s="67"/>
      <c r="T133" s="53"/>
      <c r="U133" s="53"/>
      <c r="V133" s="67"/>
      <c r="W133" s="53"/>
      <c r="X133" s="53"/>
    </row>
    <row r="134" spans="4:24" ht="12.75" x14ac:dyDescent="0.2">
      <c r="D134" s="53"/>
      <c r="Q134" s="53"/>
      <c r="R134" s="53"/>
      <c r="S134" s="67"/>
      <c r="T134" s="53"/>
      <c r="U134" s="53"/>
      <c r="V134" s="67"/>
      <c r="W134" s="53"/>
      <c r="X134" s="53"/>
    </row>
    <row r="135" spans="4:24" ht="12.75" x14ac:dyDescent="0.2">
      <c r="D135" s="53"/>
      <c r="Q135" s="53"/>
      <c r="R135" s="53"/>
      <c r="S135" s="67"/>
      <c r="T135" s="53"/>
      <c r="U135" s="53"/>
      <c r="V135" s="67"/>
      <c r="W135" s="53"/>
      <c r="X135" s="53"/>
    </row>
    <row r="136" spans="4:24" ht="12.75" x14ac:dyDescent="0.2">
      <c r="D136" s="53"/>
      <c r="Q136" s="53"/>
      <c r="R136" s="53"/>
      <c r="S136" s="67"/>
      <c r="T136" s="53"/>
      <c r="U136" s="53"/>
      <c r="V136" s="67"/>
      <c r="W136" s="53"/>
      <c r="X136" s="53"/>
    </row>
    <row r="137" spans="4:24" ht="12.75" x14ac:dyDescent="0.2">
      <c r="D137" s="53"/>
      <c r="Q137" s="53"/>
      <c r="R137" s="53"/>
      <c r="S137" s="67"/>
      <c r="T137" s="53"/>
      <c r="U137" s="53"/>
      <c r="V137" s="67"/>
      <c r="W137" s="53"/>
      <c r="X137" s="53"/>
    </row>
    <row r="138" spans="4:24" ht="12.75" x14ac:dyDescent="0.2">
      <c r="D138" s="53"/>
      <c r="Q138" s="53"/>
      <c r="R138" s="53"/>
      <c r="S138" s="67"/>
      <c r="T138" s="53"/>
      <c r="U138" s="53"/>
      <c r="V138" s="67"/>
      <c r="W138" s="53"/>
      <c r="X138" s="53"/>
    </row>
    <row r="139" spans="4:24" ht="12.75" x14ac:dyDescent="0.2">
      <c r="D139" s="53"/>
      <c r="Q139" s="53"/>
      <c r="R139" s="53"/>
      <c r="S139" s="67"/>
      <c r="T139" s="53"/>
      <c r="U139" s="53"/>
      <c r="V139" s="67"/>
      <c r="W139" s="53"/>
      <c r="X139" s="53"/>
    </row>
    <row r="140" spans="4:24" ht="12.75" x14ac:dyDescent="0.2">
      <c r="D140" s="53"/>
      <c r="Q140" s="53"/>
      <c r="R140" s="53"/>
      <c r="S140" s="67"/>
      <c r="T140" s="53"/>
      <c r="U140" s="53"/>
      <c r="V140" s="67"/>
      <c r="W140" s="53"/>
      <c r="X140" s="53"/>
    </row>
    <row r="141" spans="4:24" ht="12.75" x14ac:dyDescent="0.2">
      <c r="D141" s="53"/>
      <c r="Q141" s="53"/>
      <c r="R141" s="53"/>
      <c r="S141" s="67"/>
      <c r="T141" s="53"/>
      <c r="U141" s="53"/>
      <c r="V141" s="67"/>
      <c r="W141" s="53"/>
      <c r="X141" s="53"/>
    </row>
    <row r="142" spans="4:24" ht="12.75" x14ac:dyDescent="0.2">
      <c r="D142" s="53"/>
      <c r="Q142" s="53"/>
      <c r="R142" s="53"/>
      <c r="S142" s="67"/>
      <c r="T142" s="53"/>
      <c r="U142" s="53"/>
      <c r="V142" s="67"/>
      <c r="W142" s="53"/>
      <c r="X142" s="53"/>
    </row>
    <row r="143" spans="4:24" ht="12.75" x14ac:dyDescent="0.2">
      <c r="D143" s="53"/>
      <c r="Q143" s="53"/>
      <c r="R143" s="53"/>
      <c r="S143" s="67"/>
      <c r="T143" s="53"/>
      <c r="U143" s="53"/>
      <c r="V143" s="67"/>
      <c r="W143" s="53"/>
      <c r="X143" s="53"/>
    </row>
    <row r="144" spans="4:24" ht="12.75" x14ac:dyDescent="0.2">
      <c r="D144" s="53"/>
      <c r="Q144" s="53"/>
      <c r="R144" s="53"/>
      <c r="S144" s="67"/>
      <c r="T144" s="53"/>
      <c r="U144" s="53"/>
      <c r="V144" s="67"/>
      <c r="W144" s="53"/>
      <c r="X144" s="53"/>
    </row>
    <row r="145" spans="4:24" ht="12.75" x14ac:dyDescent="0.2">
      <c r="D145" s="53"/>
      <c r="Q145" s="53"/>
      <c r="R145" s="53"/>
      <c r="S145" s="67"/>
      <c r="T145" s="53"/>
      <c r="U145" s="53"/>
      <c r="V145" s="67"/>
      <c r="W145" s="53"/>
      <c r="X145" s="53"/>
    </row>
    <row r="146" spans="4:24" ht="12.75" x14ac:dyDescent="0.2">
      <c r="D146" s="53"/>
      <c r="Q146" s="53"/>
      <c r="R146" s="53"/>
      <c r="S146" s="67"/>
      <c r="T146" s="53"/>
      <c r="U146" s="53"/>
      <c r="V146" s="67"/>
      <c r="W146" s="53"/>
      <c r="X146" s="53"/>
    </row>
    <row r="147" spans="4:24" ht="12.75" x14ac:dyDescent="0.2">
      <c r="D147" s="53"/>
      <c r="Q147" s="53"/>
      <c r="R147" s="53"/>
      <c r="S147" s="67"/>
      <c r="T147" s="53"/>
      <c r="U147" s="53"/>
      <c r="V147" s="67"/>
      <c r="W147" s="53"/>
      <c r="X147" s="53"/>
    </row>
    <row r="148" spans="4:24" ht="12.75" x14ac:dyDescent="0.2">
      <c r="D148" s="53"/>
      <c r="Q148" s="53"/>
      <c r="R148" s="53"/>
      <c r="S148" s="67"/>
      <c r="T148" s="53"/>
      <c r="U148" s="53"/>
      <c r="V148" s="67"/>
      <c r="W148" s="53"/>
      <c r="X148" s="53"/>
    </row>
    <row r="149" spans="4:24" ht="12.75" x14ac:dyDescent="0.2">
      <c r="D149" s="53"/>
      <c r="Q149" s="53"/>
      <c r="R149" s="53"/>
      <c r="S149" s="67"/>
      <c r="T149" s="53"/>
      <c r="U149" s="53"/>
      <c r="V149" s="67"/>
      <c r="W149" s="53"/>
      <c r="X149" s="53"/>
    </row>
    <row r="150" spans="4:24" ht="12.75" x14ac:dyDescent="0.2">
      <c r="D150" s="53"/>
      <c r="Q150" s="53"/>
      <c r="R150" s="53"/>
      <c r="S150" s="67"/>
      <c r="T150" s="53"/>
      <c r="U150" s="53"/>
      <c r="V150" s="67"/>
      <c r="W150" s="53"/>
      <c r="X150" s="53"/>
    </row>
    <row r="151" spans="4:24" ht="12.75" x14ac:dyDescent="0.2">
      <c r="D151" s="53"/>
      <c r="Q151" s="53"/>
      <c r="R151" s="53"/>
      <c r="S151" s="67"/>
      <c r="T151" s="53"/>
      <c r="U151" s="53"/>
      <c r="V151" s="67"/>
      <c r="W151" s="53"/>
      <c r="X151" s="53"/>
    </row>
    <row r="152" spans="4:24" ht="12.75" x14ac:dyDescent="0.2">
      <c r="D152" s="53"/>
      <c r="Q152" s="53"/>
      <c r="R152" s="53"/>
      <c r="S152" s="67"/>
      <c r="T152" s="53"/>
      <c r="U152" s="53"/>
      <c r="V152" s="67"/>
      <c r="W152" s="53"/>
      <c r="X152" s="53"/>
    </row>
    <row r="153" spans="4:24" ht="12.75" x14ac:dyDescent="0.2">
      <c r="D153" s="53"/>
      <c r="Q153" s="53"/>
      <c r="R153" s="53"/>
      <c r="S153" s="67"/>
      <c r="T153" s="53"/>
      <c r="U153" s="53"/>
      <c r="V153" s="67"/>
      <c r="W153" s="53"/>
      <c r="X153" s="53"/>
    </row>
    <row r="154" spans="4:24" ht="12.75" x14ac:dyDescent="0.2">
      <c r="D154" s="53"/>
      <c r="Q154" s="53"/>
      <c r="R154" s="53"/>
      <c r="S154" s="67"/>
      <c r="T154" s="53"/>
      <c r="U154" s="53"/>
      <c r="V154" s="67"/>
      <c r="W154" s="53"/>
      <c r="X154" s="53"/>
    </row>
    <row r="155" spans="4:24" ht="12.75" x14ac:dyDescent="0.2">
      <c r="D155" s="53"/>
      <c r="Q155" s="53"/>
      <c r="R155" s="53"/>
      <c r="S155" s="67"/>
      <c r="T155" s="53"/>
      <c r="U155" s="53"/>
      <c r="V155" s="67"/>
      <c r="W155" s="53"/>
      <c r="X155" s="53"/>
    </row>
    <row r="156" spans="4:24" ht="12.75" x14ac:dyDescent="0.2">
      <c r="D156" s="53"/>
      <c r="Q156" s="53"/>
      <c r="R156" s="53"/>
      <c r="S156" s="67"/>
      <c r="T156" s="53"/>
      <c r="U156" s="53"/>
      <c r="V156" s="67"/>
      <c r="W156" s="53"/>
      <c r="X156" s="53"/>
    </row>
    <row r="157" spans="4:24" ht="12.75" x14ac:dyDescent="0.2">
      <c r="D157" s="53"/>
      <c r="Q157" s="53"/>
      <c r="R157" s="53"/>
      <c r="S157" s="67"/>
      <c r="T157" s="53"/>
      <c r="U157" s="53"/>
      <c r="V157" s="67"/>
      <c r="W157" s="53"/>
      <c r="X157" s="53"/>
    </row>
    <row r="158" spans="4:24" ht="12.75" x14ac:dyDescent="0.2">
      <c r="D158" s="53"/>
      <c r="Q158" s="53"/>
      <c r="R158" s="53"/>
      <c r="S158" s="67"/>
      <c r="T158" s="53"/>
      <c r="U158" s="53"/>
      <c r="V158" s="67"/>
      <c r="W158" s="53"/>
      <c r="X158" s="53"/>
    </row>
    <row r="159" spans="4:24" ht="12.75" x14ac:dyDescent="0.2">
      <c r="D159" s="53"/>
      <c r="Q159" s="53"/>
      <c r="R159" s="53"/>
      <c r="S159" s="67"/>
      <c r="T159" s="53"/>
      <c r="U159" s="53"/>
      <c r="V159" s="67"/>
      <c r="W159" s="53"/>
      <c r="X159" s="53"/>
    </row>
    <row r="160" spans="4:24" ht="12.75" x14ac:dyDescent="0.2">
      <c r="D160" s="53"/>
      <c r="Q160" s="53"/>
      <c r="R160" s="53"/>
      <c r="S160" s="67"/>
      <c r="T160" s="53"/>
      <c r="U160" s="53"/>
      <c r="V160" s="67"/>
      <c r="W160" s="53"/>
      <c r="X160" s="53"/>
    </row>
    <row r="161" spans="4:24" ht="12.75" x14ac:dyDescent="0.2">
      <c r="D161" s="53"/>
      <c r="Q161" s="53"/>
      <c r="R161" s="53"/>
      <c r="S161" s="67"/>
      <c r="T161" s="53"/>
      <c r="U161" s="53"/>
      <c r="V161" s="67"/>
      <c r="W161" s="53"/>
      <c r="X161" s="53"/>
    </row>
    <row r="162" spans="4:24" ht="12.75" x14ac:dyDescent="0.2">
      <c r="D162" s="53"/>
      <c r="Q162" s="53"/>
      <c r="R162" s="53"/>
      <c r="S162" s="67"/>
      <c r="T162" s="53"/>
      <c r="U162" s="53"/>
      <c r="V162" s="67"/>
      <c r="W162" s="53"/>
      <c r="X162" s="53"/>
    </row>
    <row r="163" spans="4:24" ht="12.75" x14ac:dyDescent="0.2">
      <c r="D163" s="53"/>
      <c r="Q163" s="53"/>
      <c r="R163" s="53"/>
      <c r="S163" s="67"/>
      <c r="T163" s="53"/>
      <c r="U163" s="53"/>
      <c r="V163" s="67"/>
      <c r="W163" s="53"/>
      <c r="X163" s="53"/>
    </row>
    <row r="164" spans="4:24" ht="12.75" x14ac:dyDescent="0.2">
      <c r="D164" s="53"/>
      <c r="Q164" s="53"/>
      <c r="R164" s="53"/>
      <c r="S164" s="67"/>
      <c r="T164" s="53"/>
      <c r="U164" s="53"/>
      <c r="V164" s="67"/>
      <c r="W164" s="53"/>
      <c r="X164" s="53"/>
    </row>
    <row r="165" spans="4:24" ht="12.75" x14ac:dyDescent="0.2">
      <c r="D165" s="53"/>
      <c r="Q165" s="53"/>
      <c r="R165" s="53"/>
      <c r="S165" s="67"/>
      <c r="T165" s="53"/>
      <c r="U165" s="53"/>
      <c r="V165" s="67"/>
      <c r="W165" s="53"/>
      <c r="X165" s="53"/>
    </row>
    <row r="166" spans="4:24" ht="12.75" x14ac:dyDescent="0.2">
      <c r="D166" s="53"/>
      <c r="Q166" s="53"/>
      <c r="R166" s="53"/>
      <c r="S166" s="67"/>
      <c r="T166" s="53"/>
      <c r="U166" s="53"/>
      <c r="V166" s="67"/>
      <c r="W166" s="53"/>
      <c r="X166" s="53"/>
    </row>
    <row r="167" spans="4:24" ht="12.75" x14ac:dyDescent="0.2">
      <c r="D167" s="53"/>
      <c r="Q167" s="53"/>
      <c r="R167" s="53"/>
      <c r="S167" s="67"/>
      <c r="T167" s="53"/>
      <c r="U167" s="53"/>
      <c r="V167" s="67"/>
      <c r="W167" s="53"/>
      <c r="X167" s="53"/>
    </row>
    <row r="168" spans="4:24" ht="12.75" x14ac:dyDescent="0.2">
      <c r="D168" s="53"/>
      <c r="Q168" s="53"/>
      <c r="R168" s="53"/>
      <c r="S168" s="67"/>
      <c r="T168" s="53"/>
      <c r="U168" s="53"/>
      <c r="V168" s="67"/>
      <c r="W168" s="53"/>
      <c r="X168" s="53"/>
    </row>
    <row r="169" spans="4:24" ht="12.75" x14ac:dyDescent="0.2">
      <c r="D169" s="53"/>
      <c r="Q169" s="53"/>
      <c r="R169" s="53"/>
      <c r="S169" s="67"/>
      <c r="T169" s="53"/>
      <c r="U169" s="53"/>
      <c r="V169" s="67"/>
      <c r="W169" s="53"/>
      <c r="X169" s="53"/>
    </row>
    <row r="170" spans="4:24" ht="12.75" x14ac:dyDescent="0.2">
      <c r="D170" s="53"/>
      <c r="Q170" s="53"/>
      <c r="R170" s="53"/>
      <c r="S170" s="67"/>
      <c r="T170" s="53"/>
      <c r="U170" s="53"/>
      <c r="V170" s="67"/>
      <c r="W170" s="53"/>
      <c r="X170" s="53"/>
    </row>
    <row r="171" spans="4:24" ht="12.75" x14ac:dyDescent="0.2">
      <c r="D171" s="53"/>
      <c r="Q171" s="53"/>
      <c r="R171" s="53"/>
      <c r="S171" s="67"/>
      <c r="T171" s="53"/>
      <c r="U171" s="53"/>
      <c r="V171" s="67"/>
      <c r="W171" s="53"/>
      <c r="X171" s="53"/>
    </row>
    <row r="172" spans="4:24" ht="12.75" x14ac:dyDescent="0.2">
      <c r="D172" s="53"/>
      <c r="Q172" s="53"/>
      <c r="R172" s="53"/>
      <c r="S172" s="67"/>
      <c r="T172" s="53"/>
      <c r="U172" s="53"/>
      <c r="V172" s="67"/>
      <c r="W172" s="53"/>
      <c r="X172" s="53"/>
    </row>
    <row r="173" spans="4:24" ht="12.75" x14ac:dyDescent="0.2">
      <c r="D173" s="53"/>
      <c r="Q173" s="53"/>
      <c r="R173" s="53"/>
      <c r="S173" s="67"/>
      <c r="T173" s="53"/>
      <c r="U173" s="53"/>
      <c r="V173" s="67"/>
      <c r="W173" s="53"/>
      <c r="X173" s="53"/>
    </row>
    <row r="174" spans="4:24" ht="12.75" x14ac:dyDescent="0.2">
      <c r="D174" s="53"/>
      <c r="Q174" s="53"/>
      <c r="R174" s="53"/>
      <c r="S174" s="67"/>
      <c r="T174" s="53"/>
      <c r="U174" s="53"/>
      <c r="V174" s="67"/>
      <c r="W174" s="53"/>
      <c r="X174" s="53"/>
    </row>
    <row r="175" spans="4:24" ht="12.75" x14ac:dyDescent="0.2">
      <c r="D175" s="53"/>
      <c r="Q175" s="53"/>
      <c r="R175" s="53"/>
      <c r="S175" s="67"/>
      <c r="T175" s="53"/>
      <c r="U175" s="53"/>
      <c r="V175" s="67"/>
      <c r="W175" s="53"/>
      <c r="X175" s="53"/>
    </row>
    <row r="176" spans="4:24" ht="12.75" x14ac:dyDescent="0.2">
      <c r="D176" s="53"/>
      <c r="Q176" s="53"/>
      <c r="R176" s="53"/>
      <c r="S176" s="67"/>
      <c r="T176" s="53"/>
      <c r="U176" s="53"/>
      <c r="V176" s="67"/>
      <c r="W176" s="53"/>
      <c r="X176" s="53"/>
    </row>
    <row r="177" spans="4:24" ht="12.75" x14ac:dyDescent="0.2">
      <c r="D177" s="53"/>
      <c r="Q177" s="53"/>
      <c r="R177" s="53"/>
      <c r="S177" s="67"/>
      <c r="T177" s="53"/>
      <c r="U177" s="53"/>
      <c r="V177" s="67"/>
      <c r="W177" s="53"/>
      <c r="X177" s="53"/>
    </row>
    <row r="178" spans="4:24" ht="12.75" x14ac:dyDescent="0.2">
      <c r="D178" s="53"/>
      <c r="Q178" s="53"/>
      <c r="R178" s="53"/>
      <c r="S178" s="67"/>
      <c r="T178" s="53"/>
      <c r="U178" s="53"/>
      <c r="V178" s="67"/>
      <c r="W178" s="53"/>
      <c r="X178" s="53"/>
    </row>
    <row r="179" spans="4:24" ht="12.75" x14ac:dyDescent="0.2">
      <c r="D179" s="53"/>
      <c r="Q179" s="53"/>
      <c r="R179" s="53"/>
      <c r="S179" s="67"/>
      <c r="T179" s="53"/>
      <c r="U179" s="53"/>
      <c r="V179" s="67"/>
      <c r="W179" s="53"/>
      <c r="X179" s="53"/>
    </row>
    <row r="180" spans="4:24" ht="12.75" x14ac:dyDescent="0.2">
      <c r="D180" s="53"/>
      <c r="Q180" s="53"/>
      <c r="R180" s="53"/>
      <c r="S180" s="67"/>
      <c r="T180" s="53"/>
      <c r="U180" s="53"/>
      <c r="V180" s="67"/>
      <c r="W180" s="53"/>
      <c r="X180" s="53"/>
    </row>
    <row r="181" spans="4:24" ht="12.75" x14ac:dyDescent="0.2">
      <c r="D181" s="53"/>
      <c r="Q181" s="53"/>
      <c r="R181" s="53"/>
      <c r="S181" s="67"/>
      <c r="T181" s="53"/>
      <c r="U181" s="53"/>
      <c r="V181" s="67"/>
      <c r="W181" s="53"/>
      <c r="X181" s="53"/>
    </row>
    <row r="182" spans="4:24" ht="12.75" x14ac:dyDescent="0.2">
      <c r="D182" s="53"/>
      <c r="Q182" s="53"/>
      <c r="R182" s="53"/>
      <c r="S182" s="67"/>
      <c r="T182" s="53"/>
      <c r="U182" s="53"/>
      <c r="V182" s="67"/>
      <c r="W182" s="53"/>
      <c r="X182" s="53"/>
    </row>
    <row r="183" spans="4:24" ht="12.75" x14ac:dyDescent="0.2">
      <c r="D183" s="53"/>
      <c r="Q183" s="53"/>
      <c r="R183" s="53"/>
      <c r="S183" s="67"/>
      <c r="T183" s="53"/>
      <c r="U183" s="53"/>
      <c r="V183" s="67"/>
      <c r="W183" s="53"/>
      <c r="X183" s="53"/>
    </row>
    <row r="184" spans="4:24" ht="12.75" x14ac:dyDescent="0.2">
      <c r="D184" s="53"/>
      <c r="Q184" s="53"/>
      <c r="R184" s="53"/>
      <c r="S184" s="67"/>
      <c r="T184" s="53"/>
      <c r="U184" s="53"/>
      <c r="V184" s="67"/>
      <c r="W184" s="53"/>
      <c r="X184" s="53"/>
    </row>
    <row r="185" spans="4:24" ht="12.75" x14ac:dyDescent="0.2">
      <c r="D185" s="53"/>
      <c r="Q185" s="53"/>
      <c r="R185" s="53"/>
      <c r="S185" s="67"/>
      <c r="T185" s="53"/>
      <c r="U185" s="53"/>
      <c r="V185" s="67"/>
      <c r="W185" s="53"/>
      <c r="X185" s="53"/>
    </row>
    <row r="186" spans="4:24" ht="12.75" x14ac:dyDescent="0.2">
      <c r="D186" s="53"/>
      <c r="Q186" s="53"/>
      <c r="R186" s="53"/>
      <c r="S186" s="67"/>
      <c r="T186" s="53"/>
      <c r="U186" s="53"/>
      <c r="V186" s="67"/>
      <c r="W186" s="53"/>
      <c r="X186" s="53"/>
    </row>
    <row r="187" spans="4:24" ht="12.75" x14ac:dyDescent="0.2">
      <c r="D187" s="53"/>
      <c r="Q187" s="53"/>
      <c r="R187" s="53"/>
      <c r="S187" s="67"/>
      <c r="T187" s="53"/>
      <c r="U187" s="53"/>
      <c r="V187" s="67"/>
      <c r="W187" s="53"/>
      <c r="X187" s="53"/>
    </row>
    <row r="188" spans="4:24" ht="12.75" x14ac:dyDescent="0.2">
      <c r="D188" s="53"/>
      <c r="Q188" s="53"/>
      <c r="R188" s="53"/>
      <c r="S188" s="67"/>
      <c r="T188" s="53"/>
      <c r="U188" s="53"/>
      <c r="V188" s="67"/>
      <c r="W188" s="53"/>
      <c r="X188" s="53"/>
    </row>
    <row r="189" spans="4:24" ht="12.75" x14ac:dyDescent="0.2">
      <c r="D189" s="53"/>
      <c r="Q189" s="53"/>
      <c r="R189" s="53"/>
      <c r="S189" s="67"/>
      <c r="T189" s="53"/>
      <c r="U189" s="53"/>
      <c r="V189" s="67"/>
      <c r="W189" s="53"/>
      <c r="X189" s="53"/>
    </row>
    <row r="190" spans="4:24" ht="12.75" x14ac:dyDescent="0.2">
      <c r="D190" s="53"/>
      <c r="Q190" s="53"/>
      <c r="R190" s="53"/>
      <c r="S190" s="67"/>
      <c r="T190" s="53"/>
      <c r="U190" s="53"/>
      <c r="V190" s="67"/>
      <c r="W190" s="53"/>
      <c r="X190" s="53"/>
    </row>
    <row r="191" spans="4:24" ht="12.75" x14ac:dyDescent="0.2">
      <c r="D191" s="53"/>
      <c r="Q191" s="53"/>
      <c r="R191" s="53"/>
      <c r="S191" s="67"/>
      <c r="T191" s="53"/>
      <c r="U191" s="53"/>
      <c r="V191" s="67"/>
      <c r="W191" s="53"/>
      <c r="X191" s="53"/>
    </row>
    <row r="192" spans="4:24" ht="12.75" x14ac:dyDescent="0.2">
      <c r="D192" s="53"/>
      <c r="Q192" s="53"/>
      <c r="R192" s="53"/>
      <c r="S192" s="67"/>
      <c r="T192" s="53"/>
      <c r="U192" s="53"/>
      <c r="V192" s="67"/>
      <c r="W192" s="53"/>
      <c r="X192" s="53"/>
    </row>
    <row r="193" spans="4:24" ht="12.75" x14ac:dyDescent="0.2">
      <c r="D193" s="53"/>
      <c r="Q193" s="53"/>
      <c r="R193" s="53"/>
      <c r="S193" s="67"/>
      <c r="T193" s="53"/>
      <c r="U193" s="53"/>
      <c r="V193" s="67"/>
      <c r="W193" s="53"/>
      <c r="X193" s="53"/>
    </row>
    <row r="194" spans="4:24" ht="12.75" x14ac:dyDescent="0.2">
      <c r="D194" s="53"/>
      <c r="Q194" s="53"/>
      <c r="R194" s="53"/>
      <c r="S194" s="67"/>
      <c r="T194" s="53"/>
      <c r="U194" s="53"/>
      <c r="V194" s="67"/>
      <c r="W194" s="53"/>
      <c r="X194" s="53"/>
    </row>
    <row r="195" spans="4:24" ht="12.75" x14ac:dyDescent="0.2">
      <c r="D195" s="53"/>
      <c r="Q195" s="53"/>
      <c r="R195" s="53"/>
      <c r="S195" s="67"/>
      <c r="T195" s="53"/>
      <c r="U195" s="53"/>
      <c r="V195" s="67"/>
      <c r="W195" s="53"/>
      <c r="X195" s="53"/>
    </row>
    <row r="196" spans="4:24" ht="12.75" x14ac:dyDescent="0.2">
      <c r="D196" s="53"/>
      <c r="Q196" s="53"/>
      <c r="R196" s="53"/>
      <c r="S196" s="67"/>
      <c r="T196" s="53"/>
      <c r="U196" s="53"/>
      <c r="V196" s="67"/>
      <c r="W196" s="53"/>
      <c r="X196" s="53"/>
    </row>
    <row r="197" spans="4:24" ht="12.75" x14ac:dyDescent="0.2">
      <c r="D197" s="53"/>
      <c r="Q197" s="53"/>
      <c r="R197" s="53"/>
      <c r="S197" s="67"/>
      <c r="T197" s="53"/>
      <c r="U197" s="53"/>
      <c r="V197" s="67"/>
      <c r="W197" s="53"/>
      <c r="X197" s="53"/>
    </row>
    <row r="198" spans="4:24" ht="12.75" x14ac:dyDescent="0.2">
      <c r="D198" s="53"/>
      <c r="Q198" s="53"/>
      <c r="R198" s="53"/>
      <c r="S198" s="67"/>
      <c r="T198" s="53"/>
      <c r="U198" s="53"/>
      <c r="V198" s="67"/>
      <c r="W198" s="53"/>
      <c r="X198" s="53"/>
    </row>
    <row r="199" spans="4:24" ht="12.75" x14ac:dyDescent="0.2">
      <c r="D199" s="53"/>
      <c r="Q199" s="53"/>
      <c r="R199" s="53"/>
      <c r="S199" s="67"/>
      <c r="T199" s="53"/>
      <c r="U199" s="53"/>
      <c r="V199" s="67"/>
      <c r="W199" s="53"/>
      <c r="X199" s="53"/>
    </row>
    <row r="200" spans="4:24" ht="12.75" x14ac:dyDescent="0.2">
      <c r="D200" s="53"/>
      <c r="Q200" s="53"/>
      <c r="R200" s="53"/>
      <c r="S200" s="67"/>
      <c r="T200" s="53"/>
      <c r="U200" s="53"/>
      <c r="V200" s="67"/>
      <c r="W200" s="53"/>
      <c r="X200" s="53"/>
    </row>
    <row r="201" spans="4:24" ht="12.75" x14ac:dyDescent="0.2">
      <c r="D201" s="53"/>
      <c r="Q201" s="53"/>
      <c r="R201" s="53"/>
      <c r="S201" s="67"/>
      <c r="T201" s="53"/>
      <c r="U201" s="53"/>
      <c r="V201" s="67"/>
      <c r="W201" s="53"/>
      <c r="X201" s="53"/>
    </row>
    <row r="202" spans="4:24" ht="12.75" x14ac:dyDescent="0.2">
      <c r="D202" s="53"/>
      <c r="Q202" s="53"/>
      <c r="R202" s="53"/>
      <c r="S202" s="67"/>
      <c r="T202" s="53"/>
      <c r="U202" s="53"/>
      <c r="V202" s="67"/>
      <c r="W202" s="53"/>
      <c r="X202" s="53"/>
    </row>
    <row r="203" spans="4:24" ht="12.75" x14ac:dyDescent="0.2">
      <c r="D203" s="53"/>
      <c r="Q203" s="53"/>
      <c r="R203" s="53"/>
      <c r="S203" s="67"/>
      <c r="T203" s="53"/>
      <c r="U203" s="53"/>
      <c r="V203" s="67"/>
      <c r="W203" s="53"/>
      <c r="X203" s="53"/>
    </row>
    <row r="204" spans="4:24" ht="12.75" x14ac:dyDescent="0.2">
      <c r="D204" s="53"/>
      <c r="Q204" s="53"/>
      <c r="R204" s="53"/>
      <c r="S204" s="67"/>
      <c r="T204" s="53"/>
      <c r="U204" s="53"/>
      <c r="V204" s="67"/>
      <c r="W204" s="53"/>
      <c r="X204" s="53"/>
    </row>
    <row r="205" spans="4:24" ht="12.75" x14ac:dyDescent="0.2">
      <c r="D205" s="53"/>
      <c r="Q205" s="53"/>
      <c r="R205" s="53"/>
      <c r="S205" s="67"/>
      <c r="T205" s="53"/>
      <c r="U205" s="53"/>
      <c r="V205" s="67"/>
      <c r="W205" s="53"/>
      <c r="X205" s="53"/>
    </row>
    <row r="206" spans="4:24" ht="12.75" x14ac:dyDescent="0.2">
      <c r="D206" s="53"/>
      <c r="Q206" s="53"/>
      <c r="R206" s="53"/>
      <c r="S206" s="67"/>
      <c r="T206" s="53"/>
      <c r="U206" s="53"/>
      <c r="V206" s="67"/>
      <c r="W206" s="53"/>
      <c r="X206" s="53"/>
    </row>
    <row r="207" spans="4:24" ht="12.75" x14ac:dyDescent="0.2">
      <c r="D207" s="53"/>
      <c r="Q207" s="53"/>
      <c r="R207" s="53"/>
      <c r="S207" s="67"/>
      <c r="T207" s="53"/>
      <c r="U207" s="53"/>
      <c r="V207" s="67"/>
      <c r="W207" s="53"/>
      <c r="X207" s="53"/>
    </row>
    <row r="208" spans="4:24" ht="12.75" x14ac:dyDescent="0.2">
      <c r="D208" s="53"/>
      <c r="Q208" s="53"/>
      <c r="R208" s="53"/>
      <c r="S208" s="67"/>
      <c r="T208" s="53"/>
      <c r="U208" s="53"/>
      <c r="V208" s="67"/>
      <c r="W208" s="53"/>
      <c r="X208" s="53"/>
    </row>
    <row r="209" spans="4:24" ht="12.75" x14ac:dyDescent="0.2">
      <c r="D209" s="53"/>
      <c r="Q209" s="53"/>
      <c r="R209" s="53"/>
      <c r="S209" s="67"/>
      <c r="T209" s="53"/>
      <c r="U209" s="53"/>
      <c r="V209" s="67"/>
      <c r="W209" s="53"/>
      <c r="X209" s="53"/>
    </row>
    <row r="210" spans="4:24" ht="12.75" x14ac:dyDescent="0.2">
      <c r="D210" s="53"/>
      <c r="Q210" s="53"/>
      <c r="R210" s="53"/>
      <c r="S210" s="67"/>
      <c r="T210" s="53"/>
      <c r="U210" s="53"/>
      <c r="V210" s="67"/>
      <c r="W210" s="53"/>
      <c r="X210" s="53"/>
    </row>
    <row r="211" spans="4:24" ht="12.75" x14ac:dyDescent="0.2">
      <c r="D211" s="53"/>
      <c r="Q211" s="53"/>
      <c r="R211" s="53"/>
      <c r="S211" s="67"/>
      <c r="T211" s="53"/>
      <c r="U211" s="53"/>
      <c r="V211" s="67"/>
      <c r="W211" s="53"/>
      <c r="X211" s="53"/>
    </row>
    <row r="212" spans="4:24" ht="12.75" x14ac:dyDescent="0.2">
      <c r="D212" s="53"/>
      <c r="Q212" s="53"/>
      <c r="R212" s="53"/>
      <c r="S212" s="67"/>
      <c r="T212" s="53"/>
      <c r="U212" s="53"/>
      <c r="V212" s="67"/>
      <c r="W212" s="53"/>
      <c r="X212" s="53"/>
    </row>
    <row r="213" spans="4:24" ht="12.75" x14ac:dyDescent="0.2">
      <c r="D213" s="53"/>
      <c r="Q213" s="53"/>
      <c r="R213" s="53"/>
      <c r="S213" s="67"/>
      <c r="T213" s="53"/>
      <c r="U213" s="53"/>
      <c r="V213" s="67"/>
      <c r="W213" s="53"/>
      <c r="X213" s="53"/>
    </row>
    <row r="214" spans="4:24" ht="12.75" x14ac:dyDescent="0.2">
      <c r="D214" s="53"/>
      <c r="Q214" s="53"/>
      <c r="R214" s="53"/>
      <c r="S214" s="67"/>
      <c r="T214" s="53"/>
      <c r="U214" s="53"/>
      <c r="V214" s="67"/>
      <c r="W214" s="53"/>
      <c r="X214" s="53"/>
    </row>
    <row r="215" spans="4:24" ht="12.75" x14ac:dyDescent="0.2">
      <c r="D215" s="53"/>
      <c r="Q215" s="53"/>
      <c r="R215" s="53"/>
      <c r="S215" s="67"/>
      <c r="T215" s="53"/>
      <c r="U215" s="53"/>
      <c r="V215" s="67"/>
      <c r="W215" s="53"/>
      <c r="X215" s="53"/>
    </row>
    <row r="216" spans="4:24" ht="12.75" x14ac:dyDescent="0.2">
      <c r="D216" s="53"/>
      <c r="Q216" s="53"/>
      <c r="R216" s="53"/>
      <c r="S216" s="67"/>
      <c r="T216" s="53"/>
      <c r="U216" s="53"/>
      <c r="V216" s="67"/>
      <c r="W216" s="53"/>
      <c r="X216" s="53"/>
    </row>
    <row r="217" spans="4:24" ht="12.75" x14ac:dyDescent="0.2">
      <c r="D217" s="53"/>
      <c r="Q217" s="53"/>
      <c r="R217" s="53"/>
      <c r="S217" s="67"/>
      <c r="T217" s="53"/>
      <c r="U217" s="53"/>
      <c r="V217" s="67"/>
      <c r="W217" s="53"/>
      <c r="X217" s="53"/>
    </row>
    <row r="218" spans="4:24" ht="12.75" x14ac:dyDescent="0.2">
      <c r="D218" s="53"/>
      <c r="Q218" s="53"/>
      <c r="R218" s="53"/>
      <c r="S218" s="67"/>
      <c r="T218" s="53"/>
      <c r="U218" s="53"/>
      <c r="V218" s="67"/>
      <c r="W218" s="53"/>
      <c r="X218" s="53"/>
    </row>
    <row r="219" spans="4:24" ht="12.75" x14ac:dyDescent="0.2">
      <c r="D219" s="53"/>
      <c r="Q219" s="53"/>
      <c r="R219" s="53"/>
      <c r="S219" s="67"/>
      <c r="T219" s="53"/>
      <c r="U219" s="53"/>
      <c r="V219" s="67"/>
      <c r="W219" s="53"/>
      <c r="X219" s="53"/>
    </row>
    <row r="220" spans="4:24" ht="12.75" x14ac:dyDescent="0.2">
      <c r="D220" s="53"/>
      <c r="Q220" s="53"/>
      <c r="R220" s="53"/>
      <c r="S220" s="67"/>
      <c r="T220" s="53"/>
      <c r="U220" s="53"/>
      <c r="V220" s="67"/>
      <c r="W220" s="53"/>
      <c r="X220" s="53"/>
    </row>
    <row r="221" spans="4:24" ht="12.75" x14ac:dyDescent="0.2">
      <c r="D221" s="53"/>
      <c r="Q221" s="53"/>
      <c r="R221" s="53"/>
      <c r="S221" s="67"/>
      <c r="T221" s="53"/>
      <c r="U221" s="53"/>
      <c r="V221" s="67"/>
      <c r="W221" s="53"/>
      <c r="X221" s="53"/>
    </row>
    <row r="222" spans="4:24" ht="12.75" x14ac:dyDescent="0.2">
      <c r="D222" s="53"/>
      <c r="Q222" s="53"/>
      <c r="R222" s="53"/>
      <c r="S222" s="67"/>
      <c r="T222" s="53"/>
      <c r="U222" s="53"/>
      <c r="V222" s="67"/>
      <c r="W222" s="53"/>
      <c r="X222" s="53"/>
    </row>
    <row r="223" spans="4:24" ht="12.75" x14ac:dyDescent="0.2">
      <c r="D223" s="53"/>
      <c r="Q223" s="53"/>
      <c r="R223" s="53"/>
      <c r="S223" s="67"/>
      <c r="T223" s="53"/>
      <c r="U223" s="53"/>
      <c r="V223" s="67"/>
      <c r="W223" s="53"/>
      <c r="X223" s="53"/>
    </row>
    <row r="224" spans="4:24" ht="12.75" x14ac:dyDescent="0.2">
      <c r="D224" s="53"/>
      <c r="Q224" s="53"/>
      <c r="R224" s="53"/>
      <c r="S224" s="67"/>
      <c r="T224" s="53"/>
      <c r="U224" s="53"/>
      <c r="V224" s="67"/>
      <c r="W224" s="53"/>
      <c r="X224" s="53"/>
    </row>
    <row r="225" spans="4:24" ht="12.75" x14ac:dyDescent="0.2">
      <c r="D225" s="53"/>
      <c r="Q225" s="53"/>
      <c r="R225" s="53"/>
      <c r="S225" s="67"/>
      <c r="T225" s="53"/>
      <c r="U225" s="53"/>
      <c r="V225" s="67"/>
      <c r="W225" s="53"/>
      <c r="X225" s="53"/>
    </row>
    <row r="226" spans="4:24" ht="12.75" x14ac:dyDescent="0.2">
      <c r="D226" s="53"/>
      <c r="Q226" s="53"/>
      <c r="R226" s="53"/>
      <c r="S226" s="67"/>
      <c r="T226" s="53"/>
      <c r="U226" s="53"/>
      <c r="V226" s="67"/>
      <c r="W226" s="53"/>
      <c r="X226" s="53"/>
    </row>
    <row r="227" spans="4:24" ht="12.75" x14ac:dyDescent="0.2">
      <c r="D227" s="53"/>
      <c r="Q227" s="53"/>
      <c r="R227" s="53"/>
      <c r="S227" s="67"/>
      <c r="T227" s="53"/>
      <c r="U227" s="53"/>
      <c r="V227" s="67"/>
      <c r="W227" s="53"/>
      <c r="X227" s="53"/>
    </row>
    <row r="228" spans="4:24" ht="12.75" x14ac:dyDescent="0.2">
      <c r="D228" s="53"/>
      <c r="Q228" s="53"/>
      <c r="R228" s="53"/>
      <c r="S228" s="67"/>
      <c r="T228" s="53"/>
      <c r="U228" s="53"/>
      <c r="V228" s="67"/>
      <c r="W228" s="53"/>
      <c r="X228" s="53"/>
    </row>
    <row r="229" spans="4:24" ht="12.75" x14ac:dyDescent="0.2">
      <c r="D229" s="53"/>
      <c r="Q229" s="53"/>
      <c r="R229" s="53"/>
      <c r="S229" s="67"/>
      <c r="T229" s="53"/>
      <c r="U229" s="53"/>
      <c r="V229" s="67"/>
      <c r="W229" s="53"/>
      <c r="X229" s="53"/>
    </row>
    <row r="230" spans="4:24" ht="12.75" x14ac:dyDescent="0.2">
      <c r="D230" s="53"/>
      <c r="Q230" s="53"/>
      <c r="R230" s="53"/>
      <c r="S230" s="67"/>
      <c r="T230" s="53"/>
      <c r="U230" s="53"/>
      <c r="V230" s="67"/>
      <c r="W230" s="53"/>
      <c r="X230" s="53"/>
    </row>
    <row r="231" spans="4:24" ht="12.75" x14ac:dyDescent="0.2">
      <c r="D231" s="53"/>
      <c r="Q231" s="53"/>
      <c r="R231" s="53"/>
      <c r="S231" s="67"/>
      <c r="T231" s="53"/>
      <c r="U231" s="53"/>
      <c r="V231" s="67"/>
      <c r="W231" s="53"/>
      <c r="X231" s="53"/>
    </row>
    <row r="232" spans="4:24" ht="12.75" x14ac:dyDescent="0.2">
      <c r="D232" s="53"/>
      <c r="Q232" s="53"/>
      <c r="R232" s="53"/>
      <c r="S232" s="67"/>
      <c r="T232" s="53"/>
      <c r="U232" s="53"/>
      <c r="V232" s="67"/>
      <c r="W232" s="53"/>
      <c r="X232" s="53"/>
    </row>
    <row r="233" spans="4:24" ht="12.75" x14ac:dyDescent="0.2">
      <c r="D233" s="53"/>
      <c r="Q233" s="53"/>
      <c r="R233" s="53"/>
      <c r="S233" s="67"/>
      <c r="T233" s="53"/>
      <c r="U233" s="53"/>
      <c r="V233" s="67"/>
      <c r="W233" s="53"/>
      <c r="X233" s="53"/>
    </row>
    <row r="234" spans="4:24" ht="12.75" x14ac:dyDescent="0.2">
      <c r="D234" s="53"/>
      <c r="Q234" s="53"/>
      <c r="R234" s="53"/>
      <c r="S234" s="67"/>
      <c r="T234" s="53"/>
      <c r="U234" s="53"/>
      <c r="V234" s="67"/>
      <c r="W234" s="53"/>
      <c r="X234" s="53"/>
    </row>
    <row r="235" spans="4:24" ht="12.75" x14ac:dyDescent="0.2">
      <c r="D235" s="53"/>
      <c r="Q235" s="53"/>
      <c r="R235" s="53"/>
      <c r="S235" s="67"/>
      <c r="T235" s="53"/>
      <c r="U235" s="53"/>
      <c r="V235" s="67"/>
      <c r="W235" s="53"/>
      <c r="X235" s="53"/>
    </row>
    <row r="236" spans="4:24" ht="12.75" x14ac:dyDescent="0.2">
      <c r="D236" s="53"/>
      <c r="Q236" s="53"/>
      <c r="R236" s="53"/>
      <c r="S236" s="67"/>
      <c r="T236" s="53"/>
      <c r="U236" s="53"/>
      <c r="V236" s="67"/>
      <c r="W236" s="53"/>
      <c r="X236" s="53"/>
    </row>
    <row r="237" spans="4:24" ht="12.75" x14ac:dyDescent="0.2">
      <c r="D237" s="53"/>
      <c r="Q237" s="53"/>
      <c r="R237" s="53"/>
      <c r="S237" s="67"/>
      <c r="T237" s="53"/>
      <c r="U237" s="53"/>
      <c r="V237" s="67"/>
      <c r="W237" s="53"/>
      <c r="X237" s="53"/>
    </row>
    <row r="238" spans="4:24" ht="12.75" x14ac:dyDescent="0.2">
      <c r="D238" s="53"/>
      <c r="Q238" s="53"/>
      <c r="R238" s="53"/>
      <c r="S238" s="67"/>
      <c r="T238" s="53"/>
      <c r="U238" s="53"/>
      <c r="V238" s="67"/>
      <c r="W238" s="53"/>
      <c r="X238" s="53"/>
    </row>
    <row r="239" spans="4:24" ht="12.75" x14ac:dyDescent="0.2">
      <c r="D239" s="53"/>
      <c r="Q239" s="53"/>
      <c r="R239" s="53"/>
      <c r="S239" s="67"/>
      <c r="T239" s="53"/>
      <c r="U239" s="53"/>
      <c r="V239" s="67"/>
      <c r="W239" s="53"/>
      <c r="X239" s="53"/>
    </row>
    <row r="240" spans="4:24" ht="12.75" x14ac:dyDescent="0.2">
      <c r="D240" s="53"/>
      <c r="Q240" s="53"/>
      <c r="R240" s="53"/>
      <c r="S240" s="67"/>
      <c r="T240" s="53"/>
      <c r="U240" s="53"/>
      <c r="V240" s="67"/>
      <c r="W240" s="53"/>
      <c r="X240" s="53"/>
    </row>
    <row r="241" spans="4:24" ht="12.75" x14ac:dyDescent="0.2">
      <c r="D241" s="53"/>
      <c r="Q241" s="53"/>
      <c r="R241" s="53"/>
      <c r="S241" s="67"/>
      <c r="T241" s="53"/>
      <c r="U241" s="53"/>
      <c r="V241" s="67"/>
      <c r="W241" s="53"/>
      <c r="X241" s="53"/>
    </row>
    <row r="242" spans="4:24" ht="12.75" x14ac:dyDescent="0.2">
      <c r="D242" s="53"/>
      <c r="Q242" s="53"/>
      <c r="R242" s="53"/>
      <c r="S242" s="67"/>
      <c r="T242" s="53"/>
      <c r="U242" s="53"/>
      <c r="V242" s="67"/>
      <c r="W242" s="53"/>
      <c r="X242" s="53"/>
    </row>
    <row r="243" spans="4:24" ht="12.75" x14ac:dyDescent="0.2">
      <c r="D243" s="53"/>
      <c r="Q243" s="53"/>
      <c r="R243" s="53"/>
      <c r="S243" s="67"/>
      <c r="T243" s="53"/>
      <c r="U243" s="53"/>
      <c r="V243" s="67"/>
      <c r="W243" s="53"/>
      <c r="X243" s="53"/>
    </row>
    <row r="244" spans="4:24" ht="12.75" x14ac:dyDescent="0.2">
      <c r="D244" s="53"/>
      <c r="Q244" s="53"/>
      <c r="R244" s="53"/>
      <c r="S244" s="67"/>
      <c r="T244" s="53"/>
      <c r="U244" s="53"/>
      <c r="V244" s="67"/>
      <c r="W244" s="53"/>
      <c r="X244" s="53"/>
    </row>
    <row r="245" spans="4:24" ht="12.75" x14ac:dyDescent="0.2">
      <c r="D245" s="53"/>
      <c r="Q245" s="53"/>
      <c r="R245" s="53"/>
      <c r="S245" s="67"/>
      <c r="T245" s="53"/>
      <c r="U245" s="53"/>
      <c r="V245" s="67"/>
      <c r="W245" s="53"/>
      <c r="X245" s="53"/>
    </row>
    <row r="246" spans="4:24" ht="12.75" x14ac:dyDescent="0.2">
      <c r="D246" s="53"/>
      <c r="Q246" s="53"/>
      <c r="R246" s="53"/>
      <c r="S246" s="67"/>
      <c r="T246" s="53"/>
      <c r="U246" s="53"/>
      <c r="V246" s="67"/>
      <c r="W246" s="53"/>
      <c r="X246" s="53"/>
    </row>
    <row r="247" spans="4:24" ht="12.75" x14ac:dyDescent="0.2">
      <c r="D247" s="53"/>
      <c r="Q247" s="53"/>
      <c r="R247" s="53"/>
      <c r="S247" s="67"/>
      <c r="T247" s="53"/>
      <c r="U247" s="53"/>
      <c r="V247" s="67"/>
      <c r="W247" s="53"/>
      <c r="X247" s="53"/>
    </row>
    <row r="248" spans="4:24" ht="12.75" x14ac:dyDescent="0.2">
      <c r="D248" s="53"/>
      <c r="Q248" s="53"/>
      <c r="R248" s="53"/>
      <c r="S248" s="67"/>
      <c r="T248" s="53"/>
      <c r="U248" s="53"/>
      <c r="V248" s="67"/>
      <c r="W248" s="53"/>
      <c r="X248" s="53"/>
    </row>
    <row r="249" spans="4:24" ht="12.75" x14ac:dyDescent="0.2">
      <c r="D249" s="53"/>
      <c r="Q249" s="53"/>
      <c r="R249" s="53"/>
      <c r="S249" s="67"/>
      <c r="T249" s="53"/>
      <c r="U249" s="53"/>
      <c r="V249" s="67"/>
      <c r="W249" s="53"/>
      <c r="X249" s="53"/>
    </row>
    <row r="250" spans="4:24" ht="12.75" x14ac:dyDescent="0.2">
      <c r="D250" s="53"/>
      <c r="Q250" s="53"/>
      <c r="R250" s="53"/>
      <c r="S250" s="67"/>
      <c r="T250" s="53"/>
      <c r="U250" s="53"/>
      <c r="V250" s="67"/>
      <c r="W250" s="53"/>
      <c r="X250" s="53"/>
    </row>
    <row r="251" spans="4:24" ht="12.75" x14ac:dyDescent="0.2">
      <c r="D251" s="53"/>
      <c r="Q251" s="53"/>
      <c r="R251" s="53"/>
      <c r="S251" s="67"/>
      <c r="T251" s="53"/>
      <c r="U251" s="53"/>
      <c r="V251" s="67"/>
      <c r="W251" s="53"/>
      <c r="X251" s="53"/>
    </row>
    <row r="252" spans="4:24" ht="12.75" x14ac:dyDescent="0.2">
      <c r="D252" s="53"/>
      <c r="Q252" s="53"/>
      <c r="R252" s="53"/>
      <c r="S252" s="67"/>
      <c r="T252" s="53"/>
      <c r="U252" s="53"/>
      <c r="V252" s="67"/>
      <c r="W252" s="53"/>
      <c r="X252" s="53"/>
    </row>
    <row r="253" spans="4:24" ht="12.75" x14ac:dyDescent="0.2">
      <c r="D253" s="53"/>
      <c r="Q253" s="53"/>
      <c r="R253" s="53"/>
      <c r="S253" s="67"/>
      <c r="T253" s="53"/>
      <c r="U253" s="53"/>
      <c r="V253" s="67"/>
      <c r="W253" s="53"/>
      <c r="X253" s="53"/>
    </row>
    <row r="254" spans="4:24" ht="12.75" x14ac:dyDescent="0.2">
      <c r="D254" s="53"/>
      <c r="Q254" s="53"/>
      <c r="R254" s="53"/>
      <c r="S254" s="67"/>
      <c r="T254" s="53"/>
      <c r="U254" s="53"/>
      <c r="V254" s="67"/>
      <c r="W254" s="53"/>
      <c r="X254" s="53"/>
    </row>
    <row r="255" spans="4:24" ht="12.75" x14ac:dyDescent="0.2">
      <c r="D255" s="53"/>
      <c r="Q255" s="53"/>
      <c r="R255" s="53"/>
      <c r="S255" s="67"/>
      <c r="T255" s="53"/>
      <c r="U255" s="53"/>
      <c r="V255" s="67"/>
      <c r="W255" s="53"/>
      <c r="X255" s="53"/>
    </row>
    <row r="256" spans="4:24" ht="12.75" x14ac:dyDescent="0.2">
      <c r="D256" s="53"/>
      <c r="Q256" s="53"/>
      <c r="R256" s="53"/>
      <c r="S256" s="67"/>
      <c r="T256" s="53"/>
      <c r="U256" s="53"/>
      <c r="V256" s="67"/>
      <c r="W256" s="53"/>
      <c r="X256" s="53"/>
    </row>
    <row r="257" spans="4:24" ht="12.75" x14ac:dyDescent="0.2">
      <c r="D257" s="53"/>
      <c r="Q257" s="53"/>
      <c r="R257" s="53"/>
      <c r="S257" s="67"/>
      <c r="T257" s="53"/>
      <c r="U257" s="53"/>
      <c r="V257" s="67"/>
      <c r="W257" s="53"/>
      <c r="X257" s="53"/>
    </row>
    <row r="258" spans="4:24" ht="12.75" x14ac:dyDescent="0.2">
      <c r="D258" s="53"/>
      <c r="Q258" s="53"/>
      <c r="R258" s="53"/>
      <c r="S258" s="67"/>
      <c r="T258" s="53"/>
      <c r="U258" s="53"/>
      <c r="V258" s="67"/>
      <c r="W258" s="53"/>
      <c r="X258" s="53"/>
    </row>
    <row r="259" spans="4:24" ht="12.75" x14ac:dyDescent="0.2">
      <c r="D259" s="53"/>
      <c r="Q259" s="53"/>
      <c r="R259" s="53"/>
      <c r="S259" s="67"/>
      <c r="T259" s="53"/>
      <c r="U259" s="53"/>
      <c r="V259" s="67"/>
      <c r="W259" s="53"/>
      <c r="X259" s="53"/>
    </row>
    <row r="260" spans="4:24" ht="12.75" x14ac:dyDescent="0.2">
      <c r="D260" s="53"/>
      <c r="Q260" s="53"/>
      <c r="R260" s="53"/>
      <c r="S260" s="67"/>
      <c r="T260" s="53"/>
      <c r="U260" s="53"/>
      <c r="V260" s="67"/>
      <c r="W260" s="53"/>
      <c r="X260" s="53"/>
    </row>
    <row r="261" spans="4:24" ht="12.75" x14ac:dyDescent="0.2">
      <c r="D261" s="53"/>
      <c r="Q261" s="53"/>
      <c r="R261" s="53"/>
      <c r="S261" s="67"/>
      <c r="T261" s="53"/>
      <c r="U261" s="53"/>
      <c r="V261" s="67"/>
      <c r="W261" s="53"/>
      <c r="X261" s="53"/>
    </row>
    <row r="262" spans="4:24" ht="12.75" x14ac:dyDescent="0.2">
      <c r="D262" s="53"/>
      <c r="Q262" s="53"/>
      <c r="R262" s="53"/>
      <c r="S262" s="67"/>
      <c r="T262" s="53"/>
      <c r="U262" s="53"/>
      <c r="V262" s="67"/>
      <c r="W262" s="53"/>
      <c r="X262" s="53"/>
    </row>
    <row r="263" spans="4:24" ht="12.75" x14ac:dyDescent="0.2">
      <c r="D263" s="53"/>
      <c r="Q263" s="53"/>
      <c r="R263" s="53"/>
      <c r="S263" s="67"/>
      <c r="T263" s="53"/>
      <c r="U263" s="53"/>
      <c r="V263" s="67"/>
      <c r="W263" s="53"/>
      <c r="X263" s="53"/>
    </row>
    <row r="264" spans="4:24" ht="12.75" x14ac:dyDescent="0.2">
      <c r="D264" s="53"/>
      <c r="Q264" s="53"/>
      <c r="R264" s="53"/>
      <c r="S264" s="67"/>
      <c r="T264" s="53"/>
      <c r="U264" s="53"/>
      <c r="V264" s="67"/>
      <c r="W264" s="53"/>
      <c r="X264" s="53"/>
    </row>
    <row r="265" spans="4:24" ht="12.75" x14ac:dyDescent="0.2">
      <c r="D265" s="53"/>
      <c r="Q265" s="53"/>
      <c r="R265" s="53"/>
      <c r="S265" s="67"/>
      <c r="T265" s="53"/>
      <c r="U265" s="53"/>
      <c r="V265" s="67"/>
      <c r="W265" s="53"/>
      <c r="X265" s="53"/>
    </row>
    <row r="266" spans="4:24" ht="12.75" x14ac:dyDescent="0.2">
      <c r="D266" s="53"/>
      <c r="Q266" s="53"/>
      <c r="R266" s="53"/>
      <c r="S266" s="67"/>
      <c r="T266" s="53"/>
      <c r="U266" s="53"/>
      <c r="V266" s="67"/>
      <c r="W266" s="53"/>
      <c r="X266" s="53"/>
    </row>
    <row r="267" spans="4:24" ht="12.75" x14ac:dyDescent="0.2">
      <c r="D267" s="53"/>
      <c r="Q267" s="53"/>
      <c r="R267" s="53"/>
      <c r="S267" s="67"/>
      <c r="T267" s="53"/>
      <c r="U267" s="53"/>
      <c r="V267" s="67"/>
      <c r="W267" s="53"/>
      <c r="X267" s="53"/>
    </row>
    <row r="268" spans="4:24" ht="12.75" x14ac:dyDescent="0.2">
      <c r="D268" s="53"/>
      <c r="Q268" s="53"/>
      <c r="R268" s="53"/>
      <c r="S268" s="67"/>
      <c r="T268" s="53"/>
      <c r="U268" s="53"/>
      <c r="V268" s="67"/>
      <c r="W268" s="53"/>
      <c r="X268" s="53"/>
    </row>
    <row r="269" spans="4:24" ht="12.75" x14ac:dyDescent="0.2">
      <c r="D269" s="53"/>
      <c r="Q269" s="53"/>
      <c r="R269" s="53"/>
      <c r="S269" s="67"/>
      <c r="T269" s="53"/>
      <c r="U269" s="53"/>
      <c r="V269" s="67"/>
      <c r="W269" s="53"/>
      <c r="X269" s="53"/>
    </row>
    <row r="270" spans="4:24" ht="12.75" x14ac:dyDescent="0.2">
      <c r="D270" s="53"/>
      <c r="Q270" s="53"/>
      <c r="R270" s="53"/>
      <c r="S270" s="67"/>
      <c r="T270" s="53"/>
      <c r="U270" s="53"/>
      <c r="V270" s="67"/>
      <c r="W270" s="53"/>
      <c r="X270" s="53"/>
    </row>
    <row r="271" spans="4:24" ht="12.75" x14ac:dyDescent="0.2">
      <c r="D271" s="53"/>
      <c r="Q271" s="53"/>
      <c r="R271" s="53"/>
      <c r="S271" s="67"/>
      <c r="T271" s="53"/>
      <c r="U271" s="53"/>
      <c r="V271" s="67"/>
      <c r="W271" s="53"/>
      <c r="X271" s="53"/>
    </row>
    <row r="272" spans="4:24" ht="12.75" x14ac:dyDescent="0.2">
      <c r="D272" s="53"/>
      <c r="Q272" s="53"/>
      <c r="R272" s="53"/>
      <c r="S272" s="67"/>
      <c r="T272" s="53"/>
      <c r="U272" s="53"/>
      <c r="V272" s="67"/>
      <c r="W272" s="53"/>
      <c r="X272" s="53"/>
    </row>
    <row r="273" spans="4:24" ht="12.75" x14ac:dyDescent="0.2">
      <c r="D273" s="53"/>
      <c r="Q273" s="53"/>
      <c r="R273" s="53"/>
      <c r="S273" s="67"/>
      <c r="T273" s="53"/>
      <c r="U273" s="53"/>
      <c r="V273" s="67"/>
      <c r="W273" s="53"/>
      <c r="X273" s="53"/>
    </row>
    <row r="274" spans="4:24" ht="12.75" x14ac:dyDescent="0.2">
      <c r="D274" s="53"/>
      <c r="Q274" s="53"/>
      <c r="R274" s="53"/>
      <c r="S274" s="67"/>
      <c r="T274" s="53"/>
      <c r="U274" s="53"/>
      <c r="V274" s="67"/>
      <c r="W274" s="53"/>
      <c r="X274" s="53"/>
    </row>
    <row r="275" spans="4:24" ht="12.75" x14ac:dyDescent="0.2">
      <c r="D275" s="53"/>
      <c r="Q275" s="53"/>
      <c r="R275" s="53"/>
      <c r="S275" s="67"/>
      <c r="T275" s="53"/>
      <c r="U275" s="53"/>
      <c r="V275" s="67"/>
      <c r="W275" s="53"/>
      <c r="X275" s="53"/>
    </row>
    <row r="276" spans="4:24" ht="12.75" x14ac:dyDescent="0.2">
      <c r="D276" s="53"/>
      <c r="Q276" s="53"/>
      <c r="R276" s="53"/>
      <c r="S276" s="67"/>
      <c r="T276" s="53"/>
      <c r="U276" s="53"/>
      <c r="V276" s="67"/>
      <c r="W276" s="53"/>
      <c r="X276" s="53"/>
    </row>
    <row r="277" spans="4:24" ht="12.75" x14ac:dyDescent="0.2">
      <c r="D277" s="53"/>
      <c r="Q277" s="53"/>
      <c r="R277" s="53"/>
      <c r="S277" s="67"/>
      <c r="T277" s="53"/>
      <c r="U277" s="53"/>
      <c r="V277" s="67"/>
      <c r="W277" s="53"/>
      <c r="X277" s="53"/>
    </row>
    <row r="278" spans="4:24" ht="12.75" x14ac:dyDescent="0.2">
      <c r="D278" s="53"/>
      <c r="Q278" s="53"/>
      <c r="R278" s="53"/>
      <c r="S278" s="67"/>
      <c r="T278" s="53"/>
      <c r="U278" s="53"/>
      <c r="V278" s="67"/>
      <c r="W278" s="53"/>
      <c r="X278" s="53"/>
    </row>
    <row r="279" spans="4:24" ht="12.75" x14ac:dyDescent="0.2">
      <c r="D279" s="53"/>
      <c r="Q279" s="53"/>
      <c r="R279" s="53"/>
      <c r="S279" s="67"/>
      <c r="T279" s="53"/>
      <c r="U279" s="53"/>
      <c r="V279" s="67"/>
      <c r="W279" s="53"/>
      <c r="X279" s="53"/>
    </row>
    <row r="280" spans="4:24" ht="12.75" x14ac:dyDescent="0.2">
      <c r="D280" s="53"/>
      <c r="Q280" s="53"/>
      <c r="R280" s="53"/>
      <c r="S280" s="67"/>
      <c r="T280" s="53"/>
      <c r="U280" s="53"/>
      <c r="V280" s="67"/>
      <c r="W280" s="53"/>
      <c r="X280" s="53"/>
    </row>
    <row r="281" spans="4:24" ht="12.75" x14ac:dyDescent="0.2">
      <c r="D281" s="53"/>
      <c r="Q281" s="53"/>
      <c r="R281" s="53"/>
      <c r="S281" s="67"/>
      <c r="T281" s="53"/>
      <c r="U281" s="53"/>
      <c r="V281" s="67"/>
      <c r="W281" s="53"/>
      <c r="X281" s="53"/>
    </row>
    <row r="282" spans="4:24" ht="12.75" x14ac:dyDescent="0.2">
      <c r="D282" s="53"/>
      <c r="Q282" s="53"/>
      <c r="R282" s="53"/>
      <c r="S282" s="67"/>
      <c r="T282" s="53"/>
      <c r="U282" s="53"/>
      <c r="V282" s="67"/>
      <c r="W282" s="53"/>
      <c r="X282" s="53"/>
    </row>
    <row r="283" spans="4:24" ht="12.75" x14ac:dyDescent="0.2">
      <c r="D283" s="53"/>
      <c r="Q283" s="53"/>
      <c r="R283" s="53"/>
      <c r="S283" s="67"/>
      <c r="T283" s="53"/>
      <c r="U283" s="53"/>
      <c r="V283" s="67"/>
      <c r="W283" s="53"/>
      <c r="X283" s="53"/>
    </row>
    <row r="284" spans="4:24" ht="12.75" x14ac:dyDescent="0.2">
      <c r="D284" s="53"/>
      <c r="Q284" s="53"/>
      <c r="R284" s="53"/>
      <c r="S284" s="67"/>
      <c r="T284" s="53"/>
      <c r="U284" s="53"/>
      <c r="V284" s="67"/>
      <c r="W284" s="53"/>
      <c r="X284" s="53"/>
    </row>
    <row r="285" spans="4:24" ht="12.75" x14ac:dyDescent="0.2">
      <c r="D285" s="53"/>
      <c r="Q285" s="53"/>
      <c r="R285" s="53"/>
      <c r="S285" s="67"/>
      <c r="T285" s="53"/>
      <c r="U285" s="53"/>
      <c r="V285" s="67"/>
      <c r="W285" s="53"/>
      <c r="X285" s="53"/>
    </row>
    <row r="286" spans="4:24" ht="12.75" x14ac:dyDescent="0.2">
      <c r="D286" s="53"/>
      <c r="Q286" s="53"/>
      <c r="R286" s="53"/>
      <c r="S286" s="67"/>
      <c r="T286" s="53"/>
      <c r="U286" s="53"/>
      <c r="V286" s="67"/>
      <c r="W286" s="53"/>
      <c r="X286" s="53"/>
    </row>
    <row r="287" spans="4:24" ht="12.75" x14ac:dyDescent="0.2">
      <c r="D287" s="53"/>
      <c r="Q287" s="53"/>
      <c r="R287" s="53"/>
      <c r="S287" s="67"/>
      <c r="T287" s="53"/>
      <c r="U287" s="53"/>
      <c r="V287" s="67"/>
      <c r="W287" s="53"/>
      <c r="X287" s="53"/>
    </row>
    <row r="288" spans="4:24" ht="12.75" x14ac:dyDescent="0.2">
      <c r="D288" s="53"/>
      <c r="Q288" s="53"/>
      <c r="R288" s="53"/>
      <c r="S288" s="67"/>
      <c r="T288" s="53"/>
      <c r="U288" s="53"/>
      <c r="V288" s="67"/>
      <c r="W288" s="53"/>
      <c r="X288" s="53"/>
    </row>
    <row r="289" spans="4:24" ht="12.75" x14ac:dyDescent="0.2">
      <c r="D289" s="53"/>
      <c r="Q289" s="53"/>
      <c r="R289" s="53"/>
      <c r="S289" s="67"/>
      <c r="T289" s="53"/>
      <c r="U289" s="53"/>
      <c r="V289" s="67"/>
      <c r="W289" s="53"/>
      <c r="X289" s="53"/>
    </row>
    <row r="290" spans="4:24" ht="12.75" x14ac:dyDescent="0.2">
      <c r="D290" s="53"/>
      <c r="Q290" s="53"/>
      <c r="R290" s="53"/>
      <c r="S290" s="67"/>
      <c r="T290" s="53"/>
      <c r="U290" s="53"/>
      <c r="V290" s="67"/>
      <c r="W290" s="53"/>
      <c r="X290" s="53"/>
    </row>
    <row r="291" spans="4:24" ht="12.75" x14ac:dyDescent="0.2">
      <c r="D291" s="53"/>
      <c r="Q291" s="53"/>
      <c r="R291" s="53"/>
      <c r="S291" s="67"/>
      <c r="T291" s="53"/>
      <c r="U291" s="53"/>
      <c r="V291" s="67"/>
      <c r="W291" s="53"/>
      <c r="X291" s="53"/>
    </row>
    <row r="292" spans="4:24" ht="12.75" x14ac:dyDescent="0.2">
      <c r="D292" s="53"/>
      <c r="Q292" s="53"/>
      <c r="R292" s="53"/>
      <c r="S292" s="67"/>
      <c r="T292" s="53"/>
      <c r="U292" s="53"/>
      <c r="V292" s="67"/>
      <c r="W292" s="53"/>
      <c r="X292" s="53"/>
    </row>
    <row r="293" spans="4:24" ht="12.75" x14ac:dyDescent="0.2">
      <c r="D293" s="53"/>
      <c r="Q293" s="53"/>
      <c r="R293" s="53"/>
      <c r="S293" s="67"/>
      <c r="T293" s="53"/>
      <c r="U293" s="53"/>
      <c r="V293" s="67"/>
      <c r="W293" s="53"/>
      <c r="X293" s="53"/>
    </row>
    <row r="294" spans="4:24" ht="12.75" x14ac:dyDescent="0.2">
      <c r="D294" s="53"/>
      <c r="Q294" s="53"/>
      <c r="R294" s="53"/>
      <c r="S294" s="67"/>
      <c r="T294" s="53"/>
      <c r="U294" s="53"/>
      <c r="V294" s="67"/>
      <c r="W294" s="53"/>
      <c r="X294" s="53"/>
    </row>
    <row r="295" spans="4:24" ht="12.75" x14ac:dyDescent="0.2">
      <c r="D295" s="53"/>
      <c r="Q295" s="53"/>
      <c r="R295" s="53"/>
      <c r="S295" s="67"/>
      <c r="T295" s="53"/>
      <c r="U295" s="53"/>
      <c r="V295" s="67"/>
      <c r="W295" s="53"/>
      <c r="X295" s="53"/>
    </row>
    <row r="296" spans="4:24" ht="12.75" x14ac:dyDescent="0.2">
      <c r="D296" s="53"/>
      <c r="Q296" s="53"/>
      <c r="R296" s="53"/>
      <c r="S296" s="67"/>
      <c r="T296" s="53"/>
      <c r="U296" s="53"/>
      <c r="V296" s="67"/>
      <c r="W296" s="53"/>
      <c r="X296" s="53"/>
    </row>
    <row r="297" spans="4:24" ht="12.75" x14ac:dyDescent="0.2">
      <c r="D297" s="53"/>
      <c r="Q297" s="53"/>
      <c r="R297" s="53"/>
      <c r="S297" s="67"/>
      <c r="T297" s="53"/>
      <c r="U297" s="53"/>
      <c r="V297" s="67"/>
      <c r="W297" s="53"/>
      <c r="X297" s="53"/>
    </row>
    <row r="298" spans="4:24" ht="12.75" x14ac:dyDescent="0.2">
      <c r="D298" s="53"/>
      <c r="Q298" s="53"/>
      <c r="R298" s="53"/>
      <c r="S298" s="67"/>
      <c r="T298" s="53"/>
      <c r="U298" s="53"/>
      <c r="V298" s="67"/>
      <c r="W298" s="53"/>
      <c r="X298" s="53"/>
    </row>
    <row r="299" spans="4:24" ht="12.75" x14ac:dyDescent="0.2">
      <c r="D299" s="53"/>
      <c r="Q299" s="53"/>
      <c r="R299" s="53"/>
      <c r="S299" s="67"/>
      <c r="T299" s="53"/>
      <c r="U299" s="53"/>
      <c r="V299" s="67"/>
      <c r="W299" s="53"/>
      <c r="X299" s="53"/>
    </row>
    <row r="300" spans="4:24" ht="12.75" x14ac:dyDescent="0.2">
      <c r="D300" s="53"/>
      <c r="Q300" s="53"/>
      <c r="R300" s="53"/>
      <c r="S300" s="67"/>
      <c r="T300" s="53"/>
      <c r="U300" s="53"/>
      <c r="V300" s="67"/>
      <c r="W300" s="53"/>
      <c r="X300" s="53"/>
    </row>
    <row r="301" spans="4:24" ht="12.75" x14ac:dyDescent="0.2">
      <c r="D301" s="53"/>
      <c r="Q301" s="53"/>
      <c r="R301" s="53"/>
      <c r="S301" s="67"/>
      <c r="T301" s="53"/>
      <c r="U301" s="53"/>
      <c r="V301" s="67"/>
      <c r="W301" s="53"/>
      <c r="X301" s="53"/>
    </row>
    <row r="302" spans="4:24" ht="12.75" x14ac:dyDescent="0.2">
      <c r="D302" s="53"/>
      <c r="Q302" s="53"/>
      <c r="R302" s="53"/>
      <c r="S302" s="67"/>
      <c r="T302" s="53"/>
      <c r="U302" s="53"/>
      <c r="V302" s="67"/>
      <c r="W302" s="53"/>
      <c r="X302" s="53"/>
    </row>
    <row r="303" spans="4:24" ht="12.75" x14ac:dyDescent="0.2">
      <c r="D303" s="53"/>
      <c r="Q303" s="53"/>
      <c r="R303" s="53"/>
      <c r="S303" s="67"/>
      <c r="T303" s="53"/>
      <c r="U303" s="53"/>
      <c r="V303" s="67"/>
      <c r="W303" s="53"/>
      <c r="X303" s="53"/>
    </row>
    <row r="304" spans="4:24" ht="12.75" x14ac:dyDescent="0.2">
      <c r="D304" s="53"/>
      <c r="Q304" s="53"/>
      <c r="R304" s="53"/>
      <c r="S304" s="67"/>
      <c r="T304" s="53"/>
      <c r="U304" s="53"/>
      <c r="V304" s="67"/>
      <c r="W304" s="53"/>
      <c r="X304" s="53"/>
    </row>
    <row r="305" spans="4:24" ht="12.75" x14ac:dyDescent="0.2">
      <c r="D305" s="53"/>
      <c r="Q305" s="53"/>
      <c r="R305" s="53"/>
      <c r="S305" s="67"/>
      <c r="T305" s="53"/>
      <c r="U305" s="53"/>
      <c r="V305" s="67"/>
      <c r="W305" s="53"/>
      <c r="X305" s="53"/>
    </row>
    <row r="306" spans="4:24" ht="12.75" x14ac:dyDescent="0.2">
      <c r="D306" s="53"/>
      <c r="Q306" s="53"/>
      <c r="R306" s="53"/>
      <c r="S306" s="67"/>
      <c r="T306" s="53"/>
      <c r="U306" s="53"/>
      <c r="V306" s="67"/>
      <c r="W306" s="53"/>
      <c r="X306" s="53"/>
    </row>
    <row r="307" spans="4:24" ht="12.75" x14ac:dyDescent="0.2">
      <c r="D307" s="53"/>
      <c r="Q307" s="53"/>
      <c r="R307" s="53"/>
      <c r="S307" s="67"/>
      <c r="T307" s="53"/>
      <c r="U307" s="53"/>
      <c r="V307" s="67"/>
      <c r="W307" s="53"/>
      <c r="X307" s="53"/>
    </row>
    <row r="308" spans="4:24" ht="12.75" x14ac:dyDescent="0.2">
      <c r="D308" s="53"/>
      <c r="Q308" s="53"/>
      <c r="R308" s="53"/>
      <c r="S308" s="67"/>
      <c r="T308" s="53"/>
      <c r="U308" s="53"/>
      <c r="V308" s="67"/>
      <c r="W308" s="53"/>
      <c r="X308" s="53"/>
    </row>
    <row r="309" spans="4:24" ht="12.75" x14ac:dyDescent="0.2">
      <c r="D309" s="53"/>
      <c r="Q309" s="53"/>
      <c r="R309" s="53"/>
      <c r="S309" s="67"/>
      <c r="T309" s="53"/>
      <c r="U309" s="53"/>
      <c r="V309" s="67"/>
      <c r="W309" s="53"/>
      <c r="X309" s="53"/>
    </row>
    <row r="310" spans="4:24" ht="12.75" x14ac:dyDescent="0.2">
      <c r="D310" s="53"/>
      <c r="Q310" s="53"/>
      <c r="R310" s="53"/>
      <c r="S310" s="67"/>
      <c r="T310" s="53"/>
      <c r="U310" s="53"/>
      <c r="V310" s="67"/>
      <c r="W310" s="53"/>
      <c r="X310" s="53"/>
    </row>
    <row r="311" spans="4:24" ht="12.75" x14ac:dyDescent="0.2">
      <c r="D311" s="53"/>
      <c r="Q311" s="53"/>
      <c r="R311" s="53"/>
      <c r="S311" s="67"/>
      <c r="T311" s="53"/>
      <c r="U311" s="53"/>
      <c r="V311" s="67"/>
      <c r="W311" s="53"/>
      <c r="X311" s="53"/>
    </row>
    <row r="312" spans="4:24" ht="12.75" x14ac:dyDescent="0.2">
      <c r="D312" s="53"/>
      <c r="Q312" s="53"/>
      <c r="R312" s="53"/>
      <c r="S312" s="67"/>
      <c r="T312" s="53"/>
      <c r="U312" s="53"/>
      <c r="V312" s="67"/>
      <c r="W312" s="53"/>
      <c r="X312" s="53"/>
    </row>
    <row r="313" spans="4:24" ht="12.75" x14ac:dyDescent="0.2">
      <c r="D313" s="53"/>
      <c r="Q313" s="53"/>
      <c r="R313" s="53"/>
      <c r="S313" s="67"/>
      <c r="T313" s="53"/>
      <c r="U313" s="53"/>
      <c r="V313" s="67"/>
      <c r="W313" s="53"/>
      <c r="X313" s="53"/>
    </row>
    <row r="314" spans="4:24" ht="12.75" x14ac:dyDescent="0.2">
      <c r="D314" s="53"/>
      <c r="Q314" s="53"/>
      <c r="R314" s="53"/>
      <c r="S314" s="67"/>
      <c r="T314" s="53"/>
      <c r="U314" s="53"/>
      <c r="V314" s="67"/>
      <c r="W314" s="53"/>
      <c r="X314" s="53"/>
    </row>
    <row r="315" spans="4:24" ht="12.75" x14ac:dyDescent="0.2">
      <c r="D315" s="53"/>
      <c r="Q315" s="53"/>
      <c r="R315" s="53"/>
      <c r="S315" s="67"/>
      <c r="T315" s="53"/>
      <c r="U315" s="53"/>
      <c r="V315" s="67"/>
      <c r="W315" s="53"/>
      <c r="X315" s="53"/>
    </row>
    <row r="316" spans="4:24" ht="12.75" x14ac:dyDescent="0.2">
      <c r="D316" s="53"/>
      <c r="Q316" s="53"/>
      <c r="R316" s="53"/>
      <c r="S316" s="67"/>
      <c r="T316" s="53"/>
      <c r="U316" s="53"/>
      <c r="V316" s="67"/>
      <c r="W316" s="53"/>
      <c r="X316" s="53"/>
    </row>
    <row r="317" spans="4:24" ht="12.75" x14ac:dyDescent="0.2">
      <c r="D317" s="53"/>
      <c r="Q317" s="53"/>
      <c r="R317" s="53"/>
      <c r="S317" s="67"/>
      <c r="T317" s="53"/>
      <c r="U317" s="53"/>
      <c r="V317" s="67"/>
      <c r="W317" s="53"/>
      <c r="X317" s="53"/>
    </row>
    <row r="318" spans="4:24" ht="12.75" x14ac:dyDescent="0.2">
      <c r="D318" s="53"/>
      <c r="Q318" s="53"/>
      <c r="R318" s="53"/>
      <c r="S318" s="67"/>
      <c r="T318" s="53"/>
      <c r="U318" s="53"/>
      <c r="V318" s="67"/>
      <c r="W318" s="53"/>
      <c r="X318" s="53"/>
    </row>
    <row r="319" spans="4:24" ht="12.75" x14ac:dyDescent="0.2">
      <c r="D319" s="53"/>
      <c r="Q319" s="53"/>
      <c r="R319" s="53"/>
      <c r="S319" s="67"/>
      <c r="T319" s="53"/>
      <c r="U319" s="53"/>
      <c r="V319" s="67"/>
      <c r="W319" s="53"/>
      <c r="X319" s="53"/>
    </row>
    <row r="320" spans="4:24" ht="12.75" x14ac:dyDescent="0.2">
      <c r="D320" s="53"/>
      <c r="Q320" s="53"/>
      <c r="R320" s="53"/>
      <c r="S320" s="67"/>
      <c r="T320" s="53"/>
      <c r="U320" s="53"/>
      <c r="V320" s="67"/>
      <c r="W320" s="53"/>
      <c r="X320" s="53"/>
    </row>
    <row r="321" spans="4:24" ht="12.75" x14ac:dyDescent="0.2">
      <c r="D321" s="53"/>
      <c r="Q321" s="53"/>
      <c r="R321" s="53"/>
      <c r="S321" s="67"/>
      <c r="T321" s="53"/>
      <c r="U321" s="53"/>
      <c r="V321" s="67"/>
      <c r="W321" s="53"/>
      <c r="X321" s="53"/>
    </row>
    <row r="322" spans="4:24" ht="12.75" x14ac:dyDescent="0.2">
      <c r="D322" s="53"/>
      <c r="Q322" s="53"/>
      <c r="R322" s="53"/>
      <c r="S322" s="67"/>
      <c r="T322" s="53"/>
      <c r="U322" s="53"/>
      <c r="V322" s="67"/>
      <c r="W322" s="53"/>
      <c r="X322" s="53"/>
    </row>
    <row r="323" spans="4:24" ht="12.75" x14ac:dyDescent="0.2">
      <c r="D323" s="53"/>
      <c r="Q323" s="53"/>
      <c r="R323" s="53"/>
      <c r="S323" s="67"/>
      <c r="T323" s="53"/>
      <c r="U323" s="53"/>
      <c r="V323" s="67"/>
      <c r="W323" s="53"/>
      <c r="X323" s="53"/>
    </row>
    <row r="324" spans="4:24" ht="12.75" x14ac:dyDescent="0.2">
      <c r="D324" s="53"/>
      <c r="Q324" s="53"/>
      <c r="R324" s="53"/>
      <c r="S324" s="67"/>
      <c r="T324" s="53"/>
      <c r="U324" s="53"/>
      <c r="V324" s="67"/>
      <c r="W324" s="53"/>
      <c r="X324" s="53"/>
    </row>
    <row r="325" spans="4:24" ht="12.75" x14ac:dyDescent="0.2">
      <c r="D325" s="53"/>
      <c r="Q325" s="53"/>
      <c r="R325" s="53"/>
      <c r="S325" s="67"/>
      <c r="T325" s="53"/>
      <c r="U325" s="53"/>
      <c r="V325" s="67"/>
      <c r="W325" s="53"/>
      <c r="X325" s="53"/>
    </row>
    <row r="326" spans="4:24" ht="12.75" x14ac:dyDescent="0.2">
      <c r="D326" s="53"/>
      <c r="Q326" s="53"/>
      <c r="R326" s="53"/>
      <c r="S326" s="67"/>
      <c r="T326" s="53"/>
      <c r="U326" s="53"/>
      <c r="V326" s="67"/>
      <c r="W326" s="53"/>
      <c r="X326" s="53"/>
    </row>
    <row r="327" spans="4:24" ht="12.75" x14ac:dyDescent="0.2">
      <c r="D327" s="53"/>
      <c r="Q327" s="53"/>
      <c r="R327" s="53"/>
      <c r="S327" s="67"/>
      <c r="T327" s="53"/>
      <c r="U327" s="53"/>
      <c r="V327" s="67"/>
      <c r="W327" s="53"/>
      <c r="X327" s="53"/>
    </row>
    <row r="328" spans="4:24" ht="12.75" x14ac:dyDescent="0.2">
      <c r="D328" s="53"/>
      <c r="Q328" s="53"/>
      <c r="R328" s="53"/>
      <c r="S328" s="67"/>
      <c r="T328" s="53"/>
      <c r="U328" s="53"/>
      <c r="V328" s="67"/>
      <c r="W328" s="53"/>
      <c r="X328" s="53"/>
    </row>
    <row r="329" spans="4:24" ht="12.75" x14ac:dyDescent="0.2">
      <c r="D329" s="53"/>
      <c r="Q329" s="53"/>
      <c r="R329" s="53"/>
      <c r="S329" s="67"/>
      <c r="T329" s="53"/>
      <c r="U329" s="53"/>
      <c r="V329" s="67"/>
      <c r="W329" s="53"/>
      <c r="X329" s="53"/>
    </row>
    <row r="330" spans="4:24" ht="12.75" x14ac:dyDescent="0.2">
      <c r="D330" s="53"/>
      <c r="Q330" s="53"/>
      <c r="R330" s="53"/>
      <c r="S330" s="67"/>
      <c r="T330" s="53"/>
      <c r="U330" s="53"/>
      <c r="V330" s="67"/>
      <c r="W330" s="53"/>
      <c r="X330" s="53"/>
    </row>
    <row r="331" spans="4:24" ht="12.75" x14ac:dyDescent="0.2">
      <c r="D331" s="53"/>
      <c r="Q331" s="53"/>
      <c r="R331" s="53"/>
      <c r="S331" s="67"/>
      <c r="T331" s="53"/>
      <c r="U331" s="53"/>
      <c r="V331" s="67"/>
      <c r="W331" s="53"/>
      <c r="X331" s="53"/>
    </row>
    <row r="332" spans="4:24" ht="12.75" x14ac:dyDescent="0.2">
      <c r="D332" s="53"/>
      <c r="Q332" s="53"/>
      <c r="R332" s="53"/>
      <c r="S332" s="67"/>
      <c r="T332" s="53"/>
      <c r="U332" s="53"/>
      <c r="V332" s="67"/>
      <c r="W332" s="53"/>
      <c r="X332" s="53"/>
    </row>
    <row r="333" spans="4:24" ht="12.75" x14ac:dyDescent="0.2">
      <c r="D333" s="53"/>
      <c r="Q333" s="53"/>
      <c r="R333" s="53"/>
      <c r="S333" s="67"/>
      <c r="T333" s="53"/>
      <c r="U333" s="53"/>
      <c r="V333" s="67"/>
      <c r="W333" s="53"/>
      <c r="X333" s="53"/>
    </row>
    <row r="334" spans="4:24" ht="12.75" x14ac:dyDescent="0.2">
      <c r="D334" s="53"/>
      <c r="Q334" s="53"/>
      <c r="R334" s="53"/>
      <c r="S334" s="67"/>
      <c r="T334" s="53"/>
      <c r="U334" s="53"/>
      <c r="V334" s="67"/>
      <c r="W334" s="53"/>
      <c r="X334" s="53"/>
    </row>
    <row r="335" spans="4:24" ht="12.75" x14ac:dyDescent="0.2">
      <c r="D335" s="53"/>
      <c r="Q335" s="53"/>
      <c r="R335" s="53"/>
      <c r="S335" s="67"/>
      <c r="T335" s="53"/>
      <c r="U335" s="53"/>
      <c r="V335" s="67"/>
      <c r="W335" s="53"/>
      <c r="X335" s="53"/>
    </row>
    <row r="336" spans="4:24" ht="12.75" x14ac:dyDescent="0.2">
      <c r="D336" s="53"/>
      <c r="Q336" s="53"/>
      <c r="R336" s="53"/>
      <c r="S336" s="67"/>
      <c r="T336" s="53"/>
      <c r="U336" s="53"/>
      <c r="V336" s="67"/>
      <c r="W336" s="53"/>
      <c r="X336" s="53"/>
    </row>
    <row r="337" spans="4:24" ht="12.75" x14ac:dyDescent="0.2">
      <c r="D337" s="53"/>
      <c r="Q337" s="53"/>
      <c r="R337" s="53"/>
      <c r="S337" s="67"/>
      <c r="T337" s="53"/>
      <c r="U337" s="53"/>
      <c r="V337" s="67"/>
      <c r="W337" s="53"/>
      <c r="X337" s="53"/>
    </row>
    <row r="338" spans="4:24" ht="12.75" x14ac:dyDescent="0.2">
      <c r="D338" s="53"/>
      <c r="Q338" s="53"/>
      <c r="R338" s="53"/>
      <c r="S338" s="67"/>
      <c r="T338" s="53"/>
      <c r="U338" s="53"/>
      <c r="V338" s="67"/>
      <c r="W338" s="53"/>
      <c r="X338" s="53"/>
    </row>
    <row r="339" spans="4:24" ht="12.75" x14ac:dyDescent="0.2">
      <c r="D339" s="53"/>
      <c r="Q339" s="53"/>
      <c r="R339" s="53"/>
      <c r="S339" s="67"/>
      <c r="T339" s="53"/>
      <c r="U339" s="53"/>
      <c r="V339" s="67"/>
      <c r="W339" s="53"/>
      <c r="X339" s="53"/>
    </row>
    <row r="340" spans="4:24" ht="12.75" x14ac:dyDescent="0.2">
      <c r="D340" s="53"/>
      <c r="Q340" s="53"/>
      <c r="R340" s="53"/>
      <c r="S340" s="67"/>
      <c r="T340" s="53"/>
      <c r="U340" s="53"/>
      <c r="V340" s="67"/>
      <c r="W340" s="53"/>
      <c r="X340" s="53"/>
    </row>
    <row r="341" spans="4:24" ht="12.75" x14ac:dyDescent="0.2">
      <c r="D341" s="53"/>
      <c r="Q341" s="53"/>
      <c r="R341" s="53"/>
      <c r="S341" s="67"/>
      <c r="T341" s="53"/>
      <c r="U341" s="53"/>
      <c r="V341" s="67"/>
      <c r="W341" s="53"/>
      <c r="X341" s="53"/>
    </row>
    <row r="342" spans="4:24" ht="12.75" x14ac:dyDescent="0.2">
      <c r="D342" s="53"/>
      <c r="Q342" s="53"/>
      <c r="R342" s="53"/>
      <c r="S342" s="67"/>
      <c r="T342" s="53"/>
      <c r="U342" s="53"/>
      <c r="V342" s="67"/>
      <c r="W342" s="53"/>
      <c r="X342" s="53"/>
    </row>
    <row r="343" spans="4:24" ht="12.75" x14ac:dyDescent="0.2">
      <c r="D343" s="53"/>
      <c r="Q343" s="53"/>
      <c r="R343" s="53"/>
      <c r="S343" s="67"/>
      <c r="T343" s="53"/>
      <c r="U343" s="53"/>
      <c r="V343" s="67"/>
      <c r="W343" s="53"/>
      <c r="X343" s="53"/>
    </row>
    <row r="344" spans="4:24" ht="12.75" x14ac:dyDescent="0.2">
      <c r="D344" s="53"/>
      <c r="Q344" s="53"/>
      <c r="R344" s="53"/>
      <c r="S344" s="67"/>
      <c r="T344" s="53"/>
      <c r="U344" s="53"/>
      <c r="V344" s="67"/>
      <c r="W344" s="53"/>
      <c r="X344" s="53"/>
    </row>
    <row r="345" spans="4:24" ht="12.75" x14ac:dyDescent="0.2">
      <c r="D345" s="53"/>
      <c r="Q345" s="53"/>
      <c r="R345" s="53"/>
      <c r="S345" s="67"/>
      <c r="T345" s="53"/>
      <c r="U345" s="53"/>
      <c r="V345" s="67"/>
      <c r="W345" s="53"/>
      <c r="X345" s="53"/>
    </row>
    <row r="346" spans="4:24" ht="12.75" x14ac:dyDescent="0.2">
      <c r="D346" s="53"/>
      <c r="Q346" s="53"/>
      <c r="R346" s="53"/>
      <c r="S346" s="67"/>
      <c r="T346" s="53"/>
      <c r="U346" s="53"/>
      <c r="V346" s="67"/>
      <c r="W346" s="53"/>
      <c r="X346" s="53"/>
    </row>
    <row r="347" spans="4:24" ht="12.75" x14ac:dyDescent="0.2">
      <c r="D347" s="53"/>
      <c r="Q347" s="53"/>
      <c r="R347" s="53"/>
      <c r="S347" s="67"/>
      <c r="T347" s="53"/>
      <c r="U347" s="53"/>
      <c r="V347" s="67"/>
      <c r="W347" s="53"/>
      <c r="X347" s="53"/>
    </row>
    <row r="348" spans="4:24" ht="12.75" x14ac:dyDescent="0.2">
      <c r="D348" s="53"/>
      <c r="Q348" s="53"/>
      <c r="R348" s="53"/>
      <c r="S348" s="67"/>
      <c r="T348" s="53"/>
      <c r="U348" s="53"/>
      <c r="V348" s="67"/>
      <c r="W348" s="53"/>
      <c r="X348" s="53"/>
    </row>
    <row r="349" spans="4:24" ht="12.75" x14ac:dyDescent="0.2">
      <c r="D349" s="53"/>
      <c r="Q349" s="53"/>
      <c r="R349" s="53"/>
      <c r="S349" s="67"/>
      <c r="T349" s="53"/>
      <c r="U349" s="53"/>
      <c r="V349" s="67"/>
      <c r="W349" s="53"/>
      <c r="X349" s="53"/>
    </row>
    <row r="350" spans="4:24" ht="12.75" x14ac:dyDescent="0.2">
      <c r="D350" s="53"/>
      <c r="Q350" s="53"/>
      <c r="R350" s="53"/>
      <c r="S350" s="67"/>
      <c r="T350" s="53"/>
      <c r="U350" s="53"/>
      <c r="V350" s="67"/>
      <c r="W350" s="53"/>
      <c r="X350" s="53"/>
    </row>
    <row r="351" spans="4:24" ht="12.75" x14ac:dyDescent="0.2">
      <c r="D351" s="53"/>
      <c r="Q351" s="53"/>
      <c r="R351" s="53"/>
      <c r="S351" s="67"/>
      <c r="T351" s="53"/>
      <c r="U351" s="53"/>
      <c r="V351" s="67"/>
      <c r="W351" s="53"/>
      <c r="X351" s="53"/>
    </row>
    <row r="352" spans="4:24" ht="12.75" x14ac:dyDescent="0.2">
      <c r="D352" s="53"/>
      <c r="Q352" s="53"/>
      <c r="R352" s="53"/>
      <c r="S352" s="67"/>
      <c r="T352" s="53"/>
      <c r="U352" s="53"/>
      <c r="V352" s="67"/>
      <c r="W352" s="53"/>
      <c r="X352" s="53"/>
    </row>
    <row r="353" spans="4:24" ht="12.75" x14ac:dyDescent="0.2">
      <c r="D353" s="53"/>
      <c r="Q353" s="53"/>
      <c r="R353" s="53"/>
      <c r="S353" s="67"/>
      <c r="T353" s="53"/>
      <c r="U353" s="53"/>
      <c r="V353" s="67"/>
      <c r="W353" s="53"/>
      <c r="X353" s="53"/>
    </row>
    <row r="354" spans="4:24" ht="12.75" x14ac:dyDescent="0.2">
      <c r="D354" s="53"/>
      <c r="Q354" s="53"/>
      <c r="R354" s="53"/>
      <c r="S354" s="67"/>
      <c r="T354" s="53"/>
      <c r="U354" s="53"/>
      <c r="V354" s="67"/>
      <c r="W354" s="53"/>
      <c r="X354" s="53"/>
    </row>
    <row r="355" spans="4:24" ht="12.75" x14ac:dyDescent="0.2">
      <c r="D355" s="53"/>
      <c r="Q355" s="53"/>
      <c r="R355" s="53"/>
      <c r="S355" s="67"/>
      <c r="T355" s="53"/>
      <c r="U355" s="53"/>
      <c r="V355" s="67"/>
      <c r="W355" s="53"/>
      <c r="X355" s="53"/>
    </row>
    <row r="356" spans="4:24" ht="12.75" x14ac:dyDescent="0.2">
      <c r="D356" s="53"/>
      <c r="Q356" s="53"/>
      <c r="R356" s="53"/>
      <c r="S356" s="67"/>
      <c r="T356" s="53"/>
      <c r="U356" s="53"/>
      <c r="V356" s="67"/>
      <c r="W356" s="53"/>
      <c r="X356" s="53"/>
    </row>
    <row r="357" spans="4:24" ht="12.75" x14ac:dyDescent="0.2">
      <c r="D357" s="53"/>
      <c r="Q357" s="53"/>
      <c r="R357" s="53"/>
      <c r="S357" s="67"/>
      <c r="T357" s="53"/>
      <c r="U357" s="53"/>
      <c r="V357" s="67"/>
      <c r="W357" s="53"/>
      <c r="X357" s="53"/>
    </row>
    <row r="358" spans="4:24" ht="12.75" x14ac:dyDescent="0.2">
      <c r="D358" s="53"/>
      <c r="Q358" s="53"/>
      <c r="R358" s="53"/>
      <c r="S358" s="67"/>
      <c r="T358" s="53"/>
      <c r="U358" s="53"/>
      <c r="V358" s="67"/>
      <c r="W358" s="53"/>
      <c r="X358" s="53"/>
    </row>
    <row r="359" spans="4:24" ht="12.75" x14ac:dyDescent="0.2">
      <c r="D359" s="53"/>
      <c r="Q359" s="53"/>
      <c r="R359" s="53"/>
      <c r="S359" s="67"/>
      <c r="T359" s="53"/>
      <c r="U359" s="53"/>
      <c r="V359" s="67"/>
      <c r="W359" s="53"/>
      <c r="X359" s="53"/>
    </row>
    <row r="360" spans="4:24" ht="12.75" x14ac:dyDescent="0.2">
      <c r="D360" s="53"/>
      <c r="Q360" s="53"/>
      <c r="R360" s="53"/>
      <c r="S360" s="67"/>
      <c r="T360" s="53"/>
      <c r="U360" s="53"/>
      <c r="V360" s="67"/>
      <c r="W360" s="53"/>
      <c r="X360" s="53"/>
    </row>
    <row r="361" spans="4:24" ht="12.75" x14ac:dyDescent="0.2">
      <c r="D361" s="53"/>
      <c r="Q361" s="53"/>
      <c r="R361" s="53"/>
      <c r="S361" s="67"/>
      <c r="T361" s="53"/>
      <c r="U361" s="53"/>
      <c r="V361" s="67"/>
      <c r="W361" s="53"/>
      <c r="X361" s="53"/>
    </row>
    <row r="362" spans="4:24" ht="12.75" x14ac:dyDescent="0.2">
      <c r="D362" s="53"/>
      <c r="Q362" s="53"/>
      <c r="R362" s="53"/>
      <c r="S362" s="67"/>
      <c r="T362" s="53"/>
      <c r="U362" s="53"/>
      <c r="V362" s="67"/>
      <c r="W362" s="53"/>
      <c r="X362" s="53"/>
    </row>
    <row r="363" spans="4:24" ht="12.75" x14ac:dyDescent="0.2">
      <c r="D363" s="53"/>
      <c r="Q363" s="53"/>
      <c r="R363" s="53"/>
      <c r="S363" s="67"/>
      <c r="T363" s="53"/>
      <c r="U363" s="53"/>
      <c r="V363" s="67"/>
      <c r="W363" s="53"/>
      <c r="X363" s="53"/>
    </row>
    <row r="364" spans="4:24" ht="12.75" x14ac:dyDescent="0.2">
      <c r="D364" s="53"/>
      <c r="Q364" s="53"/>
      <c r="R364" s="53"/>
      <c r="S364" s="67"/>
      <c r="T364" s="53"/>
      <c r="U364" s="53"/>
      <c r="V364" s="67"/>
      <c r="W364" s="53"/>
      <c r="X364" s="53"/>
    </row>
    <row r="365" spans="4:24" ht="12.75" x14ac:dyDescent="0.2">
      <c r="D365" s="53"/>
      <c r="Q365" s="53"/>
      <c r="R365" s="53"/>
      <c r="S365" s="67"/>
      <c r="T365" s="53"/>
      <c r="U365" s="53"/>
      <c r="V365" s="67"/>
      <c r="W365" s="53"/>
      <c r="X365" s="53"/>
    </row>
    <row r="366" spans="4:24" ht="12.75" x14ac:dyDescent="0.2">
      <c r="D366" s="53"/>
      <c r="Q366" s="53"/>
      <c r="R366" s="53"/>
      <c r="S366" s="67"/>
      <c r="T366" s="53"/>
      <c r="U366" s="53"/>
      <c r="V366" s="67"/>
      <c r="W366" s="53"/>
      <c r="X366" s="53"/>
    </row>
    <row r="367" spans="4:24" ht="12.75" x14ac:dyDescent="0.2">
      <c r="D367" s="53"/>
      <c r="Q367" s="53"/>
      <c r="R367" s="53"/>
      <c r="S367" s="67"/>
      <c r="T367" s="53"/>
      <c r="U367" s="53"/>
      <c r="V367" s="67"/>
      <c r="W367" s="53"/>
      <c r="X367" s="53"/>
    </row>
    <row r="368" spans="4:24" ht="12.75" x14ac:dyDescent="0.2">
      <c r="D368" s="53"/>
      <c r="Q368" s="53"/>
      <c r="R368" s="53"/>
      <c r="S368" s="67"/>
      <c r="T368" s="53"/>
      <c r="U368" s="53"/>
      <c r="V368" s="67"/>
      <c r="W368" s="53"/>
      <c r="X368" s="53"/>
    </row>
    <row r="369" spans="4:24" ht="12.75" x14ac:dyDescent="0.2">
      <c r="D369" s="53"/>
      <c r="Q369" s="53"/>
      <c r="R369" s="53"/>
      <c r="S369" s="67"/>
      <c r="T369" s="53"/>
      <c r="U369" s="53"/>
      <c r="V369" s="67"/>
      <c r="W369" s="53"/>
      <c r="X369" s="53"/>
    </row>
    <row r="370" spans="4:24" ht="12.75" x14ac:dyDescent="0.2">
      <c r="D370" s="53"/>
      <c r="Q370" s="53"/>
      <c r="R370" s="53"/>
      <c r="S370" s="67"/>
      <c r="T370" s="53"/>
      <c r="U370" s="53"/>
      <c r="V370" s="67"/>
      <c r="W370" s="53"/>
      <c r="X370" s="53"/>
    </row>
    <row r="371" spans="4:24" ht="12.75" x14ac:dyDescent="0.2">
      <c r="D371" s="53"/>
      <c r="Q371" s="53"/>
      <c r="R371" s="53"/>
      <c r="S371" s="67"/>
      <c r="T371" s="53"/>
      <c r="U371" s="53"/>
      <c r="V371" s="67"/>
      <c r="W371" s="53"/>
      <c r="X371" s="53"/>
    </row>
    <row r="372" spans="4:24" ht="12.75" x14ac:dyDescent="0.2">
      <c r="D372" s="53"/>
      <c r="Q372" s="53"/>
      <c r="R372" s="53"/>
      <c r="S372" s="67"/>
      <c r="T372" s="53"/>
      <c r="U372" s="53"/>
      <c r="V372" s="67"/>
      <c r="W372" s="53"/>
      <c r="X372" s="53"/>
    </row>
    <row r="373" spans="4:24" ht="12.75" x14ac:dyDescent="0.2">
      <c r="D373" s="53"/>
      <c r="Q373" s="53"/>
      <c r="R373" s="53"/>
      <c r="S373" s="67"/>
      <c r="T373" s="53"/>
      <c r="U373" s="53"/>
      <c r="V373" s="67"/>
      <c r="W373" s="53"/>
      <c r="X373" s="53"/>
    </row>
    <row r="374" spans="4:24" ht="12.75" x14ac:dyDescent="0.2">
      <c r="D374" s="53"/>
      <c r="Q374" s="53"/>
      <c r="R374" s="53"/>
      <c r="S374" s="67"/>
      <c r="T374" s="53"/>
      <c r="U374" s="53"/>
      <c r="V374" s="67"/>
      <c r="W374" s="53"/>
      <c r="X374" s="53"/>
    </row>
    <row r="375" spans="4:24" ht="12.75" x14ac:dyDescent="0.2">
      <c r="D375" s="53"/>
      <c r="Q375" s="53"/>
      <c r="R375" s="53"/>
      <c r="S375" s="67"/>
      <c r="T375" s="53"/>
      <c r="U375" s="53"/>
      <c r="V375" s="67"/>
      <c r="W375" s="53"/>
      <c r="X375" s="53"/>
    </row>
    <row r="376" spans="4:24" ht="12.75" x14ac:dyDescent="0.2">
      <c r="D376" s="53"/>
      <c r="Q376" s="53"/>
      <c r="R376" s="53"/>
      <c r="S376" s="67"/>
      <c r="T376" s="53"/>
      <c r="U376" s="53"/>
      <c r="V376" s="67"/>
      <c r="W376" s="53"/>
      <c r="X376" s="53"/>
    </row>
    <row r="377" spans="4:24" ht="12.75" x14ac:dyDescent="0.2">
      <c r="D377" s="53"/>
      <c r="Q377" s="53"/>
      <c r="R377" s="53"/>
      <c r="S377" s="67"/>
      <c r="T377" s="53"/>
      <c r="U377" s="53"/>
      <c r="V377" s="67"/>
      <c r="W377" s="53"/>
      <c r="X377" s="53"/>
    </row>
    <row r="378" spans="4:24" ht="12.75" x14ac:dyDescent="0.2">
      <c r="D378" s="53"/>
      <c r="Q378" s="53"/>
      <c r="R378" s="53"/>
      <c r="S378" s="67"/>
      <c r="T378" s="53"/>
      <c r="U378" s="53"/>
      <c r="V378" s="67"/>
      <c r="W378" s="53"/>
      <c r="X378" s="53"/>
    </row>
    <row r="379" spans="4:24" ht="12.75" x14ac:dyDescent="0.2">
      <c r="D379" s="53"/>
      <c r="Q379" s="53"/>
      <c r="R379" s="53"/>
      <c r="S379" s="67"/>
      <c r="T379" s="53"/>
      <c r="U379" s="53"/>
      <c r="V379" s="67"/>
      <c r="W379" s="53"/>
      <c r="X379" s="53"/>
    </row>
    <row r="380" spans="4:24" ht="12.75" x14ac:dyDescent="0.2">
      <c r="D380" s="53"/>
      <c r="Q380" s="53"/>
      <c r="R380" s="53"/>
      <c r="S380" s="67"/>
      <c r="T380" s="53"/>
      <c r="U380" s="53"/>
      <c r="V380" s="67"/>
      <c r="W380" s="53"/>
      <c r="X380" s="53"/>
    </row>
    <row r="381" spans="4:24" ht="12.75" x14ac:dyDescent="0.2">
      <c r="D381" s="53"/>
      <c r="Q381" s="53"/>
      <c r="R381" s="53"/>
      <c r="S381" s="67"/>
      <c r="T381" s="53"/>
      <c r="U381" s="53"/>
      <c r="V381" s="67"/>
      <c r="W381" s="53"/>
      <c r="X381" s="53"/>
    </row>
    <row r="382" spans="4:24" ht="12.75" x14ac:dyDescent="0.2">
      <c r="D382" s="53"/>
      <c r="Q382" s="53"/>
      <c r="R382" s="53"/>
      <c r="S382" s="67"/>
      <c r="T382" s="53"/>
      <c r="U382" s="53"/>
      <c r="V382" s="67"/>
      <c r="W382" s="53"/>
      <c r="X382" s="53"/>
    </row>
    <row r="383" spans="4:24" ht="12.75" x14ac:dyDescent="0.2">
      <c r="D383" s="53"/>
      <c r="Q383" s="53"/>
      <c r="R383" s="53"/>
      <c r="S383" s="67"/>
      <c r="T383" s="53"/>
      <c r="U383" s="53"/>
      <c r="V383" s="67"/>
      <c r="W383" s="53"/>
      <c r="X383" s="53"/>
    </row>
    <row r="384" spans="4:24" ht="12.75" x14ac:dyDescent="0.2">
      <c r="D384" s="53"/>
      <c r="Q384" s="53"/>
      <c r="R384" s="53"/>
      <c r="S384" s="67"/>
      <c r="T384" s="53"/>
      <c r="U384" s="53"/>
      <c r="V384" s="67"/>
      <c r="W384" s="53"/>
      <c r="X384" s="53"/>
    </row>
    <row r="385" spans="4:24" ht="12.75" x14ac:dyDescent="0.2">
      <c r="D385" s="53"/>
      <c r="Q385" s="53"/>
      <c r="R385" s="53"/>
      <c r="S385" s="67"/>
      <c r="T385" s="53"/>
      <c r="U385" s="53"/>
      <c r="V385" s="67"/>
      <c r="W385" s="53"/>
      <c r="X385" s="53"/>
    </row>
    <row r="386" spans="4:24" ht="12.75" x14ac:dyDescent="0.2">
      <c r="D386" s="53"/>
      <c r="Q386" s="53"/>
      <c r="R386" s="53"/>
      <c r="S386" s="67"/>
      <c r="T386" s="53"/>
      <c r="U386" s="53"/>
      <c r="V386" s="67"/>
      <c r="W386" s="53"/>
      <c r="X386" s="53"/>
    </row>
    <row r="387" spans="4:24" ht="12.75" x14ac:dyDescent="0.2">
      <c r="D387" s="53"/>
      <c r="Q387" s="53"/>
      <c r="R387" s="53"/>
      <c r="S387" s="67"/>
      <c r="T387" s="53"/>
      <c r="U387" s="53"/>
      <c r="V387" s="67"/>
      <c r="W387" s="53"/>
      <c r="X387" s="53"/>
    </row>
    <row r="388" spans="4:24" ht="12.75" x14ac:dyDescent="0.2">
      <c r="D388" s="53"/>
      <c r="Q388" s="53"/>
      <c r="R388" s="53"/>
      <c r="S388" s="67"/>
      <c r="T388" s="53"/>
      <c r="U388" s="53"/>
      <c r="V388" s="67"/>
      <c r="W388" s="53"/>
      <c r="X388" s="53"/>
    </row>
    <row r="389" spans="4:24" ht="12.75" x14ac:dyDescent="0.2">
      <c r="D389" s="53"/>
      <c r="Q389" s="53"/>
      <c r="R389" s="53"/>
      <c r="S389" s="67"/>
      <c r="T389" s="53"/>
      <c r="U389" s="53"/>
      <c r="V389" s="67"/>
      <c r="W389" s="53"/>
      <c r="X389" s="53"/>
    </row>
    <row r="390" spans="4:24" ht="12.75" x14ac:dyDescent="0.2">
      <c r="D390" s="53"/>
      <c r="Q390" s="53"/>
      <c r="R390" s="53"/>
      <c r="S390" s="67"/>
      <c r="T390" s="53"/>
      <c r="U390" s="53"/>
      <c r="V390" s="67"/>
      <c r="W390" s="53"/>
      <c r="X390" s="53"/>
    </row>
    <row r="391" spans="4:24" ht="12.75" x14ac:dyDescent="0.2">
      <c r="D391" s="53"/>
      <c r="Q391" s="53"/>
      <c r="R391" s="53"/>
      <c r="S391" s="67"/>
      <c r="T391" s="53"/>
      <c r="U391" s="53"/>
      <c r="V391" s="67"/>
      <c r="W391" s="53"/>
      <c r="X391" s="53"/>
    </row>
    <row r="392" spans="4:24" ht="12.75" x14ac:dyDescent="0.2">
      <c r="D392" s="53"/>
      <c r="Q392" s="53"/>
      <c r="R392" s="53"/>
      <c r="S392" s="67"/>
      <c r="T392" s="53"/>
      <c r="U392" s="53"/>
      <c r="V392" s="67"/>
      <c r="W392" s="53"/>
      <c r="X392" s="53"/>
    </row>
    <row r="393" spans="4:24" ht="12.75" x14ac:dyDescent="0.2">
      <c r="D393" s="53"/>
      <c r="Q393" s="53"/>
      <c r="R393" s="53"/>
      <c r="S393" s="67"/>
      <c r="T393" s="53"/>
      <c r="U393" s="53"/>
      <c r="V393" s="67"/>
      <c r="W393" s="53"/>
      <c r="X393" s="53"/>
    </row>
    <row r="394" spans="4:24" ht="12.75" x14ac:dyDescent="0.2">
      <c r="D394" s="53"/>
      <c r="Q394" s="53"/>
      <c r="R394" s="53"/>
      <c r="S394" s="67"/>
      <c r="T394" s="53"/>
      <c r="U394" s="53"/>
      <c r="V394" s="67"/>
      <c r="W394" s="53"/>
      <c r="X394" s="53"/>
    </row>
    <row r="395" spans="4:24" ht="12.75" x14ac:dyDescent="0.2">
      <c r="D395" s="53"/>
      <c r="Q395" s="53"/>
      <c r="R395" s="53"/>
      <c r="S395" s="67"/>
      <c r="T395" s="53"/>
      <c r="U395" s="53"/>
      <c r="V395" s="67"/>
      <c r="W395" s="53"/>
      <c r="X395" s="53"/>
    </row>
    <row r="396" spans="4:24" ht="12.75" x14ac:dyDescent="0.2">
      <c r="D396" s="53"/>
      <c r="Q396" s="53"/>
      <c r="R396" s="53"/>
      <c r="S396" s="67"/>
      <c r="T396" s="53"/>
      <c r="U396" s="53"/>
      <c r="V396" s="67"/>
      <c r="W396" s="53"/>
      <c r="X396" s="53"/>
    </row>
    <row r="397" spans="4:24" ht="12.75" x14ac:dyDescent="0.2">
      <c r="D397" s="53"/>
      <c r="Q397" s="53"/>
      <c r="R397" s="53"/>
      <c r="S397" s="67"/>
      <c r="T397" s="53"/>
      <c r="U397" s="53"/>
      <c r="V397" s="67"/>
      <c r="W397" s="53"/>
      <c r="X397" s="53"/>
    </row>
    <row r="398" spans="4:24" ht="12.75" x14ac:dyDescent="0.2">
      <c r="D398" s="53"/>
      <c r="Q398" s="53"/>
      <c r="R398" s="53"/>
      <c r="S398" s="67"/>
      <c r="T398" s="53"/>
      <c r="U398" s="53"/>
      <c r="V398" s="67"/>
      <c r="W398" s="53"/>
      <c r="X398" s="53"/>
    </row>
    <row r="399" spans="4:24" ht="12.75" x14ac:dyDescent="0.2">
      <c r="D399" s="53"/>
      <c r="Q399" s="53"/>
      <c r="R399" s="53"/>
      <c r="S399" s="67"/>
      <c r="T399" s="53"/>
      <c r="U399" s="53"/>
      <c r="V399" s="67"/>
      <c r="W399" s="53"/>
      <c r="X399" s="53"/>
    </row>
    <row r="400" spans="4:24" ht="12.75" x14ac:dyDescent="0.2">
      <c r="D400" s="53"/>
      <c r="Q400" s="53"/>
      <c r="R400" s="53"/>
      <c r="S400" s="67"/>
      <c r="T400" s="53"/>
      <c r="U400" s="53"/>
      <c r="V400" s="67"/>
      <c r="W400" s="53"/>
      <c r="X400" s="53"/>
    </row>
    <row r="401" spans="4:24" ht="12.75" x14ac:dyDescent="0.2">
      <c r="D401" s="53"/>
      <c r="Q401" s="53"/>
      <c r="R401" s="53"/>
      <c r="S401" s="67"/>
      <c r="T401" s="53"/>
      <c r="U401" s="53"/>
      <c r="V401" s="67"/>
      <c r="W401" s="53"/>
      <c r="X401" s="53"/>
    </row>
    <row r="402" spans="4:24" ht="12.75" x14ac:dyDescent="0.2">
      <c r="D402" s="53"/>
      <c r="Q402" s="53"/>
      <c r="R402" s="53"/>
      <c r="S402" s="67"/>
      <c r="T402" s="53"/>
      <c r="U402" s="53"/>
      <c r="V402" s="67"/>
      <c r="W402" s="53"/>
      <c r="X402" s="53"/>
    </row>
    <row r="403" spans="4:24" ht="12.75" x14ac:dyDescent="0.2">
      <c r="D403" s="53"/>
      <c r="Q403" s="53"/>
      <c r="R403" s="53"/>
      <c r="S403" s="67"/>
      <c r="T403" s="53"/>
      <c r="U403" s="53"/>
      <c r="V403" s="67"/>
      <c r="W403" s="53"/>
      <c r="X403" s="53"/>
    </row>
    <row r="404" spans="4:24" ht="12.75" x14ac:dyDescent="0.2">
      <c r="D404" s="53"/>
      <c r="Q404" s="53"/>
      <c r="R404" s="53"/>
      <c r="S404" s="67"/>
      <c r="T404" s="53"/>
      <c r="U404" s="53"/>
      <c r="V404" s="67"/>
      <c r="W404" s="53"/>
      <c r="X404" s="53"/>
    </row>
    <row r="405" spans="4:24" ht="12.75" x14ac:dyDescent="0.2">
      <c r="D405" s="53"/>
      <c r="Q405" s="53"/>
      <c r="R405" s="53"/>
      <c r="S405" s="67"/>
      <c r="T405" s="53"/>
      <c r="U405" s="53"/>
      <c r="V405" s="67"/>
      <c r="W405" s="53"/>
      <c r="X405" s="53"/>
    </row>
    <row r="406" spans="4:24" ht="12.75" x14ac:dyDescent="0.2">
      <c r="D406" s="53"/>
      <c r="Q406" s="53"/>
      <c r="R406" s="53"/>
      <c r="S406" s="67"/>
      <c r="T406" s="53"/>
      <c r="U406" s="53"/>
      <c r="V406" s="67"/>
      <c r="W406" s="53"/>
      <c r="X406" s="53"/>
    </row>
    <row r="407" spans="4:24" ht="12.75" x14ac:dyDescent="0.2">
      <c r="D407" s="53"/>
      <c r="Q407" s="53"/>
      <c r="R407" s="53"/>
      <c r="S407" s="67"/>
      <c r="T407" s="53"/>
      <c r="U407" s="53"/>
      <c r="V407" s="67"/>
      <c r="W407" s="53"/>
      <c r="X407" s="53"/>
    </row>
    <row r="408" spans="4:24" ht="12.75" x14ac:dyDescent="0.2">
      <c r="D408" s="53"/>
      <c r="Q408" s="53"/>
      <c r="R408" s="53"/>
      <c r="S408" s="67"/>
      <c r="T408" s="53"/>
      <c r="U408" s="53"/>
      <c r="V408" s="67"/>
      <c r="W408" s="53"/>
      <c r="X408" s="53"/>
    </row>
    <row r="409" spans="4:24" ht="12.75" x14ac:dyDescent="0.2">
      <c r="D409" s="53"/>
      <c r="Q409" s="53"/>
      <c r="R409" s="53"/>
      <c r="S409" s="67"/>
      <c r="T409" s="53"/>
      <c r="U409" s="53"/>
      <c r="V409" s="67"/>
      <c r="W409" s="53"/>
      <c r="X409" s="53"/>
    </row>
    <row r="410" spans="4:24" ht="12.75" x14ac:dyDescent="0.2">
      <c r="D410" s="53"/>
      <c r="Q410" s="53"/>
      <c r="R410" s="53"/>
      <c r="S410" s="67"/>
      <c r="T410" s="53"/>
      <c r="U410" s="53"/>
      <c r="V410" s="67"/>
      <c r="W410" s="53"/>
      <c r="X410" s="53"/>
    </row>
    <row r="411" spans="4:24" ht="12.75" x14ac:dyDescent="0.2">
      <c r="D411" s="53"/>
      <c r="Q411" s="53"/>
      <c r="R411" s="53"/>
      <c r="S411" s="67"/>
      <c r="T411" s="53"/>
      <c r="U411" s="53"/>
      <c r="V411" s="67"/>
      <c r="W411" s="53"/>
      <c r="X411" s="53"/>
    </row>
    <row r="412" spans="4:24" ht="12.75" x14ac:dyDescent="0.2">
      <c r="D412" s="53"/>
      <c r="Q412" s="53"/>
      <c r="R412" s="53"/>
      <c r="S412" s="67"/>
      <c r="T412" s="53"/>
      <c r="U412" s="53"/>
      <c r="V412" s="67"/>
      <c r="W412" s="53"/>
      <c r="X412" s="53"/>
    </row>
    <row r="413" spans="4:24" ht="12.75" x14ac:dyDescent="0.2">
      <c r="D413" s="53"/>
      <c r="Q413" s="53"/>
      <c r="R413" s="53"/>
      <c r="S413" s="67"/>
      <c r="T413" s="53"/>
      <c r="U413" s="53"/>
      <c r="V413" s="67"/>
      <c r="W413" s="53"/>
      <c r="X413" s="53"/>
    </row>
    <row r="414" spans="4:24" ht="12.75" x14ac:dyDescent="0.2">
      <c r="D414" s="53"/>
      <c r="Q414" s="53"/>
      <c r="R414" s="53"/>
      <c r="S414" s="67"/>
      <c r="T414" s="53"/>
      <c r="U414" s="53"/>
      <c r="V414" s="67"/>
      <c r="W414" s="53"/>
      <c r="X414" s="53"/>
    </row>
    <row r="415" spans="4:24" ht="12.75" x14ac:dyDescent="0.2">
      <c r="D415" s="53"/>
      <c r="Q415" s="53"/>
      <c r="R415" s="53"/>
      <c r="S415" s="67"/>
      <c r="T415" s="53"/>
      <c r="U415" s="53"/>
      <c r="V415" s="67"/>
      <c r="W415" s="53"/>
      <c r="X415" s="53"/>
    </row>
    <row r="416" spans="4:24" ht="12.75" x14ac:dyDescent="0.2">
      <c r="D416" s="53"/>
      <c r="Q416" s="53"/>
      <c r="R416" s="53"/>
      <c r="S416" s="67"/>
      <c r="T416" s="53"/>
      <c r="U416" s="53"/>
      <c r="V416" s="67"/>
      <c r="W416" s="53"/>
      <c r="X416" s="53"/>
    </row>
    <row r="417" spans="4:24" ht="12.75" x14ac:dyDescent="0.2">
      <c r="D417" s="53"/>
      <c r="Q417" s="53"/>
      <c r="R417" s="53"/>
      <c r="S417" s="67"/>
      <c r="T417" s="53"/>
      <c r="U417" s="53"/>
      <c r="V417" s="67"/>
      <c r="W417" s="53"/>
      <c r="X417" s="53"/>
    </row>
    <row r="418" spans="4:24" ht="12.75" x14ac:dyDescent="0.2">
      <c r="D418" s="53"/>
      <c r="Q418" s="53"/>
      <c r="R418" s="53"/>
      <c r="S418" s="67"/>
      <c r="T418" s="53"/>
      <c r="U418" s="53"/>
      <c r="V418" s="67"/>
      <c r="W418" s="53"/>
      <c r="X418" s="53"/>
    </row>
    <row r="419" spans="4:24" ht="12.75" x14ac:dyDescent="0.2">
      <c r="D419" s="53"/>
      <c r="Q419" s="53"/>
      <c r="R419" s="53"/>
      <c r="S419" s="67"/>
      <c r="T419" s="53"/>
      <c r="U419" s="53"/>
      <c r="V419" s="67"/>
      <c r="W419" s="53"/>
      <c r="X419" s="53"/>
    </row>
    <row r="420" spans="4:24" ht="12.75" x14ac:dyDescent="0.2">
      <c r="D420" s="53"/>
      <c r="Q420" s="53"/>
      <c r="R420" s="53"/>
      <c r="S420" s="67"/>
      <c r="T420" s="53"/>
      <c r="U420" s="53"/>
      <c r="V420" s="67"/>
      <c r="W420" s="53"/>
      <c r="X420" s="53"/>
    </row>
    <row r="421" spans="4:24" ht="12.75" x14ac:dyDescent="0.2">
      <c r="D421" s="53"/>
      <c r="Q421" s="53"/>
      <c r="R421" s="53"/>
      <c r="S421" s="67"/>
      <c r="T421" s="53"/>
      <c r="U421" s="53"/>
      <c r="V421" s="67"/>
      <c r="W421" s="53"/>
      <c r="X421" s="53"/>
    </row>
    <row r="422" spans="4:24" ht="12.75" x14ac:dyDescent="0.2">
      <c r="D422" s="53"/>
      <c r="Q422" s="53"/>
      <c r="R422" s="53"/>
      <c r="S422" s="67"/>
      <c r="T422" s="53"/>
      <c r="U422" s="53"/>
      <c r="V422" s="67"/>
      <c r="W422" s="53"/>
      <c r="X422" s="53"/>
    </row>
    <row r="423" spans="4:24" ht="12.75" x14ac:dyDescent="0.2">
      <c r="D423" s="53"/>
      <c r="Q423" s="53"/>
      <c r="R423" s="53"/>
      <c r="S423" s="67"/>
      <c r="T423" s="53"/>
      <c r="U423" s="53"/>
      <c r="V423" s="67"/>
      <c r="W423" s="53"/>
      <c r="X423" s="53"/>
    </row>
    <row r="424" spans="4:24" ht="12.75" x14ac:dyDescent="0.2">
      <c r="D424" s="53"/>
      <c r="Q424" s="53"/>
      <c r="R424" s="53"/>
      <c r="S424" s="67"/>
      <c r="T424" s="53"/>
      <c r="U424" s="53"/>
      <c r="V424" s="67"/>
      <c r="W424" s="53"/>
      <c r="X424" s="53"/>
    </row>
    <row r="425" spans="4:24" ht="12.75" x14ac:dyDescent="0.2">
      <c r="D425" s="53"/>
      <c r="Q425" s="53"/>
      <c r="R425" s="53"/>
      <c r="S425" s="67"/>
      <c r="T425" s="53"/>
      <c r="U425" s="53"/>
      <c r="V425" s="67"/>
      <c r="W425" s="53"/>
      <c r="X425" s="53"/>
    </row>
    <row r="426" spans="4:24" ht="12.75" x14ac:dyDescent="0.2">
      <c r="D426" s="53"/>
      <c r="Q426" s="53"/>
      <c r="R426" s="53"/>
      <c r="S426" s="67"/>
      <c r="T426" s="53"/>
      <c r="U426" s="53"/>
      <c r="V426" s="67"/>
      <c r="W426" s="53"/>
      <c r="X426" s="53"/>
    </row>
    <row r="427" spans="4:24" ht="12.75" x14ac:dyDescent="0.2">
      <c r="D427" s="53"/>
      <c r="Q427" s="53"/>
      <c r="R427" s="53"/>
      <c r="S427" s="67"/>
      <c r="T427" s="53"/>
      <c r="U427" s="53"/>
      <c r="V427" s="67"/>
      <c r="W427" s="53"/>
      <c r="X427" s="53"/>
    </row>
    <row r="428" spans="4:24" ht="12.75" x14ac:dyDescent="0.2">
      <c r="D428" s="53"/>
      <c r="Q428" s="53"/>
      <c r="R428" s="53"/>
      <c r="S428" s="67"/>
      <c r="T428" s="53"/>
      <c r="U428" s="53"/>
      <c r="V428" s="67"/>
      <c r="W428" s="53"/>
      <c r="X428" s="53"/>
    </row>
    <row r="429" spans="4:24" ht="12.75" x14ac:dyDescent="0.2">
      <c r="D429" s="53"/>
      <c r="Q429" s="53"/>
      <c r="R429" s="53"/>
      <c r="S429" s="67"/>
      <c r="T429" s="53"/>
      <c r="U429" s="53"/>
      <c r="V429" s="67"/>
      <c r="W429" s="53"/>
      <c r="X429" s="53"/>
    </row>
    <row r="430" spans="4:24" ht="12.75" x14ac:dyDescent="0.2">
      <c r="D430" s="53"/>
      <c r="Q430" s="53"/>
      <c r="R430" s="53"/>
      <c r="S430" s="67"/>
      <c r="T430" s="53"/>
      <c r="U430" s="53"/>
      <c r="V430" s="67"/>
      <c r="W430" s="53"/>
      <c r="X430" s="53"/>
    </row>
    <row r="431" spans="4:24" ht="12.75" x14ac:dyDescent="0.2">
      <c r="D431" s="53"/>
      <c r="Q431" s="53"/>
      <c r="R431" s="53"/>
      <c r="S431" s="67"/>
      <c r="T431" s="53"/>
      <c r="U431" s="53"/>
      <c r="V431" s="67"/>
      <c r="W431" s="53"/>
      <c r="X431" s="53"/>
    </row>
    <row r="432" spans="4:24" ht="12.75" x14ac:dyDescent="0.2">
      <c r="D432" s="53"/>
      <c r="Q432" s="53"/>
      <c r="R432" s="53"/>
      <c r="S432" s="67"/>
      <c r="T432" s="53"/>
      <c r="U432" s="53"/>
      <c r="V432" s="67"/>
      <c r="W432" s="53"/>
      <c r="X432" s="53"/>
    </row>
    <row r="433" spans="4:24" ht="12.75" x14ac:dyDescent="0.2">
      <c r="D433" s="53"/>
      <c r="Q433" s="53"/>
      <c r="R433" s="53"/>
      <c r="S433" s="67"/>
      <c r="T433" s="53"/>
      <c r="U433" s="53"/>
      <c r="V433" s="67"/>
      <c r="W433" s="53"/>
      <c r="X433" s="53"/>
    </row>
    <row r="434" spans="4:24" ht="12.75" x14ac:dyDescent="0.2">
      <c r="D434" s="53"/>
      <c r="Q434" s="53"/>
      <c r="R434" s="53"/>
      <c r="S434" s="67"/>
      <c r="T434" s="53"/>
      <c r="U434" s="53"/>
      <c r="V434" s="67"/>
      <c r="W434" s="53"/>
      <c r="X434" s="53"/>
    </row>
    <row r="435" spans="4:24" ht="12.75" x14ac:dyDescent="0.2">
      <c r="D435" s="53"/>
      <c r="Q435" s="53"/>
      <c r="R435" s="53"/>
      <c r="S435" s="67"/>
      <c r="T435" s="53"/>
      <c r="U435" s="53"/>
      <c r="V435" s="67"/>
      <c r="W435" s="53"/>
      <c r="X435" s="53"/>
    </row>
    <row r="436" spans="4:24" ht="12.75" x14ac:dyDescent="0.2">
      <c r="D436" s="53"/>
      <c r="Q436" s="53"/>
      <c r="R436" s="53"/>
      <c r="S436" s="67"/>
      <c r="T436" s="53"/>
      <c r="U436" s="53"/>
      <c r="V436" s="67"/>
      <c r="W436" s="53"/>
      <c r="X436" s="53"/>
    </row>
    <row r="437" spans="4:24" ht="12.75" x14ac:dyDescent="0.2">
      <c r="D437" s="53"/>
      <c r="Q437" s="53"/>
      <c r="R437" s="53"/>
      <c r="S437" s="67"/>
      <c r="T437" s="53"/>
      <c r="U437" s="53"/>
      <c r="V437" s="67"/>
      <c r="W437" s="53"/>
      <c r="X437" s="53"/>
    </row>
    <row r="438" spans="4:24" ht="12.75" x14ac:dyDescent="0.2">
      <c r="D438" s="53"/>
      <c r="Q438" s="53"/>
      <c r="R438" s="53"/>
      <c r="S438" s="67"/>
      <c r="T438" s="53"/>
      <c r="U438" s="53"/>
      <c r="V438" s="67"/>
      <c r="W438" s="53"/>
      <c r="X438" s="53"/>
    </row>
    <row r="439" spans="4:24" ht="12.75" x14ac:dyDescent="0.2">
      <c r="D439" s="53"/>
      <c r="Q439" s="53"/>
      <c r="R439" s="53"/>
      <c r="S439" s="67"/>
      <c r="T439" s="53"/>
      <c r="U439" s="53"/>
      <c r="V439" s="67"/>
      <c r="W439" s="53"/>
      <c r="X439" s="53"/>
    </row>
    <row r="440" spans="4:24" ht="12.75" x14ac:dyDescent="0.2">
      <c r="D440" s="53"/>
      <c r="Q440" s="53"/>
      <c r="R440" s="53"/>
      <c r="S440" s="67"/>
      <c r="T440" s="53"/>
      <c r="U440" s="53"/>
      <c r="V440" s="67"/>
      <c r="W440" s="53"/>
      <c r="X440" s="53"/>
    </row>
    <row r="441" spans="4:24" ht="12.75" x14ac:dyDescent="0.2">
      <c r="D441" s="53"/>
      <c r="Q441" s="53"/>
      <c r="R441" s="53"/>
      <c r="S441" s="67"/>
      <c r="T441" s="53"/>
      <c r="U441" s="53"/>
      <c r="V441" s="67"/>
      <c r="W441" s="53"/>
      <c r="X441" s="53"/>
    </row>
    <row r="442" spans="4:24" ht="12.75" x14ac:dyDescent="0.2">
      <c r="D442" s="53"/>
      <c r="Q442" s="53"/>
      <c r="R442" s="53"/>
      <c r="S442" s="67"/>
      <c r="T442" s="53"/>
      <c r="U442" s="53"/>
      <c r="V442" s="67"/>
      <c r="W442" s="53"/>
      <c r="X442" s="53"/>
    </row>
    <row r="443" spans="4:24" ht="12.75" x14ac:dyDescent="0.2">
      <c r="D443" s="53"/>
      <c r="Q443" s="53"/>
      <c r="R443" s="53"/>
      <c r="S443" s="67"/>
      <c r="T443" s="53"/>
      <c r="U443" s="53"/>
      <c r="V443" s="67"/>
      <c r="W443" s="53"/>
      <c r="X443" s="53"/>
    </row>
    <row r="444" spans="4:24" ht="12.75" x14ac:dyDescent="0.2">
      <c r="D444" s="53"/>
      <c r="Q444" s="53"/>
      <c r="R444" s="53"/>
      <c r="S444" s="67"/>
      <c r="T444" s="53"/>
      <c r="U444" s="53"/>
      <c r="V444" s="67"/>
      <c r="W444" s="53"/>
      <c r="X444" s="53"/>
    </row>
    <row r="445" spans="4:24" ht="12.75" x14ac:dyDescent="0.2">
      <c r="D445" s="53"/>
      <c r="Q445" s="53"/>
      <c r="R445" s="53"/>
      <c r="S445" s="67"/>
      <c r="T445" s="53"/>
      <c r="U445" s="53"/>
      <c r="V445" s="67"/>
      <c r="W445" s="53"/>
      <c r="X445" s="53"/>
    </row>
    <row r="446" spans="4:24" ht="12.75" x14ac:dyDescent="0.2">
      <c r="D446" s="53"/>
      <c r="Q446" s="53"/>
      <c r="R446" s="53"/>
      <c r="S446" s="67"/>
      <c r="T446" s="53"/>
      <c r="U446" s="53"/>
      <c r="V446" s="67"/>
      <c r="W446" s="53"/>
      <c r="X446" s="53"/>
    </row>
    <row r="447" spans="4:24" ht="12.75" x14ac:dyDescent="0.2">
      <c r="D447" s="53"/>
      <c r="Q447" s="53"/>
      <c r="R447" s="53"/>
      <c r="S447" s="67"/>
      <c r="T447" s="53"/>
      <c r="U447" s="53"/>
      <c r="V447" s="67"/>
      <c r="W447" s="53"/>
      <c r="X447" s="53"/>
    </row>
    <row r="448" spans="4:24" ht="12.75" x14ac:dyDescent="0.2">
      <c r="D448" s="53"/>
      <c r="Q448" s="53"/>
      <c r="R448" s="53"/>
      <c r="S448" s="67"/>
      <c r="T448" s="53"/>
      <c r="U448" s="53"/>
      <c r="V448" s="67"/>
      <c r="W448" s="53"/>
      <c r="X448" s="53"/>
    </row>
    <row r="449" spans="4:24" ht="12.75" x14ac:dyDescent="0.2">
      <c r="D449" s="53"/>
      <c r="Q449" s="53"/>
      <c r="R449" s="53"/>
      <c r="S449" s="67"/>
      <c r="T449" s="53"/>
      <c r="U449" s="53"/>
      <c r="V449" s="67"/>
      <c r="W449" s="53"/>
      <c r="X449" s="53"/>
    </row>
    <row r="450" spans="4:24" ht="12.75" x14ac:dyDescent="0.2">
      <c r="D450" s="53"/>
      <c r="Q450" s="53"/>
      <c r="R450" s="53"/>
      <c r="S450" s="67"/>
      <c r="T450" s="53"/>
      <c r="U450" s="53"/>
      <c r="V450" s="67"/>
      <c r="W450" s="53"/>
      <c r="X450" s="53"/>
    </row>
    <row r="451" spans="4:24" ht="12.75" x14ac:dyDescent="0.2">
      <c r="D451" s="53"/>
      <c r="Q451" s="53"/>
      <c r="R451" s="53"/>
      <c r="S451" s="67"/>
      <c r="T451" s="53"/>
      <c r="U451" s="53"/>
      <c r="V451" s="67"/>
      <c r="W451" s="53"/>
      <c r="X451" s="53"/>
    </row>
    <row r="452" spans="4:24" ht="12.75" x14ac:dyDescent="0.2">
      <c r="D452" s="53"/>
      <c r="Q452" s="53"/>
      <c r="R452" s="53"/>
      <c r="S452" s="67"/>
      <c r="T452" s="53"/>
      <c r="U452" s="53"/>
      <c r="V452" s="67"/>
      <c r="W452" s="53"/>
      <c r="X452" s="53"/>
    </row>
    <row r="453" spans="4:24" ht="12.75" x14ac:dyDescent="0.2">
      <c r="D453" s="53"/>
      <c r="Q453" s="53"/>
      <c r="R453" s="53"/>
      <c r="S453" s="67"/>
      <c r="T453" s="53"/>
      <c r="U453" s="53"/>
      <c r="V453" s="67"/>
      <c r="W453" s="53"/>
      <c r="X453" s="53"/>
    </row>
    <row r="454" spans="4:24" ht="12.75" x14ac:dyDescent="0.2">
      <c r="D454" s="53"/>
      <c r="Q454" s="53"/>
      <c r="R454" s="53"/>
      <c r="S454" s="67"/>
      <c r="T454" s="53"/>
      <c r="U454" s="53"/>
      <c r="V454" s="67"/>
      <c r="W454" s="53"/>
      <c r="X454" s="53"/>
    </row>
    <row r="455" spans="4:24" ht="12.75" x14ac:dyDescent="0.2">
      <c r="D455" s="53"/>
      <c r="Q455" s="53"/>
      <c r="R455" s="53"/>
      <c r="S455" s="67"/>
      <c r="T455" s="53"/>
      <c r="U455" s="53"/>
      <c r="V455" s="67"/>
      <c r="W455" s="53"/>
      <c r="X455" s="53"/>
    </row>
    <row r="456" spans="4:24" ht="12.75" x14ac:dyDescent="0.2">
      <c r="D456" s="53"/>
      <c r="Q456" s="53"/>
      <c r="R456" s="53"/>
      <c r="S456" s="67"/>
      <c r="T456" s="53"/>
      <c r="U456" s="53"/>
      <c r="V456" s="67"/>
      <c r="W456" s="53"/>
      <c r="X456" s="53"/>
    </row>
    <row r="457" spans="4:24" ht="12.75" x14ac:dyDescent="0.2">
      <c r="D457" s="53"/>
      <c r="Q457" s="53"/>
      <c r="R457" s="53"/>
      <c r="S457" s="67"/>
      <c r="T457" s="53"/>
      <c r="U457" s="53"/>
      <c r="V457" s="67"/>
      <c r="W457" s="53"/>
      <c r="X457" s="53"/>
    </row>
    <row r="458" spans="4:24" ht="12.75" x14ac:dyDescent="0.2">
      <c r="D458" s="53"/>
      <c r="Q458" s="53"/>
      <c r="R458" s="53"/>
      <c r="S458" s="67"/>
      <c r="T458" s="53"/>
      <c r="U458" s="53"/>
      <c r="V458" s="67"/>
      <c r="W458" s="53"/>
      <c r="X458" s="53"/>
    </row>
    <row r="459" spans="4:24" ht="12.75" x14ac:dyDescent="0.2">
      <c r="D459" s="53"/>
      <c r="Q459" s="53"/>
      <c r="R459" s="53"/>
      <c r="S459" s="67"/>
      <c r="T459" s="53"/>
      <c r="U459" s="53"/>
      <c r="V459" s="67"/>
      <c r="W459" s="53"/>
      <c r="X459" s="53"/>
    </row>
    <row r="460" spans="4:24" ht="12.75" x14ac:dyDescent="0.2">
      <c r="D460" s="53"/>
      <c r="Q460" s="53"/>
      <c r="R460" s="53"/>
      <c r="S460" s="67"/>
      <c r="T460" s="53"/>
      <c r="U460" s="53"/>
      <c r="V460" s="67"/>
      <c r="W460" s="53"/>
      <c r="X460" s="53"/>
    </row>
    <row r="461" spans="4:24" ht="12.75" x14ac:dyDescent="0.2">
      <c r="D461" s="53"/>
      <c r="Q461" s="53"/>
      <c r="R461" s="53"/>
      <c r="S461" s="67"/>
      <c r="T461" s="53"/>
      <c r="U461" s="53"/>
      <c r="V461" s="67"/>
      <c r="W461" s="53"/>
      <c r="X461" s="53"/>
    </row>
    <row r="462" spans="4:24" ht="12.75" x14ac:dyDescent="0.2">
      <c r="D462" s="53"/>
      <c r="Q462" s="53"/>
      <c r="R462" s="53"/>
      <c r="S462" s="67"/>
      <c r="T462" s="53"/>
      <c r="U462" s="53"/>
      <c r="V462" s="67"/>
      <c r="W462" s="53"/>
      <c r="X462" s="53"/>
    </row>
    <row r="463" spans="4:24" ht="12.75" x14ac:dyDescent="0.2">
      <c r="D463" s="53"/>
      <c r="Q463" s="53"/>
      <c r="R463" s="53"/>
      <c r="S463" s="67"/>
      <c r="T463" s="53"/>
      <c r="U463" s="53"/>
      <c r="V463" s="67"/>
      <c r="W463" s="53"/>
      <c r="X463" s="53"/>
    </row>
    <row r="464" spans="4:24" ht="12.75" x14ac:dyDescent="0.2">
      <c r="D464" s="53"/>
      <c r="Q464" s="53"/>
      <c r="R464" s="53"/>
      <c r="S464" s="67"/>
      <c r="T464" s="53"/>
      <c r="U464" s="53"/>
      <c r="V464" s="67"/>
      <c r="W464" s="53"/>
      <c r="X464" s="53"/>
    </row>
    <row r="465" spans="4:24" ht="12.75" x14ac:dyDescent="0.2">
      <c r="D465" s="53"/>
      <c r="Q465" s="53"/>
      <c r="R465" s="53"/>
      <c r="S465" s="67"/>
      <c r="T465" s="53"/>
      <c r="U465" s="53"/>
      <c r="V465" s="67"/>
      <c r="W465" s="53"/>
      <c r="X465" s="53"/>
    </row>
    <row r="466" spans="4:24" ht="12.75" x14ac:dyDescent="0.2">
      <c r="D466" s="53"/>
      <c r="Q466" s="53"/>
      <c r="R466" s="53"/>
      <c r="S466" s="67"/>
      <c r="T466" s="53"/>
      <c r="U466" s="53"/>
      <c r="V466" s="67"/>
      <c r="W466" s="53"/>
      <c r="X466" s="53"/>
    </row>
    <row r="467" spans="4:24" ht="12.75" x14ac:dyDescent="0.2">
      <c r="D467" s="53"/>
      <c r="Q467" s="53"/>
      <c r="R467" s="53"/>
      <c r="S467" s="67"/>
      <c r="T467" s="53"/>
      <c r="U467" s="53"/>
      <c r="V467" s="67"/>
      <c r="W467" s="53"/>
      <c r="X467" s="53"/>
    </row>
    <row r="468" spans="4:24" ht="12.75" x14ac:dyDescent="0.2">
      <c r="D468" s="53"/>
      <c r="Q468" s="53"/>
      <c r="R468" s="53"/>
      <c r="S468" s="67"/>
      <c r="T468" s="53"/>
      <c r="U468" s="53"/>
      <c r="V468" s="67"/>
      <c r="W468" s="53"/>
      <c r="X468" s="53"/>
    </row>
    <row r="469" spans="4:24" ht="12.75" x14ac:dyDescent="0.2">
      <c r="D469" s="53"/>
      <c r="Q469" s="53"/>
      <c r="R469" s="53"/>
      <c r="S469" s="67"/>
      <c r="T469" s="53"/>
      <c r="U469" s="53"/>
      <c r="V469" s="67"/>
      <c r="W469" s="53"/>
      <c r="X469" s="53"/>
    </row>
    <row r="470" spans="4:24" ht="12.75" x14ac:dyDescent="0.2">
      <c r="D470" s="53"/>
      <c r="Q470" s="53"/>
      <c r="R470" s="53"/>
      <c r="S470" s="67"/>
      <c r="T470" s="53"/>
      <c r="U470" s="53"/>
      <c r="V470" s="67"/>
      <c r="W470" s="53"/>
      <c r="X470" s="53"/>
    </row>
    <row r="471" spans="4:24" ht="12.75" x14ac:dyDescent="0.2">
      <c r="D471" s="53"/>
      <c r="Q471" s="53"/>
      <c r="R471" s="53"/>
      <c r="S471" s="67"/>
      <c r="T471" s="53"/>
      <c r="U471" s="53"/>
      <c r="V471" s="67"/>
      <c r="W471" s="53"/>
      <c r="X471" s="53"/>
    </row>
    <row r="472" spans="4:24" ht="12.75" x14ac:dyDescent="0.2">
      <c r="D472" s="53"/>
      <c r="Q472" s="53"/>
      <c r="R472" s="53"/>
      <c r="S472" s="67"/>
      <c r="T472" s="53"/>
      <c r="U472" s="53"/>
      <c r="V472" s="67"/>
      <c r="W472" s="53"/>
      <c r="X472" s="53"/>
    </row>
    <row r="473" spans="4:24" ht="12.75" x14ac:dyDescent="0.2">
      <c r="D473" s="53"/>
      <c r="Q473" s="53"/>
      <c r="R473" s="53"/>
      <c r="S473" s="67"/>
      <c r="T473" s="53"/>
      <c r="U473" s="53"/>
      <c r="V473" s="67"/>
      <c r="W473" s="53"/>
      <c r="X473" s="53"/>
    </row>
    <row r="474" spans="4:24" ht="12.75" x14ac:dyDescent="0.2">
      <c r="D474" s="53"/>
      <c r="Q474" s="53"/>
      <c r="R474" s="53"/>
      <c r="S474" s="67"/>
      <c r="T474" s="53"/>
      <c r="U474" s="53"/>
      <c r="V474" s="67"/>
      <c r="W474" s="53"/>
      <c r="X474" s="53"/>
    </row>
    <row r="475" spans="4:24" ht="12.75" x14ac:dyDescent="0.2">
      <c r="D475" s="53"/>
      <c r="Q475" s="53"/>
      <c r="R475" s="53"/>
      <c r="S475" s="67"/>
      <c r="T475" s="53"/>
      <c r="U475" s="53"/>
      <c r="V475" s="67"/>
      <c r="W475" s="53"/>
      <c r="X475" s="53"/>
    </row>
    <row r="476" spans="4:24" ht="12.75" x14ac:dyDescent="0.2">
      <c r="D476" s="53"/>
      <c r="Q476" s="53"/>
      <c r="R476" s="53"/>
      <c r="S476" s="67"/>
      <c r="T476" s="53"/>
      <c r="U476" s="53"/>
      <c r="V476" s="67"/>
      <c r="W476" s="53"/>
      <c r="X476" s="53"/>
    </row>
    <row r="477" spans="4:24" ht="12.75" x14ac:dyDescent="0.2">
      <c r="D477" s="53"/>
      <c r="Q477" s="53"/>
      <c r="R477" s="53"/>
      <c r="S477" s="67"/>
      <c r="T477" s="53"/>
      <c r="U477" s="53"/>
      <c r="V477" s="67"/>
      <c r="W477" s="53"/>
      <c r="X477" s="53"/>
    </row>
    <row r="478" spans="4:24" ht="12.75" x14ac:dyDescent="0.2">
      <c r="D478" s="53"/>
      <c r="Q478" s="53"/>
      <c r="R478" s="53"/>
      <c r="S478" s="67"/>
      <c r="T478" s="53"/>
      <c r="U478" s="53"/>
      <c r="V478" s="67"/>
      <c r="W478" s="53"/>
      <c r="X478" s="53"/>
    </row>
    <row r="479" spans="4:24" ht="12.75" x14ac:dyDescent="0.2">
      <c r="D479" s="53"/>
      <c r="Q479" s="53"/>
      <c r="R479" s="53"/>
      <c r="S479" s="67"/>
      <c r="T479" s="53"/>
      <c r="U479" s="53"/>
      <c r="V479" s="67"/>
      <c r="W479" s="53"/>
      <c r="X479" s="53"/>
    </row>
    <row r="480" spans="4:24" ht="12.75" x14ac:dyDescent="0.2">
      <c r="D480" s="53"/>
      <c r="Q480" s="53"/>
      <c r="R480" s="53"/>
      <c r="S480" s="67"/>
      <c r="T480" s="53"/>
      <c r="U480" s="53"/>
      <c r="V480" s="67"/>
      <c r="W480" s="53"/>
      <c r="X480" s="53"/>
    </row>
    <row r="481" spans="4:24" ht="12.75" x14ac:dyDescent="0.2">
      <c r="D481" s="53"/>
      <c r="Q481" s="53"/>
      <c r="R481" s="53"/>
      <c r="S481" s="67"/>
      <c r="T481" s="53"/>
      <c r="U481" s="53"/>
      <c r="V481" s="67"/>
      <c r="W481" s="53"/>
      <c r="X481" s="53"/>
    </row>
    <row r="482" spans="4:24" ht="12.75" x14ac:dyDescent="0.2">
      <c r="D482" s="53"/>
      <c r="Q482" s="53"/>
      <c r="R482" s="53"/>
      <c r="S482" s="67"/>
      <c r="T482" s="53"/>
      <c r="U482" s="53"/>
      <c r="V482" s="67"/>
      <c r="W482" s="53"/>
      <c r="X482" s="53"/>
    </row>
    <row r="483" spans="4:24" ht="12.75" x14ac:dyDescent="0.2">
      <c r="D483" s="53"/>
      <c r="Q483" s="53"/>
      <c r="R483" s="53"/>
      <c r="S483" s="67"/>
      <c r="T483" s="53"/>
      <c r="U483" s="53"/>
      <c r="V483" s="67"/>
      <c r="W483" s="53"/>
      <c r="X483" s="53"/>
    </row>
    <row r="484" spans="4:24" ht="12.75" x14ac:dyDescent="0.2">
      <c r="D484" s="53"/>
      <c r="Q484" s="53"/>
      <c r="R484" s="53"/>
      <c r="S484" s="67"/>
      <c r="T484" s="53"/>
      <c r="U484" s="53"/>
      <c r="V484" s="67"/>
      <c r="W484" s="53"/>
      <c r="X484" s="53"/>
    </row>
    <row r="485" spans="4:24" ht="12.75" x14ac:dyDescent="0.2">
      <c r="D485" s="53"/>
      <c r="Q485" s="53"/>
      <c r="R485" s="53"/>
      <c r="S485" s="67"/>
      <c r="T485" s="53"/>
      <c r="U485" s="53"/>
      <c r="V485" s="67"/>
      <c r="W485" s="53"/>
      <c r="X485" s="53"/>
    </row>
    <row r="486" spans="4:24" ht="12.75" x14ac:dyDescent="0.2">
      <c r="D486" s="53"/>
      <c r="Q486" s="53"/>
      <c r="R486" s="53"/>
      <c r="S486" s="67"/>
      <c r="T486" s="53"/>
      <c r="U486" s="53"/>
      <c r="V486" s="67"/>
      <c r="W486" s="53"/>
      <c r="X486" s="53"/>
    </row>
    <row r="487" spans="4:24" ht="12.75" x14ac:dyDescent="0.2">
      <c r="D487" s="53"/>
      <c r="Q487" s="53"/>
      <c r="R487" s="53"/>
      <c r="S487" s="67"/>
      <c r="T487" s="53"/>
      <c r="U487" s="53"/>
      <c r="V487" s="67"/>
      <c r="W487" s="53"/>
      <c r="X487" s="53"/>
    </row>
    <row r="488" spans="4:24" ht="12.75" x14ac:dyDescent="0.2">
      <c r="D488" s="53"/>
      <c r="Q488" s="53"/>
      <c r="R488" s="53"/>
      <c r="S488" s="67"/>
      <c r="T488" s="53"/>
      <c r="U488" s="53"/>
      <c r="V488" s="67"/>
      <c r="W488" s="53"/>
      <c r="X488" s="53"/>
    </row>
    <row r="489" spans="4:24" ht="12.75" x14ac:dyDescent="0.2">
      <c r="D489" s="53"/>
      <c r="Q489" s="53"/>
      <c r="R489" s="53"/>
      <c r="S489" s="67"/>
      <c r="T489" s="53"/>
      <c r="U489" s="53"/>
      <c r="V489" s="67"/>
      <c r="W489" s="53"/>
      <c r="X489" s="53"/>
    </row>
    <row r="490" spans="4:24" ht="12.75" x14ac:dyDescent="0.2">
      <c r="D490" s="53"/>
      <c r="Q490" s="53"/>
      <c r="R490" s="53"/>
      <c r="S490" s="67"/>
      <c r="T490" s="53"/>
      <c r="U490" s="53"/>
      <c r="V490" s="67"/>
      <c r="W490" s="53"/>
      <c r="X490" s="53"/>
    </row>
    <row r="491" spans="4:24" ht="12.75" x14ac:dyDescent="0.2">
      <c r="D491" s="53"/>
      <c r="Q491" s="53"/>
      <c r="R491" s="53"/>
      <c r="S491" s="67"/>
      <c r="T491" s="53"/>
      <c r="U491" s="53"/>
      <c r="V491" s="67"/>
      <c r="W491" s="53"/>
      <c r="X491" s="53"/>
    </row>
    <row r="492" spans="4:24" ht="12.75" x14ac:dyDescent="0.2">
      <c r="D492" s="53"/>
      <c r="Q492" s="53"/>
      <c r="R492" s="53"/>
      <c r="S492" s="67"/>
      <c r="T492" s="53"/>
      <c r="U492" s="53"/>
      <c r="V492" s="67"/>
      <c r="W492" s="53"/>
      <c r="X492" s="53"/>
    </row>
    <row r="493" spans="4:24" ht="12.75" x14ac:dyDescent="0.2">
      <c r="D493" s="53"/>
      <c r="Q493" s="53"/>
      <c r="R493" s="53"/>
      <c r="S493" s="67"/>
      <c r="T493" s="53"/>
      <c r="U493" s="53"/>
      <c r="V493" s="67"/>
      <c r="W493" s="53"/>
      <c r="X493" s="53"/>
    </row>
    <row r="494" spans="4:24" ht="12.75" x14ac:dyDescent="0.2">
      <c r="D494" s="53"/>
      <c r="Q494" s="53"/>
      <c r="R494" s="53"/>
      <c r="S494" s="67"/>
      <c r="T494" s="53"/>
      <c r="U494" s="53"/>
      <c r="V494" s="67"/>
      <c r="W494" s="53"/>
      <c r="X494" s="53"/>
    </row>
    <row r="495" spans="4:24" ht="12.75" x14ac:dyDescent="0.2">
      <c r="D495" s="53"/>
      <c r="Q495" s="53"/>
      <c r="R495" s="53"/>
      <c r="S495" s="67"/>
      <c r="T495" s="53"/>
      <c r="U495" s="53"/>
      <c r="V495" s="67"/>
      <c r="W495" s="53"/>
      <c r="X495" s="53"/>
    </row>
    <row r="496" spans="4:24" ht="12.75" x14ac:dyDescent="0.2">
      <c r="D496" s="53"/>
      <c r="Q496" s="53"/>
      <c r="R496" s="53"/>
      <c r="S496" s="67"/>
      <c r="T496" s="53"/>
      <c r="U496" s="53"/>
      <c r="V496" s="67"/>
      <c r="W496" s="53"/>
      <c r="X496" s="53"/>
    </row>
    <row r="497" spans="4:24" ht="12.75" x14ac:dyDescent="0.2">
      <c r="D497" s="53"/>
      <c r="Q497" s="53"/>
      <c r="R497" s="53"/>
      <c r="S497" s="67"/>
      <c r="T497" s="53"/>
      <c r="U497" s="53"/>
      <c r="V497" s="67"/>
      <c r="W497" s="53"/>
      <c r="X497" s="53"/>
    </row>
    <row r="498" spans="4:24" ht="12.75" x14ac:dyDescent="0.2">
      <c r="D498" s="53"/>
      <c r="Q498" s="53"/>
      <c r="R498" s="53"/>
      <c r="S498" s="67"/>
      <c r="T498" s="53"/>
      <c r="U498" s="53"/>
      <c r="V498" s="67"/>
      <c r="W498" s="53"/>
      <c r="X498" s="53"/>
    </row>
    <row r="499" spans="4:24" ht="12.75" x14ac:dyDescent="0.2">
      <c r="D499" s="53"/>
      <c r="Q499" s="53"/>
      <c r="R499" s="53"/>
      <c r="S499" s="67"/>
      <c r="T499" s="53"/>
      <c r="U499" s="53"/>
      <c r="V499" s="67"/>
      <c r="W499" s="53"/>
      <c r="X499" s="53"/>
    </row>
    <row r="500" spans="4:24" ht="12.75" x14ac:dyDescent="0.2">
      <c r="D500" s="53"/>
      <c r="Q500" s="53"/>
      <c r="R500" s="53"/>
      <c r="S500" s="67"/>
      <c r="T500" s="53"/>
      <c r="U500" s="53"/>
      <c r="V500" s="67"/>
      <c r="W500" s="53"/>
      <c r="X500" s="53"/>
    </row>
    <row r="501" spans="4:24" ht="12.75" x14ac:dyDescent="0.2">
      <c r="D501" s="53"/>
      <c r="Q501" s="53"/>
      <c r="R501" s="53"/>
      <c r="S501" s="67"/>
      <c r="T501" s="53"/>
      <c r="U501" s="53"/>
      <c r="V501" s="67"/>
      <c r="W501" s="53"/>
      <c r="X501" s="53"/>
    </row>
    <row r="502" spans="4:24" ht="12.75" x14ac:dyDescent="0.2">
      <c r="D502" s="53"/>
      <c r="Q502" s="53"/>
      <c r="R502" s="53"/>
      <c r="S502" s="67"/>
      <c r="T502" s="53"/>
      <c r="U502" s="53"/>
      <c r="V502" s="67"/>
      <c r="W502" s="53"/>
      <c r="X502" s="53"/>
    </row>
    <row r="503" spans="4:24" ht="12.75" x14ac:dyDescent="0.2">
      <c r="D503" s="53"/>
      <c r="Q503" s="53"/>
      <c r="R503" s="53"/>
      <c r="S503" s="67"/>
      <c r="T503" s="53"/>
      <c r="U503" s="53"/>
      <c r="V503" s="67"/>
      <c r="W503" s="53"/>
      <c r="X503" s="53"/>
    </row>
    <row r="504" spans="4:24" ht="12.75" x14ac:dyDescent="0.2">
      <c r="D504" s="53"/>
      <c r="Q504" s="53"/>
      <c r="R504" s="53"/>
      <c r="S504" s="67"/>
      <c r="T504" s="53"/>
      <c r="U504" s="53"/>
      <c r="V504" s="67"/>
      <c r="W504" s="53"/>
      <c r="X504" s="53"/>
    </row>
    <row r="505" spans="4:24" ht="12.75" x14ac:dyDescent="0.2">
      <c r="D505" s="53"/>
      <c r="Q505" s="53"/>
      <c r="R505" s="53"/>
      <c r="S505" s="67"/>
      <c r="T505" s="53"/>
      <c r="U505" s="53"/>
      <c r="V505" s="67"/>
      <c r="W505" s="53"/>
      <c r="X505" s="53"/>
    </row>
    <row r="506" spans="4:24" ht="12.75" x14ac:dyDescent="0.2">
      <c r="D506" s="53"/>
      <c r="Q506" s="53"/>
      <c r="R506" s="53"/>
      <c r="S506" s="67"/>
      <c r="T506" s="53"/>
      <c r="U506" s="53"/>
      <c r="V506" s="67"/>
      <c r="W506" s="53"/>
      <c r="X506" s="53"/>
    </row>
    <row r="507" spans="4:24" ht="12.75" x14ac:dyDescent="0.2">
      <c r="D507" s="53"/>
      <c r="Q507" s="53"/>
      <c r="R507" s="53"/>
      <c r="S507" s="67"/>
      <c r="T507" s="53"/>
      <c r="U507" s="53"/>
      <c r="V507" s="67"/>
      <c r="W507" s="53"/>
      <c r="X507" s="53"/>
    </row>
    <row r="508" spans="4:24" ht="12.75" x14ac:dyDescent="0.2">
      <c r="D508" s="53"/>
      <c r="Q508" s="53"/>
      <c r="R508" s="53"/>
      <c r="S508" s="67"/>
      <c r="T508" s="53"/>
      <c r="U508" s="53"/>
      <c r="V508" s="67"/>
      <c r="W508" s="53"/>
      <c r="X508" s="53"/>
    </row>
    <row r="509" spans="4:24" ht="12.75" x14ac:dyDescent="0.2">
      <c r="D509" s="53"/>
      <c r="Q509" s="53"/>
      <c r="R509" s="53"/>
      <c r="S509" s="67"/>
      <c r="T509" s="53"/>
      <c r="U509" s="53"/>
      <c r="V509" s="67"/>
      <c r="W509" s="53"/>
      <c r="X509" s="53"/>
    </row>
    <row r="510" spans="4:24" ht="12.75" x14ac:dyDescent="0.2">
      <c r="D510" s="53"/>
      <c r="Q510" s="53"/>
      <c r="R510" s="53"/>
      <c r="S510" s="67"/>
      <c r="T510" s="53"/>
      <c r="U510" s="53"/>
      <c r="V510" s="67"/>
      <c r="W510" s="53"/>
      <c r="X510" s="53"/>
    </row>
    <row r="511" spans="4:24" ht="12.75" x14ac:dyDescent="0.2">
      <c r="D511" s="53"/>
      <c r="Q511" s="53"/>
      <c r="R511" s="53"/>
      <c r="S511" s="67"/>
      <c r="T511" s="53"/>
      <c r="U511" s="53"/>
      <c r="V511" s="67"/>
      <c r="W511" s="53"/>
      <c r="X511" s="53"/>
    </row>
    <row r="512" spans="4:24" ht="12.75" x14ac:dyDescent="0.2">
      <c r="D512" s="53"/>
      <c r="Q512" s="53"/>
      <c r="R512" s="53"/>
      <c r="S512" s="67"/>
      <c r="T512" s="53"/>
      <c r="U512" s="53"/>
      <c r="V512" s="67"/>
      <c r="W512" s="53"/>
      <c r="X512" s="53"/>
    </row>
    <row r="513" spans="4:24" ht="12.75" x14ac:dyDescent="0.2">
      <c r="D513" s="53"/>
      <c r="Q513" s="53"/>
      <c r="R513" s="53"/>
      <c r="S513" s="67"/>
      <c r="T513" s="53"/>
      <c r="U513" s="53"/>
      <c r="V513" s="67"/>
      <c r="W513" s="53"/>
      <c r="X513" s="53"/>
    </row>
    <row r="514" spans="4:24" ht="12.75" x14ac:dyDescent="0.2">
      <c r="D514" s="53"/>
      <c r="Q514" s="53"/>
      <c r="R514" s="53"/>
      <c r="S514" s="67"/>
      <c r="T514" s="53"/>
      <c r="U514" s="53"/>
      <c r="V514" s="67"/>
      <c r="W514" s="53"/>
      <c r="X514" s="53"/>
    </row>
    <row r="515" spans="4:24" ht="12.75" x14ac:dyDescent="0.2">
      <c r="D515" s="53"/>
      <c r="Q515" s="53"/>
      <c r="R515" s="53"/>
      <c r="S515" s="67"/>
      <c r="T515" s="53"/>
      <c r="U515" s="53"/>
      <c r="V515" s="67"/>
      <c r="W515" s="53"/>
      <c r="X515" s="53"/>
    </row>
    <row r="516" spans="4:24" ht="12.75" x14ac:dyDescent="0.2">
      <c r="D516" s="53"/>
      <c r="Q516" s="53"/>
      <c r="R516" s="53"/>
      <c r="S516" s="67"/>
      <c r="T516" s="53"/>
      <c r="U516" s="53"/>
      <c r="V516" s="67"/>
      <c r="W516" s="53"/>
      <c r="X516" s="53"/>
    </row>
    <row r="517" spans="4:24" ht="12.75" x14ac:dyDescent="0.2">
      <c r="D517" s="53"/>
      <c r="Q517" s="53"/>
      <c r="R517" s="53"/>
      <c r="S517" s="67"/>
      <c r="T517" s="53"/>
      <c r="U517" s="53"/>
      <c r="V517" s="67"/>
      <c r="W517" s="53"/>
      <c r="X517" s="53"/>
    </row>
    <row r="518" spans="4:24" ht="12.75" x14ac:dyDescent="0.2">
      <c r="D518" s="53"/>
      <c r="Q518" s="53"/>
      <c r="R518" s="53"/>
      <c r="S518" s="67"/>
      <c r="T518" s="53"/>
      <c r="U518" s="53"/>
      <c r="V518" s="67"/>
      <c r="W518" s="53"/>
      <c r="X518" s="53"/>
    </row>
    <row r="519" spans="4:24" ht="12.75" x14ac:dyDescent="0.2">
      <c r="D519" s="53"/>
      <c r="Q519" s="53"/>
      <c r="R519" s="53"/>
      <c r="S519" s="67"/>
      <c r="T519" s="53"/>
      <c r="U519" s="53"/>
      <c r="V519" s="67"/>
      <c r="W519" s="53"/>
      <c r="X519" s="53"/>
    </row>
    <row r="520" spans="4:24" ht="12.75" x14ac:dyDescent="0.2">
      <c r="D520" s="53"/>
      <c r="Q520" s="53"/>
      <c r="R520" s="53"/>
      <c r="S520" s="67"/>
      <c r="T520" s="53"/>
      <c r="U520" s="53"/>
      <c r="V520" s="67"/>
      <c r="W520" s="53"/>
      <c r="X520" s="53"/>
    </row>
    <row r="521" spans="4:24" ht="12.75" x14ac:dyDescent="0.2">
      <c r="D521" s="53"/>
      <c r="Q521" s="53"/>
      <c r="R521" s="53"/>
      <c r="S521" s="67"/>
      <c r="T521" s="53"/>
      <c r="U521" s="53"/>
      <c r="V521" s="67"/>
      <c r="W521" s="53"/>
      <c r="X521" s="53"/>
    </row>
    <row r="522" spans="4:24" ht="12.75" x14ac:dyDescent="0.2">
      <c r="D522" s="53"/>
      <c r="Q522" s="53"/>
      <c r="R522" s="53"/>
      <c r="S522" s="67"/>
      <c r="T522" s="53"/>
      <c r="U522" s="53"/>
      <c r="V522" s="67"/>
      <c r="W522" s="53"/>
      <c r="X522" s="53"/>
    </row>
    <row r="523" spans="4:24" ht="12.75" x14ac:dyDescent="0.2">
      <c r="D523" s="53"/>
      <c r="Q523" s="53"/>
      <c r="R523" s="53"/>
      <c r="S523" s="67"/>
      <c r="T523" s="53"/>
      <c r="U523" s="53"/>
      <c r="V523" s="67"/>
      <c r="W523" s="53"/>
      <c r="X523" s="53"/>
    </row>
    <row r="524" spans="4:24" ht="12.75" x14ac:dyDescent="0.2">
      <c r="D524" s="53"/>
      <c r="Q524" s="53"/>
      <c r="R524" s="53"/>
      <c r="S524" s="67"/>
      <c r="T524" s="53"/>
      <c r="U524" s="53"/>
      <c r="V524" s="67"/>
      <c r="W524" s="53"/>
      <c r="X524" s="53"/>
    </row>
    <row r="525" spans="4:24" ht="12.75" x14ac:dyDescent="0.2">
      <c r="D525" s="53"/>
      <c r="Q525" s="53"/>
      <c r="R525" s="53"/>
      <c r="S525" s="67"/>
      <c r="T525" s="53"/>
      <c r="U525" s="53"/>
      <c r="V525" s="67"/>
      <c r="W525" s="53"/>
      <c r="X525" s="53"/>
    </row>
    <row r="526" spans="4:24" ht="12.75" x14ac:dyDescent="0.2">
      <c r="D526" s="53"/>
      <c r="Q526" s="53"/>
      <c r="R526" s="53"/>
      <c r="S526" s="67"/>
      <c r="T526" s="53"/>
      <c r="U526" s="53"/>
      <c r="V526" s="67"/>
      <c r="W526" s="53"/>
      <c r="X526" s="53"/>
    </row>
    <row r="527" spans="4:24" ht="12.75" x14ac:dyDescent="0.2">
      <c r="D527" s="53"/>
      <c r="Q527" s="53"/>
      <c r="R527" s="53"/>
      <c r="S527" s="67"/>
      <c r="T527" s="53"/>
      <c r="U527" s="53"/>
      <c r="V527" s="67"/>
      <c r="W527" s="53"/>
      <c r="X527" s="53"/>
    </row>
    <row r="528" spans="4:24" ht="12.75" x14ac:dyDescent="0.2">
      <c r="D528" s="53"/>
      <c r="Q528" s="53"/>
      <c r="R528" s="53"/>
      <c r="S528" s="67"/>
      <c r="T528" s="53"/>
      <c r="U528" s="53"/>
      <c r="V528" s="67"/>
      <c r="W528" s="53"/>
      <c r="X528" s="53"/>
    </row>
    <row r="529" spans="4:24" ht="12.75" x14ac:dyDescent="0.2">
      <c r="D529" s="53"/>
      <c r="Q529" s="53"/>
      <c r="R529" s="53"/>
      <c r="S529" s="67"/>
      <c r="T529" s="53"/>
      <c r="U529" s="53"/>
      <c r="V529" s="67"/>
      <c r="W529" s="53"/>
      <c r="X529" s="53"/>
    </row>
    <row r="530" spans="4:24" ht="12.75" x14ac:dyDescent="0.2">
      <c r="D530" s="53"/>
      <c r="Q530" s="53"/>
      <c r="R530" s="53"/>
      <c r="S530" s="67"/>
      <c r="T530" s="53"/>
      <c r="U530" s="53"/>
      <c r="V530" s="67"/>
      <c r="W530" s="53"/>
      <c r="X530" s="53"/>
    </row>
    <row r="531" spans="4:24" ht="12.75" x14ac:dyDescent="0.2">
      <c r="D531" s="53"/>
      <c r="Q531" s="53"/>
      <c r="R531" s="53"/>
      <c r="S531" s="67"/>
      <c r="T531" s="53"/>
      <c r="U531" s="53"/>
      <c r="V531" s="67"/>
      <c r="W531" s="53"/>
      <c r="X531" s="53"/>
    </row>
    <row r="532" spans="4:24" ht="12.75" x14ac:dyDescent="0.2">
      <c r="D532" s="53"/>
      <c r="Q532" s="53"/>
      <c r="R532" s="53"/>
      <c r="S532" s="67"/>
      <c r="T532" s="53"/>
      <c r="U532" s="53"/>
      <c r="V532" s="67"/>
      <c r="W532" s="53"/>
      <c r="X532" s="53"/>
    </row>
    <row r="533" spans="4:24" ht="12.75" x14ac:dyDescent="0.2">
      <c r="D533" s="53"/>
      <c r="Q533" s="53"/>
      <c r="R533" s="53"/>
      <c r="S533" s="67"/>
      <c r="T533" s="53"/>
      <c r="U533" s="53"/>
      <c r="V533" s="67"/>
      <c r="W533" s="53"/>
      <c r="X533" s="53"/>
    </row>
    <row r="534" spans="4:24" ht="12.75" x14ac:dyDescent="0.2">
      <c r="D534" s="53"/>
      <c r="Q534" s="53"/>
      <c r="R534" s="53"/>
      <c r="S534" s="67"/>
      <c r="T534" s="53"/>
      <c r="U534" s="53"/>
      <c r="V534" s="67"/>
      <c r="W534" s="53"/>
      <c r="X534" s="53"/>
    </row>
    <row r="535" spans="4:24" ht="12.75" x14ac:dyDescent="0.2">
      <c r="D535" s="53"/>
      <c r="Q535" s="53"/>
      <c r="R535" s="53"/>
      <c r="S535" s="67"/>
      <c r="T535" s="53"/>
      <c r="U535" s="53"/>
      <c r="V535" s="67"/>
      <c r="W535" s="53"/>
      <c r="X535" s="53"/>
    </row>
    <row r="536" spans="4:24" ht="12.75" x14ac:dyDescent="0.2">
      <c r="D536" s="53"/>
      <c r="Q536" s="53"/>
      <c r="R536" s="53"/>
      <c r="S536" s="67"/>
      <c r="T536" s="53"/>
      <c r="U536" s="53"/>
      <c r="V536" s="67"/>
      <c r="W536" s="53"/>
      <c r="X536" s="53"/>
    </row>
    <row r="537" spans="4:24" ht="12.75" x14ac:dyDescent="0.2">
      <c r="D537" s="53"/>
      <c r="Q537" s="53"/>
      <c r="R537" s="53"/>
      <c r="S537" s="67"/>
      <c r="T537" s="53"/>
      <c r="U537" s="53"/>
      <c r="V537" s="67"/>
      <c r="W537" s="53"/>
      <c r="X537" s="53"/>
    </row>
    <row r="538" spans="4:24" ht="12.75" x14ac:dyDescent="0.2">
      <c r="D538" s="53"/>
      <c r="Q538" s="53"/>
      <c r="R538" s="53"/>
      <c r="S538" s="67"/>
      <c r="T538" s="53"/>
      <c r="U538" s="53"/>
      <c r="V538" s="67"/>
      <c r="W538" s="53"/>
      <c r="X538" s="53"/>
    </row>
    <row r="539" spans="4:24" ht="12.75" x14ac:dyDescent="0.2">
      <c r="D539" s="53"/>
      <c r="Q539" s="53"/>
      <c r="R539" s="53"/>
      <c r="S539" s="67"/>
      <c r="T539" s="53"/>
      <c r="U539" s="53"/>
      <c r="V539" s="67"/>
      <c r="W539" s="53"/>
      <c r="X539" s="53"/>
    </row>
    <row r="540" spans="4:24" ht="12.75" x14ac:dyDescent="0.2">
      <c r="D540" s="53"/>
      <c r="Q540" s="53"/>
      <c r="R540" s="53"/>
      <c r="S540" s="67"/>
      <c r="T540" s="53"/>
      <c r="U540" s="53"/>
      <c r="V540" s="67"/>
      <c r="W540" s="53"/>
      <c r="X540" s="53"/>
    </row>
    <row r="541" spans="4:24" ht="12.75" x14ac:dyDescent="0.2">
      <c r="D541" s="53"/>
      <c r="Q541" s="53"/>
      <c r="R541" s="53"/>
      <c r="S541" s="67"/>
      <c r="T541" s="53"/>
      <c r="U541" s="53"/>
      <c r="V541" s="67"/>
      <c r="W541" s="53"/>
      <c r="X541" s="53"/>
    </row>
    <row r="542" spans="4:24" ht="12.75" x14ac:dyDescent="0.2">
      <c r="D542" s="53"/>
      <c r="Q542" s="53"/>
      <c r="R542" s="53"/>
      <c r="S542" s="67"/>
      <c r="T542" s="53"/>
      <c r="U542" s="53"/>
      <c r="V542" s="67"/>
      <c r="W542" s="53"/>
      <c r="X542" s="53"/>
    </row>
    <row r="543" spans="4:24" ht="12.75" x14ac:dyDescent="0.2">
      <c r="D543" s="53"/>
      <c r="Q543" s="53"/>
      <c r="R543" s="53"/>
      <c r="S543" s="67"/>
      <c r="T543" s="53"/>
      <c r="U543" s="53"/>
      <c r="V543" s="67"/>
      <c r="W543" s="53"/>
      <c r="X543" s="53"/>
    </row>
    <row r="544" spans="4:24" ht="12.75" x14ac:dyDescent="0.2">
      <c r="D544" s="53"/>
      <c r="Q544" s="53"/>
      <c r="R544" s="53"/>
      <c r="S544" s="67"/>
      <c r="T544" s="53"/>
      <c r="U544" s="53"/>
      <c r="V544" s="67"/>
      <c r="W544" s="53"/>
      <c r="X544" s="53"/>
    </row>
    <row r="545" spans="4:24" ht="12.75" x14ac:dyDescent="0.2">
      <c r="D545" s="53"/>
      <c r="Q545" s="53"/>
      <c r="R545" s="53"/>
      <c r="S545" s="67"/>
      <c r="T545" s="53"/>
      <c r="U545" s="53"/>
      <c r="V545" s="67"/>
      <c r="W545" s="53"/>
      <c r="X545" s="53"/>
    </row>
    <row r="546" spans="4:24" ht="12.75" x14ac:dyDescent="0.2">
      <c r="D546" s="53"/>
      <c r="Q546" s="53"/>
      <c r="R546" s="53"/>
      <c r="S546" s="67"/>
      <c r="T546" s="53"/>
      <c r="U546" s="53"/>
      <c r="V546" s="67"/>
      <c r="W546" s="53"/>
      <c r="X546" s="53"/>
    </row>
    <row r="547" spans="4:24" ht="12.75" x14ac:dyDescent="0.2">
      <c r="D547" s="53"/>
      <c r="Q547" s="53"/>
      <c r="R547" s="53"/>
      <c r="S547" s="67"/>
      <c r="T547" s="53"/>
      <c r="U547" s="53"/>
      <c r="V547" s="67"/>
      <c r="W547" s="53"/>
      <c r="X547" s="53"/>
    </row>
    <row r="548" spans="4:24" ht="12.75" x14ac:dyDescent="0.2">
      <c r="D548" s="53"/>
      <c r="Q548" s="53"/>
      <c r="R548" s="53"/>
      <c r="S548" s="67"/>
      <c r="T548" s="53"/>
      <c r="U548" s="53"/>
      <c r="V548" s="67"/>
      <c r="W548" s="53"/>
      <c r="X548" s="53"/>
    </row>
    <row r="549" spans="4:24" ht="12.75" x14ac:dyDescent="0.2">
      <c r="D549" s="53"/>
      <c r="Q549" s="53"/>
      <c r="R549" s="53"/>
      <c r="S549" s="67"/>
      <c r="T549" s="53"/>
      <c r="U549" s="53"/>
      <c r="V549" s="67"/>
      <c r="W549" s="53"/>
      <c r="X549" s="53"/>
    </row>
    <row r="550" spans="4:24" ht="12.75" x14ac:dyDescent="0.2">
      <c r="D550" s="53"/>
      <c r="Q550" s="53"/>
      <c r="R550" s="53"/>
      <c r="S550" s="67"/>
      <c r="T550" s="53"/>
      <c r="U550" s="53"/>
      <c r="V550" s="67"/>
      <c r="W550" s="53"/>
      <c r="X550" s="53"/>
    </row>
    <row r="551" spans="4:24" ht="12.75" x14ac:dyDescent="0.2">
      <c r="D551" s="53"/>
      <c r="Q551" s="53"/>
      <c r="R551" s="53"/>
      <c r="S551" s="67"/>
      <c r="T551" s="53"/>
      <c r="U551" s="53"/>
      <c r="V551" s="67"/>
      <c r="W551" s="53"/>
      <c r="X551" s="53"/>
    </row>
    <row r="552" spans="4:24" ht="12.75" x14ac:dyDescent="0.2">
      <c r="D552" s="53"/>
      <c r="Q552" s="53"/>
      <c r="R552" s="53"/>
      <c r="S552" s="67"/>
      <c r="T552" s="53"/>
      <c r="U552" s="53"/>
      <c r="V552" s="67"/>
      <c r="W552" s="53"/>
      <c r="X552" s="53"/>
    </row>
    <row r="553" spans="4:24" ht="12.75" x14ac:dyDescent="0.2">
      <c r="D553" s="53"/>
      <c r="Q553" s="53"/>
      <c r="R553" s="53"/>
      <c r="S553" s="67"/>
      <c r="T553" s="53"/>
      <c r="U553" s="53"/>
      <c r="V553" s="67"/>
      <c r="W553" s="53"/>
      <c r="X553" s="53"/>
    </row>
    <row r="554" spans="4:24" ht="12.75" x14ac:dyDescent="0.2">
      <c r="D554" s="53"/>
      <c r="Q554" s="53"/>
      <c r="R554" s="53"/>
      <c r="S554" s="67"/>
      <c r="T554" s="53"/>
      <c r="U554" s="53"/>
      <c r="V554" s="67"/>
      <c r="W554" s="53"/>
      <c r="X554" s="53"/>
    </row>
    <row r="555" spans="4:24" ht="12.75" x14ac:dyDescent="0.2">
      <c r="D555" s="53"/>
      <c r="Q555" s="53"/>
      <c r="R555" s="53"/>
      <c r="S555" s="67"/>
      <c r="T555" s="53"/>
      <c r="U555" s="53"/>
      <c r="V555" s="67"/>
      <c r="W555" s="53"/>
      <c r="X555" s="53"/>
    </row>
    <row r="556" spans="4:24" ht="12.75" x14ac:dyDescent="0.2">
      <c r="D556" s="53"/>
      <c r="Q556" s="53"/>
      <c r="R556" s="53"/>
      <c r="S556" s="67"/>
      <c r="T556" s="53"/>
      <c r="U556" s="53"/>
      <c r="V556" s="67"/>
      <c r="W556" s="53"/>
      <c r="X556" s="53"/>
    </row>
    <row r="557" spans="4:24" ht="12.75" x14ac:dyDescent="0.2">
      <c r="D557" s="53"/>
      <c r="Q557" s="53"/>
      <c r="R557" s="53"/>
      <c r="S557" s="67"/>
      <c r="T557" s="53"/>
      <c r="U557" s="53"/>
      <c r="V557" s="67"/>
      <c r="W557" s="53"/>
      <c r="X557" s="53"/>
    </row>
    <row r="558" spans="4:24" ht="12.75" x14ac:dyDescent="0.2">
      <c r="D558" s="53"/>
      <c r="Q558" s="53"/>
      <c r="R558" s="53"/>
      <c r="S558" s="67"/>
      <c r="T558" s="53"/>
      <c r="U558" s="53"/>
      <c r="V558" s="67"/>
      <c r="W558" s="53"/>
      <c r="X558" s="53"/>
    </row>
    <row r="559" spans="4:24" ht="12.75" x14ac:dyDescent="0.2">
      <c r="D559" s="53"/>
      <c r="Q559" s="53"/>
      <c r="R559" s="53"/>
      <c r="S559" s="67"/>
      <c r="T559" s="53"/>
      <c r="U559" s="53"/>
      <c r="V559" s="67"/>
      <c r="W559" s="53"/>
      <c r="X559" s="53"/>
    </row>
    <row r="560" spans="4:24" ht="12.75" x14ac:dyDescent="0.2">
      <c r="D560" s="53"/>
      <c r="Q560" s="53"/>
      <c r="R560" s="53"/>
      <c r="S560" s="67"/>
      <c r="T560" s="53"/>
      <c r="U560" s="53"/>
      <c r="V560" s="67"/>
      <c r="W560" s="53"/>
      <c r="X560" s="53"/>
    </row>
    <row r="561" spans="4:24" ht="12.75" x14ac:dyDescent="0.2">
      <c r="D561" s="53"/>
      <c r="Q561" s="53"/>
      <c r="R561" s="53"/>
      <c r="S561" s="67"/>
      <c r="T561" s="53"/>
      <c r="U561" s="53"/>
      <c r="V561" s="67"/>
      <c r="W561" s="53"/>
      <c r="X561" s="53"/>
    </row>
    <row r="562" spans="4:24" ht="12.75" x14ac:dyDescent="0.2">
      <c r="D562" s="53"/>
      <c r="Q562" s="53"/>
      <c r="R562" s="53"/>
      <c r="S562" s="67"/>
      <c r="T562" s="53"/>
      <c r="U562" s="53"/>
      <c r="V562" s="67"/>
      <c r="W562" s="53"/>
      <c r="X562" s="53"/>
    </row>
    <row r="563" spans="4:24" ht="12.75" x14ac:dyDescent="0.2">
      <c r="D563" s="53"/>
      <c r="Q563" s="53"/>
      <c r="R563" s="53"/>
      <c r="S563" s="67"/>
      <c r="T563" s="53"/>
      <c r="U563" s="53"/>
      <c r="V563" s="67"/>
      <c r="W563" s="53"/>
      <c r="X563" s="53"/>
    </row>
    <row r="564" spans="4:24" ht="12.75" x14ac:dyDescent="0.2">
      <c r="D564" s="53"/>
      <c r="Q564" s="53"/>
      <c r="R564" s="53"/>
      <c r="S564" s="67"/>
      <c r="T564" s="53"/>
      <c r="U564" s="53"/>
      <c r="V564" s="67"/>
      <c r="W564" s="53"/>
      <c r="X564" s="53"/>
    </row>
    <row r="565" spans="4:24" ht="12.75" x14ac:dyDescent="0.2">
      <c r="D565" s="53"/>
      <c r="Q565" s="53"/>
      <c r="R565" s="53"/>
      <c r="S565" s="67"/>
      <c r="T565" s="53"/>
      <c r="U565" s="53"/>
      <c r="V565" s="67"/>
      <c r="W565" s="53"/>
      <c r="X565" s="53"/>
    </row>
    <row r="566" spans="4:24" ht="12.75" x14ac:dyDescent="0.2">
      <c r="D566" s="53"/>
      <c r="Q566" s="53"/>
      <c r="R566" s="53"/>
      <c r="S566" s="67"/>
      <c r="T566" s="53"/>
      <c r="U566" s="53"/>
      <c r="V566" s="67"/>
      <c r="W566" s="53"/>
      <c r="X566" s="53"/>
    </row>
    <row r="567" spans="4:24" ht="12.75" x14ac:dyDescent="0.2">
      <c r="D567" s="53"/>
      <c r="Q567" s="53"/>
      <c r="R567" s="53"/>
      <c r="S567" s="67"/>
      <c r="T567" s="53"/>
      <c r="U567" s="53"/>
      <c r="V567" s="67"/>
      <c r="W567" s="53"/>
      <c r="X567" s="53"/>
    </row>
    <row r="568" spans="4:24" ht="12.75" x14ac:dyDescent="0.2">
      <c r="D568" s="53"/>
      <c r="Q568" s="53"/>
      <c r="R568" s="53"/>
      <c r="S568" s="67"/>
      <c r="T568" s="53"/>
      <c r="U568" s="53"/>
      <c r="V568" s="67"/>
      <c r="W568" s="53"/>
      <c r="X568" s="53"/>
    </row>
    <row r="569" spans="4:24" ht="12.75" x14ac:dyDescent="0.2">
      <c r="D569" s="53"/>
      <c r="Q569" s="53"/>
      <c r="R569" s="53"/>
      <c r="S569" s="67"/>
      <c r="T569" s="53"/>
      <c r="U569" s="53"/>
      <c r="V569" s="67"/>
      <c r="W569" s="53"/>
      <c r="X569" s="53"/>
    </row>
    <row r="570" spans="4:24" ht="12.75" x14ac:dyDescent="0.2">
      <c r="D570" s="53"/>
      <c r="Q570" s="53"/>
      <c r="R570" s="53"/>
      <c r="S570" s="67"/>
      <c r="T570" s="53"/>
      <c r="U570" s="53"/>
      <c r="V570" s="67"/>
      <c r="W570" s="53"/>
      <c r="X570" s="53"/>
    </row>
    <row r="571" spans="4:24" ht="12.75" x14ac:dyDescent="0.2">
      <c r="D571" s="53"/>
      <c r="Q571" s="53"/>
      <c r="R571" s="53"/>
      <c r="S571" s="67"/>
      <c r="T571" s="53"/>
      <c r="U571" s="53"/>
      <c r="V571" s="67"/>
      <c r="W571" s="53"/>
      <c r="X571" s="53"/>
    </row>
    <row r="572" spans="4:24" ht="12.75" x14ac:dyDescent="0.2">
      <c r="D572" s="53"/>
      <c r="Q572" s="53"/>
      <c r="R572" s="53"/>
      <c r="S572" s="67"/>
      <c r="T572" s="53"/>
      <c r="U572" s="53"/>
      <c r="V572" s="67"/>
      <c r="W572" s="53"/>
      <c r="X572" s="53"/>
    </row>
    <row r="573" spans="4:24" ht="12.75" x14ac:dyDescent="0.2">
      <c r="D573" s="53"/>
      <c r="Q573" s="53"/>
      <c r="R573" s="53"/>
      <c r="S573" s="67"/>
      <c r="T573" s="53"/>
      <c r="U573" s="53"/>
      <c r="V573" s="67"/>
      <c r="W573" s="53"/>
      <c r="X573" s="53"/>
    </row>
    <row r="574" spans="4:24" ht="12.75" x14ac:dyDescent="0.2">
      <c r="D574" s="53"/>
      <c r="Q574" s="53"/>
      <c r="R574" s="53"/>
      <c r="S574" s="67"/>
      <c r="T574" s="53"/>
      <c r="U574" s="53"/>
      <c r="V574" s="67"/>
      <c r="W574" s="53"/>
      <c r="X574" s="53"/>
    </row>
    <row r="575" spans="4:24" ht="12.75" x14ac:dyDescent="0.2">
      <c r="D575" s="53"/>
      <c r="Q575" s="53"/>
      <c r="R575" s="53"/>
      <c r="S575" s="67"/>
      <c r="T575" s="53"/>
      <c r="U575" s="53"/>
      <c r="V575" s="67"/>
      <c r="W575" s="53"/>
      <c r="X575" s="53"/>
    </row>
    <row r="576" spans="4:24" ht="12.75" x14ac:dyDescent="0.2">
      <c r="D576" s="53"/>
      <c r="Q576" s="53"/>
      <c r="R576" s="53"/>
      <c r="S576" s="67"/>
      <c r="T576" s="53"/>
      <c r="U576" s="53"/>
      <c r="V576" s="67"/>
      <c r="W576" s="53"/>
      <c r="X576" s="53"/>
    </row>
    <row r="577" spans="4:24" ht="12.75" x14ac:dyDescent="0.2">
      <c r="D577" s="53"/>
      <c r="Q577" s="53"/>
      <c r="R577" s="53"/>
      <c r="S577" s="67"/>
      <c r="T577" s="53"/>
      <c r="U577" s="53"/>
      <c r="V577" s="67"/>
      <c r="W577" s="53"/>
      <c r="X577" s="53"/>
    </row>
    <row r="578" spans="4:24" ht="12.75" x14ac:dyDescent="0.2">
      <c r="D578" s="53"/>
      <c r="Q578" s="53"/>
      <c r="R578" s="53"/>
      <c r="S578" s="67"/>
      <c r="T578" s="53"/>
      <c r="U578" s="53"/>
      <c r="V578" s="67"/>
      <c r="W578" s="53"/>
      <c r="X578" s="53"/>
    </row>
    <row r="579" spans="4:24" ht="12.75" x14ac:dyDescent="0.2">
      <c r="D579" s="53"/>
      <c r="Q579" s="53"/>
      <c r="R579" s="53"/>
      <c r="S579" s="67"/>
      <c r="T579" s="53"/>
      <c r="U579" s="53"/>
      <c r="V579" s="67"/>
      <c r="W579" s="53"/>
      <c r="X579" s="53"/>
    </row>
    <row r="580" spans="4:24" ht="12.75" x14ac:dyDescent="0.2">
      <c r="D580" s="53"/>
      <c r="Q580" s="53"/>
      <c r="R580" s="53"/>
      <c r="S580" s="67"/>
      <c r="T580" s="53"/>
      <c r="U580" s="53"/>
      <c r="V580" s="67"/>
      <c r="W580" s="53"/>
      <c r="X580" s="53"/>
    </row>
    <row r="581" spans="4:24" ht="12.75" x14ac:dyDescent="0.2">
      <c r="D581" s="53"/>
      <c r="Q581" s="53"/>
      <c r="R581" s="53"/>
      <c r="S581" s="67"/>
      <c r="T581" s="53"/>
      <c r="U581" s="53"/>
      <c r="V581" s="67"/>
      <c r="W581" s="53"/>
      <c r="X581" s="53"/>
    </row>
    <row r="582" spans="4:24" ht="12.75" x14ac:dyDescent="0.2">
      <c r="D582" s="53"/>
      <c r="Q582" s="53"/>
      <c r="R582" s="53"/>
      <c r="S582" s="67"/>
      <c r="T582" s="53"/>
      <c r="U582" s="53"/>
      <c r="V582" s="67"/>
      <c r="W582" s="53"/>
      <c r="X582" s="53"/>
    </row>
    <row r="583" spans="4:24" ht="12.75" x14ac:dyDescent="0.2">
      <c r="D583" s="53"/>
      <c r="Q583" s="53"/>
      <c r="R583" s="53"/>
      <c r="S583" s="67"/>
      <c r="T583" s="53"/>
      <c r="U583" s="53"/>
      <c r="V583" s="67"/>
      <c r="W583" s="53"/>
      <c r="X583" s="53"/>
    </row>
    <row r="584" spans="4:24" ht="12.75" x14ac:dyDescent="0.2">
      <c r="D584" s="53"/>
      <c r="Q584" s="53"/>
      <c r="R584" s="53"/>
      <c r="S584" s="67"/>
      <c r="T584" s="53"/>
      <c r="U584" s="53"/>
      <c r="V584" s="67"/>
      <c r="W584" s="53"/>
      <c r="X584" s="53"/>
    </row>
    <row r="585" spans="4:24" ht="12.75" x14ac:dyDescent="0.2">
      <c r="D585" s="53"/>
      <c r="Q585" s="53"/>
      <c r="R585" s="53"/>
      <c r="S585" s="67"/>
      <c r="T585" s="53"/>
      <c r="U585" s="53"/>
      <c r="V585" s="67"/>
      <c r="W585" s="53"/>
      <c r="X585" s="53"/>
    </row>
    <row r="586" spans="4:24" ht="12.75" x14ac:dyDescent="0.2">
      <c r="D586" s="53"/>
      <c r="Q586" s="53"/>
      <c r="R586" s="53"/>
      <c r="S586" s="67"/>
      <c r="T586" s="53"/>
      <c r="U586" s="53"/>
      <c r="V586" s="67"/>
      <c r="W586" s="53"/>
      <c r="X586" s="53"/>
    </row>
    <row r="587" spans="4:24" ht="12.75" x14ac:dyDescent="0.2">
      <c r="D587" s="53"/>
      <c r="Q587" s="53"/>
      <c r="R587" s="53"/>
      <c r="S587" s="67"/>
      <c r="T587" s="53"/>
      <c r="U587" s="53"/>
      <c r="V587" s="67"/>
      <c r="W587" s="53"/>
      <c r="X587" s="53"/>
    </row>
    <row r="588" spans="4:24" ht="12.75" x14ac:dyDescent="0.2">
      <c r="D588" s="53"/>
      <c r="Q588" s="53"/>
      <c r="R588" s="53"/>
      <c r="S588" s="67"/>
      <c r="T588" s="53"/>
      <c r="U588" s="53"/>
      <c r="V588" s="67"/>
      <c r="W588" s="53"/>
      <c r="X588" s="53"/>
    </row>
    <row r="589" spans="4:24" ht="12.75" x14ac:dyDescent="0.2">
      <c r="D589" s="53"/>
      <c r="Q589" s="53"/>
      <c r="R589" s="53"/>
      <c r="S589" s="67"/>
      <c r="T589" s="53"/>
      <c r="U589" s="53"/>
      <c r="V589" s="67"/>
      <c r="W589" s="53"/>
      <c r="X589" s="53"/>
    </row>
    <row r="590" spans="4:24" ht="12.75" x14ac:dyDescent="0.2">
      <c r="D590" s="53"/>
      <c r="Q590" s="53"/>
      <c r="R590" s="53"/>
      <c r="S590" s="67"/>
      <c r="T590" s="53"/>
      <c r="U590" s="53"/>
      <c r="V590" s="67"/>
      <c r="W590" s="53"/>
      <c r="X590" s="53"/>
    </row>
    <row r="591" spans="4:24" ht="12.75" x14ac:dyDescent="0.2">
      <c r="D591" s="53"/>
      <c r="Q591" s="53"/>
      <c r="R591" s="53"/>
      <c r="S591" s="67"/>
      <c r="T591" s="53"/>
      <c r="U591" s="53"/>
      <c r="V591" s="67"/>
      <c r="W591" s="53"/>
      <c r="X591" s="53"/>
    </row>
    <row r="592" spans="4:24" ht="12.75" x14ac:dyDescent="0.2">
      <c r="D592" s="53"/>
      <c r="Q592" s="53"/>
      <c r="R592" s="53"/>
      <c r="S592" s="67"/>
      <c r="T592" s="53"/>
      <c r="U592" s="53"/>
      <c r="V592" s="67"/>
      <c r="W592" s="53"/>
      <c r="X592" s="53"/>
    </row>
    <row r="593" spans="4:24" ht="12.75" x14ac:dyDescent="0.2">
      <c r="D593" s="53"/>
      <c r="Q593" s="53"/>
      <c r="R593" s="53"/>
      <c r="S593" s="67"/>
      <c r="T593" s="53"/>
      <c r="U593" s="53"/>
      <c r="V593" s="67"/>
      <c r="W593" s="53"/>
      <c r="X593" s="53"/>
    </row>
    <row r="594" spans="4:24" ht="12.75" x14ac:dyDescent="0.2">
      <c r="D594" s="53"/>
      <c r="Q594" s="53"/>
      <c r="R594" s="53"/>
      <c r="S594" s="67"/>
      <c r="T594" s="53"/>
      <c r="U594" s="53"/>
      <c r="V594" s="67"/>
      <c r="W594" s="53"/>
      <c r="X594" s="53"/>
    </row>
    <row r="595" spans="4:24" ht="12.75" x14ac:dyDescent="0.2">
      <c r="D595" s="53"/>
      <c r="Q595" s="53"/>
      <c r="R595" s="53"/>
      <c r="S595" s="67"/>
      <c r="T595" s="53"/>
      <c r="U595" s="53"/>
      <c r="V595" s="67"/>
      <c r="W595" s="53"/>
      <c r="X595" s="53"/>
    </row>
    <row r="596" spans="4:24" ht="12.75" x14ac:dyDescent="0.2">
      <c r="D596" s="53"/>
      <c r="Q596" s="53"/>
      <c r="R596" s="53"/>
      <c r="S596" s="67"/>
      <c r="T596" s="53"/>
      <c r="U596" s="53"/>
      <c r="V596" s="67"/>
      <c r="W596" s="53"/>
      <c r="X596" s="53"/>
    </row>
    <row r="597" spans="4:24" ht="12.75" x14ac:dyDescent="0.2">
      <c r="D597" s="53"/>
      <c r="Q597" s="53"/>
      <c r="R597" s="53"/>
      <c r="S597" s="67"/>
      <c r="T597" s="53"/>
      <c r="U597" s="53"/>
      <c r="V597" s="67"/>
      <c r="W597" s="53"/>
      <c r="X597" s="53"/>
    </row>
    <row r="598" spans="4:24" ht="12.75" x14ac:dyDescent="0.2">
      <c r="D598" s="53"/>
      <c r="Q598" s="53"/>
      <c r="R598" s="53"/>
      <c r="S598" s="67"/>
      <c r="T598" s="53"/>
      <c r="U598" s="53"/>
      <c r="V598" s="67"/>
      <c r="W598" s="53"/>
      <c r="X598" s="53"/>
    </row>
    <row r="599" spans="4:24" ht="12.75" x14ac:dyDescent="0.2">
      <c r="D599" s="53"/>
      <c r="Q599" s="53"/>
      <c r="R599" s="53"/>
      <c r="S599" s="67"/>
      <c r="T599" s="53"/>
      <c r="U599" s="53"/>
      <c r="V599" s="67"/>
      <c r="W599" s="53"/>
      <c r="X599" s="53"/>
    </row>
    <row r="600" spans="4:24" ht="12.75" x14ac:dyDescent="0.2">
      <c r="D600" s="53"/>
      <c r="Q600" s="53"/>
      <c r="R600" s="53"/>
      <c r="S600" s="67"/>
      <c r="T600" s="53"/>
      <c r="U600" s="53"/>
      <c r="V600" s="67"/>
      <c r="W600" s="53"/>
      <c r="X600" s="53"/>
    </row>
    <row r="601" spans="4:24" ht="12.75" x14ac:dyDescent="0.2">
      <c r="D601" s="53"/>
      <c r="Q601" s="53"/>
      <c r="R601" s="53"/>
      <c r="S601" s="67"/>
      <c r="T601" s="53"/>
      <c r="U601" s="53"/>
      <c r="V601" s="67"/>
      <c r="W601" s="53"/>
      <c r="X601" s="53"/>
    </row>
    <row r="602" spans="4:24" ht="12.75" x14ac:dyDescent="0.2">
      <c r="D602" s="53"/>
      <c r="Q602" s="53"/>
      <c r="R602" s="53"/>
      <c r="S602" s="67"/>
      <c r="T602" s="53"/>
      <c r="U602" s="53"/>
      <c r="V602" s="67"/>
      <c r="W602" s="53"/>
      <c r="X602" s="53"/>
    </row>
    <row r="603" spans="4:24" ht="12.75" x14ac:dyDescent="0.2">
      <c r="D603" s="53"/>
      <c r="Q603" s="53"/>
      <c r="R603" s="53"/>
      <c r="S603" s="67"/>
      <c r="T603" s="53"/>
      <c r="U603" s="53"/>
      <c r="V603" s="67"/>
      <c r="W603" s="53"/>
      <c r="X603" s="53"/>
    </row>
    <row r="604" spans="4:24" ht="12.75" x14ac:dyDescent="0.2">
      <c r="D604" s="53"/>
      <c r="Q604" s="53"/>
      <c r="R604" s="53"/>
      <c r="S604" s="67"/>
      <c r="T604" s="53"/>
      <c r="U604" s="53"/>
      <c r="V604" s="67"/>
      <c r="W604" s="53"/>
      <c r="X604" s="53"/>
    </row>
    <row r="605" spans="4:24" ht="12.75" x14ac:dyDescent="0.2">
      <c r="D605" s="53"/>
      <c r="Q605" s="53"/>
      <c r="R605" s="53"/>
      <c r="S605" s="67"/>
      <c r="T605" s="53"/>
      <c r="U605" s="53"/>
      <c r="V605" s="67"/>
      <c r="W605" s="53"/>
      <c r="X605" s="53"/>
    </row>
    <row r="606" spans="4:24" ht="12.75" x14ac:dyDescent="0.2">
      <c r="D606" s="53"/>
      <c r="Q606" s="53"/>
      <c r="R606" s="53"/>
      <c r="S606" s="67"/>
      <c r="T606" s="53"/>
      <c r="U606" s="53"/>
      <c r="V606" s="67"/>
      <c r="W606" s="53"/>
      <c r="X606" s="53"/>
    </row>
    <row r="607" spans="4:24" ht="12.75" x14ac:dyDescent="0.2">
      <c r="D607" s="53"/>
      <c r="Q607" s="53"/>
      <c r="R607" s="53"/>
      <c r="S607" s="67"/>
      <c r="T607" s="53"/>
      <c r="U607" s="53"/>
      <c r="V607" s="67"/>
      <c r="W607" s="53"/>
      <c r="X607" s="53"/>
    </row>
    <row r="608" spans="4:24" ht="12.75" x14ac:dyDescent="0.2">
      <c r="D608" s="53"/>
      <c r="Q608" s="53"/>
      <c r="R608" s="53"/>
      <c r="S608" s="67"/>
      <c r="T608" s="53"/>
      <c r="U608" s="53"/>
      <c r="V608" s="67"/>
      <c r="W608" s="53"/>
      <c r="X608" s="53"/>
    </row>
    <row r="609" spans="4:24" ht="12.75" x14ac:dyDescent="0.2">
      <c r="D609" s="53"/>
      <c r="Q609" s="53"/>
      <c r="R609" s="53"/>
      <c r="S609" s="67"/>
      <c r="T609" s="53"/>
      <c r="U609" s="53"/>
      <c r="V609" s="67"/>
      <c r="W609" s="53"/>
      <c r="X609" s="53"/>
    </row>
    <row r="610" spans="4:24" ht="12.75" x14ac:dyDescent="0.2">
      <c r="D610" s="53"/>
      <c r="Q610" s="53"/>
      <c r="R610" s="53"/>
      <c r="S610" s="67"/>
      <c r="T610" s="53"/>
      <c r="U610" s="53"/>
      <c r="V610" s="67"/>
      <c r="W610" s="53"/>
      <c r="X610" s="53"/>
    </row>
    <row r="611" spans="4:24" ht="12.75" x14ac:dyDescent="0.2">
      <c r="D611" s="53"/>
      <c r="Q611" s="53"/>
      <c r="R611" s="53"/>
      <c r="S611" s="67"/>
      <c r="T611" s="53"/>
      <c r="U611" s="53"/>
      <c r="V611" s="67"/>
      <c r="W611" s="53"/>
      <c r="X611" s="53"/>
    </row>
    <row r="612" spans="4:24" ht="12.75" x14ac:dyDescent="0.2">
      <c r="D612" s="53"/>
      <c r="Q612" s="53"/>
      <c r="R612" s="53"/>
      <c r="S612" s="67"/>
      <c r="T612" s="53"/>
      <c r="U612" s="53"/>
      <c r="V612" s="67"/>
      <c r="W612" s="53"/>
      <c r="X612" s="53"/>
    </row>
    <row r="613" spans="4:24" ht="12.75" x14ac:dyDescent="0.2">
      <c r="D613" s="53"/>
      <c r="Q613" s="53"/>
      <c r="R613" s="53"/>
      <c r="S613" s="67"/>
      <c r="T613" s="53"/>
      <c r="U613" s="53"/>
      <c r="V613" s="67"/>
      <c r="W613" s="53"/>
      <c r="X613" s="53"/>
    </row>
    <row r="614" spans="4:24" ht="12.75" x14ac:dyDescent="0.2">
      <c r="D614" s="53"/>
      <c r="Q614" s="53"/>
      <c r="R614" s="53"/>
      <c r="S614" s="67"/>
      <c r="T614" s="53"/>
      <c r="U614" s="53"/>
      <c r="V614" s="67"/>
      <c r="W614" s="53"/>
      <c r="X614" s="53"/>
    </row>
    <row r="615" spans="4:24" ht="12.75" x14ac:dyDescent="0.2">
      <c r="D615" s="53"/>
      <c r="Q615" s="53"/>
      <c r="R615" s="53"/>
      <c r="S615" s="67"/>
      <c r="T615" s="53"/>
      <c r="U615" s="53"/>
      <c r="V615" s="67"/>
      <c r="W615" s="53"/>
      <c r="X615" s="53"/>
    </row>
    <row r="616" spans="4:24" ht="12.75" x14ac:dyDescent="0.2">
      <c r="D616" s="53"/>
      <c r="Q616" s="53"/>
      <c r="R616" s="53"/>
      <c r="S616" s="67"/>
      <c r="T616" s="53"/>
      <c r="U616" s="53"/>
      <c r="V616" s="67"/>
      <c r="W616" s="53"/>
      <c r="X616" s="53"/>
    </row>
    <row r="617" spans="4:24" ht="12.75" x14ac:dyDescent="0.2">
      <c r="D617" s="53"/>
      <c r="Q617" s="53"/>
      <c r="R617" s="53"/>
      <c r="S617" s="67"/>
      <c r="T617" s="53"/>
      <c r="U617" s="53"/>
      <c r="V617" s="67"/>
      <c r="W617" s="53"/>
      <c r="X617" s="53"/>
    </row>
    <row r="618" spans="4:24" ht="12.75" x14ac:dyDescent="0.2">
      <c r="D618" s="53"/>
      <c r="Q618" s="53"/>
      <c r="R618" s="53"/>
      <c r="S618" s="67"/>
      <c r="T618" s="53"/>
      <c r="U618" s="53"/>
      <c r="V618" s="67"/>
      <c r="W618" s="53"/>
      <c r="X618" s="53"/>
    </row>
    <row r="619" spans="4:24" ht="12.75" x14ac:dyDescent="0.2">
      <c r="D619" s="53"/>
      <c r="Q619" s="53"/>
      <c r="R619" s="53"/>
      <c r="S619" s="67"/>
      <c r="T619" s="53"/>
      <c r="U619" s="53"/>
      <c r="V619" s="67"/>
      <c r="W619" s="53"/>
      <c r="X619" s="53"/>
    </row>
    <row r="620" spans="4:24" ht="12.75" x14ac:dyDescent="0.2">
      <c r="D620" s="53"/>
      <c r="Q620" s="53"/>
      <c r="R620" s="53"/>
      <c r="S620" s="67"/>
      <c r="T620" s="53"/>
      <c r="U620" s="53"/>
      <c r="V620" s="67"/>
      <c r="W620" s="53"/>
      <c r="X620" s="53"/>
    </row>
    <row r="621" spans="4:24" ht="12.75" x14ac:dyDescent="0.2">
      <c r="D621" s="53"/>
      <c r="Q621" s="53"/>
      <c r="R621" s="53"/>
      <c r="S621" s="67"/>
      <c r="T621" s="53"/>
      <c r="U621" s="53"/>
      <c r="V621" s="67"/>
      <c r="W621" s="53"/>
      <c r="X621" s="53"/>
    </row>
    <row r="622" spans="4:24" ht="12.75" x14ac:dyDescent="0.2">
      <c r="D622" s="53"/>
      <c r="Q622" s="53"/>
      <c r="R622" s="53"/>
      <c r="S622" s="67"/>
      <c r="T622" s="53"/>
      <c r="U622" s="53"/>
      <c r="V622" s="67"/>
      <c r="W622" s="53"/>
      <c r="X622" s="53"/>
    </row>
    <row r="623" spans="4:24" ht="12.75" x14ac:dyDescent="0.2">
      <c r="D623" s="53"/>
      <c r="Q623" s="53"/>
      <c r="R623" s="53"/>
      <c r="S623" s="67"/>
      <c r="T623" s="53"/>
      <c r="U623" s="53"/>
      <c r="V623" s="67"/>
      <c r="W623" s="53"/>
      <c r="X623" s="53"/>
    </row>
    <row r="624" spans="4:24" ht="12.75" x14ac:dyDescent="0.2">
      <c r="D624" s="53"/>
      <c r="Q624" s="53"/>
      <c r="R624" s="53"/>
      <c r="S624" s="67"/>
      <c r="T624" s="53"/>
      <c r="U624" s="53"/>
      <c r="V624" s="67"/>
      <c r="W624" s="53"/>
      <c r="X624" s="53"/>
    </row>
    <row r="625" spans="4:24" ht="12.75" x14ac:dyDescent="0.2">
      <c r="D625" s="53"/>
      <c r="Q625" s="53"/>
      <c r="R625" s="53"/>
      <c r="S625" s="67"/>
      <c r="T625" s="53"/>
      <c r="U625" s="53"/>
      <c r="V625" s="67"/>
      <c r="W625" s="53"/>
      <c r="X625" s="53"/>
    </row>
    <row r="626" spans="4:24" ht="12.75" x14ac:dyDescent="0.2">
      <c r="D626" s="53"/>
      <c r="Q626" s="53"/>
      <c r="R626" s="53"/>
      <c r="S626" s="67"/>
      <c r="T626" s="53"/>
      <c r="U626" s="53"/>
      <c r="V626" s="67"/>
      <c r="W626" s="53"/>
      <c r="X626" s="53"/>
    </row>
    <row r="627" spans="4:24" ht="12.75" x14ac:dyDescent="0.2">
      <c r="D627" s="53"/>
      <c r="Q627" s="53"/>
      <c r="R627" s="53"/>
      <c r="S627" s="67"/>
      <c r="T627" s="53"/>
      <c r="U627" s="53"/>
      <c r="V627" s="67"/>
      <c r="W627" s="53"/>
      <c r="X627" s="53"/>
    </row>
    <row r="628" spans="4:24" ht="12.75" x14ac:dyDescent="0.2">
      <c r="D628" s="53"/>
      <c r="Q628" s="53"/>
      <c r="R628" s="53"/>
      <c r="S628" s="67"/>
      <c r="T628" s="53"/>
      <c r="U628" s="53"/>
      <c r="V628" s="67"/>
      <c r="W628" s="53"/>
      <c r="X628" s="53"/>
    </row>
    <row r="629" spans="4:24" ht="12.75" x14ac:dyDescent="0.2">
      <c r="D629" s="53"/>
      <c r="Q629" s="53"/>
      <c r="R629" s="53"/>
      <c r="S629" s="67"/>
      <c r="T629" s="53"/>
      <c r="U629" s="53"/>
      <c r="V629" s="67"/>
      <c r="W629" s="53"/>
      <c r="X629" s="53"/>
    </row>
    <row r="630" spans="4:24" ht="12.75" x14ac:dyDescent="0.2">
      <c r="D630" s="53"/>
      <c r="Q630" s="53"/>
      <c r="R630" s="53"/>
      <c r="S630" s="67"/>
      <c r="T630" s="53"/>
      <c r="U630" s="53"/>
      <c r="V630" s="67"/>
      <c r="W630" s="53"/>
      <c r="X630" s="53"/>
    </row>
    <row r="631" spans="4:24" ht="12.75" x14ac:dyDescent="0.2">
      <c r="D631" s="53"/>
      <c r="Q631" s="53"/>
      <c r="R631" s="53"/>
      <c r="S631" s="67"/>
      <c r="T631" s="53"/>
      <c r="U631" s="53"/>
      <c r="V631" s="67"/>
      <c r="W631" s="53"/>
      <c r="X631" s="53"/>
    </row>
    <row r="632" spans="4:24" ht="12.75" x14ac:dyDescent="0.2">
      <c r="D632" s="53"/>
      <c r="Q632" s="53"/>
      <c r="R632" s="53"/>
      <c r="S632" s="67"/>
      <c r="T632" s="53"/>
      <c r="U632" s="53"/>
      <c r="V632" s="67"/>
      <c r="W632" s="53"/>
      <c r="X632" s="53"/>
    </row>
    <row r="633" spans="4:24" ht="12.75" x14ac:dyDescent="0.2">
      <c r="D633" s="53"/>
      <c r="Q633" s="53"/>
      <c r="R633" s="53"/>
      <c r="S633" s="67"/>
      <c r="T633" s="53"/>
      <c r="U633" s="53"/>
      <c r="V633" s="67"/>
      <c r="W633" s="53"/>
      <c r="X633" s="53"/>
    </row>
    <row r="634" spans="4:24" ht="12.75" x14ac:dyDescent="0.2">
      <c r="D634" s="53"/>
      <c r="Q634" s="53"/>
      <c r="R634" s="53"/>
      <c r="S634" s="67"/>
      <c r="T634" s="53"/>
      <c r="U634" s="53"/>
      <c r="V634" s="67"/>
      <c r="W634" s="53"/>
      <c r="X634" s="53"/>
    </row>
    <row r="635" spans="4:24" ht="12.75" x14ac:dyDescent="0.2">
      <c r="D635" s="53"/>
      <c r="Q635" s="53"/>
      <c r="R635" s="53"/>
      <c r="S635" s="67"/>
      <c r="T635" s="53"/>
      <c r="U635" s="53"/>
      <c r="V635" s="67"/>
      <c r="W635" s="53"/>
      <c r="X635" s="53"/>
    </row>
    <row r="636" spans="4:24" ht="12.75" x14ac:dyDescent="0.2">
      <c r="D636" s="53"/>
      <c r="Q636" s="53"/>
      <c r="R636" s="53"/>
      <c r="S636" s="67"/>
      <c r="T636" s="53"/>
      <c r="U636" s="53"/>
      <c r="V636" s="67"/>
      <c r="W636" s="53"/>
      <c r="X636" s="53"/>
    </row>
    <row r="637" spans="4:24" ht="12.75" x14ac:dyDescent="0.2">
      <c r="D637" s="53"/>
      <c r="Q637" s="53"/>
      <c r="R637" s="53"/>
      <c r="S637" s="67"/>
      <c r="T637" s="53"/>
      <c r="U637" s="53"/>
      <c r="V637" s="67"/>
      <c r="W637" s="53"/>
      <c r="X637" s="53"/>
    </row>
    <row r="638" spans="4:24" ht="12.75" x14ac:dyDescent="0.2">
      <c r="D638" s="53"/>
      <c r="Q638" s="53"/>
      <c r="R638" s="53"/>
      <c r="S638" s="67"/>
      <c r="T638" s="53"/>
      <c r="U638" s="53"/>
      <c r="V638" s="67"/>
      <c r="W638" s="53"/>
      <c r="X638" s="53"/>
    </row>
    <row r="639" spans="4:24" ht="12.75" x14ac:dyDescent="0.2">
      <c r="D639" s="53"/>
      <c r="Q639" s="53"/>
      <c r="R639" s="53"/>
      <c r="S639" s="67"/>
      <c r="T639" s="53"/>
      <c r="U639" s="53"/>
      <c r="V639" s="67"/>
      <c r="W639" s="53"/>
      <c r="X639" s="53"/>
    </row>
    <row r="640" spans="4:24" ht="12.75" x14ac:dyDescent="0.2">
      <c r="D640" s="53"/>
      <c r="Q640" s="53"/>
      <c r="R640" s="53"/>
      <c r="S640" s="67"/>
      <c r="T640" s="53"/>
      <c r="U640" s="53"/>
      <c r="V640" s="67"/>
      <c r="W640" s="53"/>
      <c r="X640" s="53"/>
    </row>
    <row r="641" spans="4:24" ht="12.75" x14ac:dyDescent="0.2">
      <c r="D641" s="53"/>
      <c r="Q641" s="53"/>
      <c r="R641" s="53"/>
      <c r="S641" s="67"/>
      <c r="T641" s="53"/>
      <c r="U641" s="53"/>
      <c r="V641" s="67"/>
      <c r="W641" s="53"/>
      <c r="X641" s="53"/>
    </row>
    <row r="642" spans="4:24" ht="12.75" x14ac:dyDescent="0.2">
      <c r="D642" s="53"/>
      <c r="Q642" s="53"/>
      <c r="R642" s="53"/>
      <c r="S642" s="67"/>
      <c r="T642" s="53"/>
      <c r="U642" s="53"/>
      <c r="V642" s="67"/>
      <c r="W642" s="53"/>
      <c r="X642" s="53"/>
    </row>
    <row r="643" spans="4:24" ht="12.75" x14ac:dyDescent="0.2">
      <c r="D643" s="53"/>
      <c r="Q643" s="53"/>
      <c r="R643" s="53"/>
      <c r="S643" s="67"/>
      <c r="T643" s="53"/>
      <c r="U643" s="53"/>
      <c r="V643" s="67"/>
      <c r="W643" s="53"/>
      <c r="X643" s="53"/>
    </row>
    <row r="644" spans="4:24" ht="12.75" x14ac:dyDescent="0.2">
      <c r="D644" s="53"/>
      <c r="Q644" s="53"/>
      <c r="R644" s="53"/>
      <c r="S644" s="67"/>
      <c r="T644" s="53"/>
      <c r="U644" s="53"/>
      <c r="V644" s="67"/>
      <c r="W644" s="53"/>
      <c r="X644" s="53"/>
    </row>
    <row r="645" spans="4:24" ht="12.75" x14ac:dyDescent="0.2">
      <c r="D645" s="53"/>
      <c r="Q645" s="53"/>
      <c r="R645" s="53"/>
      <c r="S645" s="67"/>
      <c r="T645" s="53"/>
      <c r="U645" s="53"/>
      <c r="V645" s="67"/>
      <c r="W645" s="53"/>
      <c r="X645" s="53"/>
    </row>
    <row r="646" spans="4:24" ht="12.75" x14ac:dyDescent="0.2">
      <c r="D646" s="53"/>
      <c r="Q646" s="53"/>
      <c r="R646" s="53"/>
      <c r="S646" s="67"/>
      <c r="T646" s="53"/>
      <c r="U646" s="53"/>
      <c r="V646" s="67"/>
      <c r="W646" s="53"/>
      <c r="X646" s="53"/>
    </row>
    <row r="647" spans="4:24" ht="12.75" x14ac:dyDescent="0.2">
      <c r="D647" s="53"/>
      <c r="Q647" s="53"/>
      <c r="R647" s="53"/>
      <c r="S647" s="67"/>
      <c r="T647" s="53"/>
      <c r="U647" s="53"/>
      <c r="V647" s="67"/>
      <c r="W647" s="53"/>
      <c r="X647" s="53"/>
    </row>
    <row r="648" spans="4:24" ht="12.75" x14ac:dyDescent="0.2">
      <c r="D648" s="53"/>
      <c r="Q648" s="53"/>
      <c r="R648" s="53"/>
      <c r="S648" s="67"/>
      <c r="T648" s="53"/>
      <c r="U648" s="53"/>
      <c r="V648" s="67"/>
      <c r="W648" s="53"/>
      <c r="X648" s="53"/>
    </row>
    <row r="649" spans="4:24" ht="12.75" x14ac:dyDescent="0.2">
      <c r="D649" s="53"/>
      <c r="Q649" s="53"/>
      <c r="R649" s="53"/>
      <c r="S649" s="67"/>
      <c r="T649" s="53"/>
      <c r="U649" s="53"/>
      <c r="V649" s="67"/>
      <c r="W649" s="53"/>
      <c r="X649" s="53"/>
    </row>
    <row r="650" spans="4:24" ht="12.75" x14ac:dyDescent="0.2">
      <c r="D650" s="53"/>
      <c r="Q650" s="53"/>
      <c r="R650" s="53"/>
      <c r="S650" s="67"/>
      <c r="T650" s="53"/>
      <c r="U650" s="53"/>
      <c r="V650" s="67"/>
      <c r="W650" s="53"/>
      <c r="X650" s="53"/>
    </row>
    <row r="651" spans="4:24" ht="12.75" x14ac:dyDescent="0.2">
      <c r="D651" s="53"/>
      <c r="Q651" s="53"/>
      <c r="R651" s="53"/>
      <c r="S651" s="67"/>
      <c r="T651" s="53"/>
      <c r="U651" s="53"/>
      <c r="V651" s="67"/>
      <c r="W651" s="53"/>
      <c r="X651" s="53"/>
    </row>
    <row r="652" spans="4:24" ht="12.75" x14ac:dyDescent="0.2">
      <c r="D652" s="53"/>
      <c r="Q652" s="53"/>
      <c r="R652" s="53"/>
      <c r="S652" s="67"/>
      <c r="T652" s="53"/>
      <c r="U652" s="53"/>
      <c r="V652" s="67"/>
      <c r="W652" s="53"/>
      <c r="X652" s="53"/>
    </row>
    <row r="653" spans="4:24" ht="12.75" x14ac:dyDescent="0.2">
      <c r="D653" s="53"/>
      <c r="Q653" s="53"/>
      <c r="R653" s="53"/>
      <c r="S653" s="67"/>
      <c r="T653" s="53"/>
      <c r="U653" s="53"/>
      <c r="V653" s="67"/>
      <c r="W653" s="53"/>
      <c r="X653" s="53"/>
    </row>
    <row r="654" spans="4:24" ht="12.75" x14ac:dyDescent="0.2">
      <c r="D654" s="53"/>
      <c r="Q654" s="53"/>
      <c r="R654" s="53"/>
      <c r="S654" s="67"/>
      <c r="T654" s="53"/>
      <c r="U654" s="53"/>
      <c r="V654" s="67"/>
      <c r="W654" s="53"/>
      <c r="X654" s="53"/>
    </row>
    <row r="655" spans="4:24" ht="12.75" x14ac:dyDescent="0.2">
      <c r="D655" s="53"/>
      <c r="Q655" s="53"/>
      <c r="R655" s="53"/>
      <c r="S655" s="67"/>
      <c r="T655" s="53"/>
      <c r="U655" s="53"/>
      <c r="V655" s="67"/>
      <c r="W655" s="53"/>
      <c r="X655" s="53"/>
    </row>
    <row r="656" spans="4:24" ht="12.75" x14ac:dyDescent="0.2">
      <c r="D656" s="53"/>
      <c r="Q656" s="53"/>
      <c r="R656" s="53"/>
      <c r="S656" s="67"/>
      <c r="T656" s="53"/>
      <c r="U656" s="53"/>
      <c r="V656" s="67"/>
      <c r="W656" s="53"/>
      <c r="X656" s="53"/>
    </row>
    <row r="657" spans="4:24" ht="12.75" x14ac:dyDescent="0.2">
      <c r="D657" s="53"/>
      <c r="Q657" s="53"/>
      <c r="R657" s="53"/>
      <c r="S657" s="67"/>
      <c r="T657" s="53"/>
      <c r="U657" s="53"/>
      <c r="V657" s="67"/>
      <c r="W657" s="53"/>
      <c r="X657" s="53"/>
    </row>
    <row r="658" spans="4:24" ht="12.75" x14ac:dyDescent="0.2">
      <c r="D658" s="53"/>
      <c r="Q658" s="53"/>
      <c r="R658" s="53"/>
      <c r="S658" s="67"/>
      <c r="T658" s="53"/>
      <c r="U658" s="53"/>
      <c r="V658" s="67"/>
      <c r="W658" s="53"/>
      <c r="X658" s="53"/>
    </row>
    <row r="659" spans="4:24" ht="12.75" x14ac:dyDescent="0.2">
      <c r="D659" s="53"/>
      <c r="Q659" s="53"/>
      <c r="R659" s="53"/>
      <c r="S659" s="67"/>
      <c r="T659" s="53"/>
      <c r="U659" s="53"/>
      <c r="V659" s="67"/>
      <c r="W659" s="53"/>
      <c r="X659" s="53"/>
    </row>
    <row r="660" spans="4:24" ht="12.75" x14ac:dyDescent="0.2">
      <c r="D660" s="53"/>
      <c r="Q660" s="53"/>
      <c r="R660" s="53"/>
      <c r="S660" s="67"/>
      <c r="T660" s="53"/>
      <c r="U660" s="53"/>
      <c r="V660" s="67"/>
      <c r="W660" s="53"/>
      <c r="X660" s="53"/>
    </row>
    <row r="661" spans="4:24" ht="12.75" x14ac:dyDescent="0.2">
      <c r="D661" s="53"/>
      <c r="Q661" s="53"/>
      <c r="R661" s="53"/>
      <c r="S661" s="67"/>
      <c r="T661" s="53"/>
      <c r="U661" s="53"/>
      <c r="V661" s="67"/>
      <c r="W661" s="53"/>
      <c r="X661" s="53"/>
    </row>
    <row r="662" spans="4:24" ht="12.75" x14ac:dyDescent="0.2">
      <c r="D662" s="53"/>
      <c r="Q662" s="53"/>
      <c r="R662" s="53"/>
      <c r="S662" s="67"/>
      <c r="T662" s="53"/>
      <c r="U662" s="53"/>
      <c r="V662" s="67"/>
      <c r="W662" s="53"/>
      <c r="X662" s="53"/>
    </row>
    <row r="663" spans="4:24" ht="12.75" x14ac:dyDescent="0.2">
      <c r="D663" s="53"/>
      <c r="Q663" s="53"/>
      <c r="R663" s="53"/>
      <c r="S663" s="67"/>
      <c r="T663" s="53"/>
      <c r="U663" s="53"/>
      <c r="V663" s="67"/>
      <c r="W663" s="53"/>
      <c r="X663" s="53"/>
    </row>
    <row r="664" spans="4:24" ht="12.75" x14ac:dyDescent="0.2">
      <c r="D664" s="53"/>
      <c r="Q664" s="53"/>
      <c r="R664" s="53"/>
      <c r="S664" s="67"/>
      <c r="T664" s="53"/>
      <c r="U664" s="53"/>
      <c r="V664" s="67"/>
      <c r="W664" s="53"/>
      <c r="X664" s="53"/>
    </row>
    <row r="665" spans="4:24" ht="12.75" x14ac:dyDescent="0.2">
      <c r="D665" s="53"/>
      <c r="Q665" s="53"/>
      <c r="R665" s="53"/>
      <c r="S665" s="67"/>
      <c r="T665" s="53"/>
      <c r="U665" s="53"/>
      <c r="V665" s="67"/>
      <c r="W665" s="53"/>
      <c r="X665" s="53"/>
    </row>
    <row r="666" spans="4:24" ht="12.75" x14ac:dyDescent="0.2">
      <c r="D666" s="53"/>
      <c r="Q666" s="53"/>
      <c r="R666" s="53"/>
      <c r="S666" s="67"/>
      <c r="T666" s="53"/>
      <c r="U666" s="53"/>
      <c r="V666" s="67"/>
      <c r="W666" s="53"/>
      <c r="X666" s="53"/>
    </row>
    <row r="667" spans="4:24" ht="12.75" x14ac:dyDescent="0.2">
      <c r="D667" s="53"/>
      <c r="Q667" s="53"/>
      <c r="R667" s="53"/>
      <c r="S667" s="67"/>
      <c r="T667" s="53"/>
      <c r="U667" s="53"/>
      <c r="V667" s="67"/>
      <c r="W667" s="53"/>
      <c r="X667" s="53"/>
    </row>
    <row r="668" spans="4:24" ht="12.75" x14ac:dyDescent="0.2">
      <c r="D668" s="53"/>
      <c r="Q668" s="53"/>
      <c r="R668" s="53"/>
      <c r="S668" s="67"/>
      <c r="T668" s="53"/>
      <c r="U668" s="53"/>
      <c r="V668" s="67"/>
      <c r="W668" s="53"/>
      <c r="X668" s="53"/>
    </row>
    <row r="669" spans="4:24" ht="12.75" x14ac:dyDescent="0.2">
      <c r="D669" s="53"/>
      <c r="Q669" s="53"/>
      <c r="R669" s="53"/>
      <c r="S669" s="67"/>
      <c r="T669" s="53"/>
      <c r="U669" s="53"/>
      <c r="V669" s="67"/>
      <c r="W669" s="53"/>
      <c r="X669" s="53"/>
    </row>
    <row r="670" spans="4:24" ht="12.75" x14ac:dyDescent="0.2">
      <c r="D670" s="53"/>
      <c r="Q670" s="53"/>
      <c r="R670" s="53"/>
      <c r="S670" s="67"/>
      <c r="T670" s="53"/>
      <c r="U670" s="53"/>
      <c r="V670" s="67"/>
      <c r="W670" s="53"/>
      <c r="X670" s="53"/>
    </row>
    <row r="671" spans="4:24" ht="12.75" x14ac:dyDescent="0.2">
      <c r="D671" s="53"/>
      <c r="Q671" s="53"/>
      <c r="R671" s="53"/>
      <c r="S671" s="67"/>
      <c r="T671" s="53"/>
      <c r="U671" s="53"/>
      <c r="V671" s="67"/>
      <c r="W671" s="53"/>
      <c r="X671" s="53"/>
    </row>
    <row r="672" spans="4:24" ht="12.75" x14ac:dyDescent="0.2">
      <c r="D672" s="53"/>
      <c r="Q672" s="53"/>
      <c r="R672" s="53"/>
      <c r="S672" s="67"/>
      <c r="T672" s="53"/>
      <c r="U672" s="53"/>
      <c r="V672" s="67"/>
      <c r="W672" s="53"/>
      <c r="X672" s="53"/>
    </row>
    <row r="673" spans="4:24" ht="12.75" x14ac:dyDescent="0.2">
      <c r="D673" s="53"/>
      <c r="Q673" s="53"/>
      <c r="R673" s="53"/>
      <c r="S673" s="67"/>
      <c r="T673" s="53"/>
      <c r="U673" s="53"/>
      <c r="V673" s="67"/>
      <c r="W673" s="53"/>
      <c r="X673" s="53"/>
    </row>
    <row r="674" spans="4:24" ht="12.75" x14ac:dyDescent="0.2">
      <c r="D674" s="53"/>
      <c r="Q674" s="53"/>
      <c r="R674" s="53"/>
      <c r="S674" s="67"/>
      <c r="T674" s="53"/>
      <c r="U674" s="53"/>
      <c r="V674" s="67"/>
      <c r="W674" s="53"/>
      <c r="X674" s="53"/>
    </row>
    <row r="675" spans="4:24" ht="12.75" x14ac:dyDescent="0.2">
      <c r="D675" s="53"/>
      <c r="Q675" s="53"/>
      <c r="R675" s="53"/>
      <c r="S675" s="67"/>
      <c r="T675" s="53"/>
      <c r="U675" s="53"/>
      <c r="V675" s="67"/>
      <c r="W675" s="53"/>
      <c r="X675" s="53"/>
    </row>
    <row r="676" spans="4:24" ht="12.75" x14ac:dyDescent="0.2">
      <c r="D676" s="53"/>
      <c r="Q676" s="53"/>
      <c r="R676" s="53"/>
      <c r="S676" s="67"/>
      <c r="T676" s="53"/>
      <c r="U676" s="53"/>
      <c r="V676" s="67"/>
      <c r="W676" s="53"/>
      <c r="X676" s="53"/>
    </row>
    <row r="677" spans="4:24" ht="12.75" x14ac:dyDescent="0.2">
      <c r="D677" s="53"/>
      <c r="Q677" s="53"/>
      <c r="R677" s="53"/>
      <c r="S677" s="67"/>
      <c r="T677" s="53"/>
      <c r="U677" s="53"/>
      <c r="V677" s="67"/>
      <c r="W677" s="53"/>
      <c r="X677" s="53"/>
    </row>
    <row r="678" spans="4:24" ht="12.75" x14ac:dyDescent="0.2">
      <c r="D678" s="53"/>
      <c r="Q678" s="53"/>
      <c r="R678" s="53"/>
      <c r="S678" s="67"/>
      <c r="T678" s="53"/>
      <c r="U678" s="53"/>
      <c r="V678" s="67"/>
      <c r="W678" s="53"/>
      <c r="X678" s="53"/>
    </row>
    <row r="679" spans="4:24" ht="12.75" x14ac:dyDescent="0.2">
      <c r="D679" s="53"/>
      <c r="Q679" s="53"/>
      <c r="R679" s="53"/>
      <c r="S679" s="67"/>
      <c r="T679" s="53"/>
      <c r="U679" s="53"/>
      <c r="V679" s="67"/>
      <c r="W679" s="53"/>
      <c r="X679" s="53"/>
    </row>
    <row r="680" spans="4:24" ht="12.75" x14ac:dyDescent="0.2">
      <c r="D680" s="53"/>
      <c r="Q680" s="53"/>
      <c r="R680" s="53"/>
      <c r="S680" s="67"/>
      <c r="T680" s="53"/>
      <c r="U680" s="53"/>
      <c r="V680" s="67"/>
      <c r="W680" s="53"/>
      <c r="X680" s="53"/>
    </row>
    <row r="681" spans="4:24" ht="12.75" x14ac:dyDescent="0.2">
      <c r="D681" s="53"/>
      <c r="Q681" s="53"/>
      <c r="R681" s="53"/>
      <c r="S681" s="67"/>
      <c r="T681" s="53"/>
      <c r="U681" s="53"/>
      <c r="V681" s="67"/>
      <c r="W681" s="53"/>
      <c r="X681" s="53"/>
    </row>
    <row r="682" spans="4:24" ht="12.75" x14ac:dyDescent="0.2">
      <c r="D682" s="53"/>
      <c r="Q682" s="53"/>
      <c r="R682" s="53"/>
      <c r="S682" s="67"/>
      <c r="T682" s="53"/>
      <c r="U682" s="53"/>
      <c r="V682" s="67"/>
      <c r="W682" s="53"/>
      <c r="X682" s="53"/>
    </row>
    <row r="683" spans="4:24" ht="12.75" x14ac:dyDescent="0.2">
      <c r="D683" s="53"/>
      <c r="Q683" s="53"/>
      <c r="R683" s="53"/>
      <c r="S683" s="67"/>
      <c r="T683" s="53"/>
      <c r="U683" s="53"/>
      <c r="V683" s="67"/>
      <c r="W683" s="53"/>
      <c r="X683" s="53"/>
    </row>
    <row r="684" spans="4:24" ht="12.75" x14ac:dyDescent="0.2">
      <c r="D684" s="53"/>
      <c r="Q684" s="53"/>
      <c r="R684" s="53"/>
      <c r="S684" s="67"/>
      <c r="T684" s="53"/>
      <c r="U684" s="53"/>
      <c r="V684" s="67"/>
      <c r="W684" s="53"/>
      <c r="X684" s="53"/>
    </row>
    <row r="685" spans="4:24" ht="12.75" x14ac:dyDescent="0.2">
      <c r="D685" s="53"/>
      <c r="Q685" s="53"/>
      <c r="R685" s="53"/>
      <c r="S685" s="67"/>
      <c r="T685" s="53"/>
      <c r="U685" s="53"/>
      <c r="V685" s="67"/>
      <c r="W685" s="53"/>
      <c r="X685" s="53"/>
    </row>
    <row r="686" spans="4:24" ht="12.75" x14ac:dyDescent="0.2">
      <c r="D686" s="53"/>
      <c r="Q686" s="53"/>
      <c r="R686" s="53"/>
      <c r="S686" s="67"/>
      <c r="T686" s="53"/>
      <c r="U686" s="53"/>
      <c r="V686" s="67"/>
      <c r="W686" s="53"/>
      <c r="X686" s="53"/>
    </row>
    <row r="687" spans="4:24" ht="12.75" x14ac:dyDescent="0.2">
      <c r="D687" s="53"/>
      <c r="Q687" s="53"/>
      <c r="R687" s="53"/>
      <c r="S687" s="67"/>
      <c r="T687" s="53"/>
      <c r="U687" s="53"/>
      <c r="V687" s="67"/>
      <c r="W687" s="53"/>
      <c r="X687" s="53"/>
    </row>
    <row r="688" spans="4:24" ht="12.75" x14ac:dyDescent="0.2">
      <c r="D688" s="53"/>
      <c r="Q688" s="53"/>
      <c r="R688" s="53"/>
      <c r="S688" s="67"/>
      <c r="T688" s="53"/>
      <c r="U688" s="53"/>
      <c r="V688" s="67"/>
      <c r="W688" s="53"/>
      <c r="X688" s="53"/>
    </row>
    <row r="689" spans="4:24" ht="12.75" x14ac:dyDescent="0.2">
      <c r="D689" s="53"/>
      <c r="Q689" s="53"/>
      <c r="R689" s="53"/>
      <c r="S689" s="67"/>
      <c r="T689" s="53"/>
      <c r="U689" s="53"/>
      <c r="V689" s="67"/>
      <c r="W689" s="53"/>
      <c r="X689" s="53"/>
    </row>
    <row r="690" spans="4:24" ht="12.75" x14ac:dyDescent="0.2">
      <c r="D690" s="53"/>
      <c r="Q690" s="53"/>
      <c r="R690" s="53"/>
      <c r="S690" s="67"/>
      <c r="T690" s="53"/>
      <c r="U690" s="53"/>
      <c r="V690" s="67"/>
      <c r="W690" s="53"/>
      <c r="X690" s="53"/>
    </row>
    <row r="691" spans="4:24" ht="12.75" x14ac:dyDescent="0.2">
      <c r="D691" s="53"/>
      <c r="Q691" s="53"/>
      <c r="R691" s="53"/>
      <c r="S691" s="67"/>
      <c r="T691" s="53"/>
      <c r="U691" s="53"/>
      <c r="V691" s="67"/>
      <c r="W691" s="53"/>
      <c r="X691" s="53"/>
    </row>
    <row r="692" spans="4:24" ht="12.75" x14ac:dyDescent="0.2">
      <c r="D692" s="53"/>
      <c r="Q692" s="53"/>
      <c r="R692" s="53"/>
      <c r="S692" s="67"/>
      <c r="T692" s="53"/>
      <c r="U692" s="53"/>
      <c r="V692" s="67"/>
      <c r="W692" s="53"/>
      <c r="X692" s="53"/>
    </row>
    <row r="693" spans="4:24" ht="12.75" x14ac:dyDescent="0.2">
      <c r="D693" s="53"/>
      <c r="Q693" s="53"/>
      <c r="R693" s="53"/>
      <c r="S693" s="67"/>
      <c r="T693" s="53"/>
      <c r="U693" s="53"/>
      <c r="V693" s="67"/>
      <c r="W693" s="53"/>
      <c r="X693" s="53"/>
    </row>
    <row r="694" spans="4:24" ht="12.75" x14ac:dyDescent="0.2">
      <c r="D694" s="53"/>
      <c r="Q694" s="53"/>
      <c r="R694" s="53"/>
      <c r="S694" s="67"/>
      <c r="T694" s="53"/>
      <c r="U694" s="53"/>
      <c r="V694" s="67"/>
      <c r="W694" s="53"/>
      <c r="X694" s="53"/>
    </row>
    <row r="695" spans="4:24" ht="12.75" x14ac:dyDescent="0.2">
      <c r="D695" s="53"/>
      <c r="Q695" s="53"/>
      <c r="R695" s="53"/>
      <c r="S695" s="67"/>
      <c r="T695" s="53"/>
      <c r="U695" s="53"/>
      <c r="V695" s="67"/>
      <c r="W695" s="53"/>
      <c r="X695" s="53"/>
    </row>
    <row r="696" spans="4:24" ht="12.75" x14ac:dyDescent="0.2">
      <c r="D696" s="53"/>
      <c r="Q696" s="53"/>
      <c r="R696" s="53"/>
      <c r="S696" s="67"/>
      <c r="T696" s="53"/>
      <c r="U696" s="53"/>
      <c r="V696" s="67"/>
      <c r="W696" s="53"/>
      <c r="X696" s="53"/>
    </row>
    <row r="697" spans="4:24" ht="12.75" x14ac:dyDescent="0.2">
      <c r="D697" s="53"/>
      <c r="Q697" s="53"/>
      <c r="R697" s="53"/>
      <c r="S697" s="67"/>
      <c r="T697" s="53"/>
      <c r="U697" s="53"/>
      <c r="V697" s="67"/>
      <c r="W697" s="53"/>
      <c r="X697" s="53"/>
    </row>
    <row r="698" spans="4:24" ht="12.75" x14ac:dyDescent="0.2">
      <c r="D698" s="53"/>
      <c r="Q698" s="53"/>
      <c r="R698" s="53"/>
      <c r="S698" s="67"/>
      <c r="T698" s="53"/>
      <c r="U698" s="53"/>
      <c r="V698" s="67"/>
      <c r="W698" s="53"/>
      <c r="X698" s="53"/>
    </row>
    <row r="699" spans="4:24" ht="12.75" x14ac:dyDescent="0.2">
      <c r="D699" s="53"/>
      <c r="Q699" s="53"/>
      <c r="R699" s="53"/>
      <c r="S699" s="67"/>
      <c r="T699" s="53"/>
      <c r="U699" s="53"/>
      <c r="V699" s="67"/>
      <c r="W699" s="53"/>
      <c r="X699" s="53"/>
    </row>
    <row r="700" spans="4:24" ht="12.75" x14ac:dyDescent="0.2">
      <c r="D700" s="53"/>
      <c r="Q700" s="53"/>
      <c r="R700" s="53"/>
      <c r="S700" s="67"/>
      <c r="T700" s="53"/>
      <c r="U700" s="53"/>
      <c r="V700" s="67"/>
      <c r="W700" s="53"/>
      <c r="X700" s="53"/>
    </row>
    <row r="701" spans="4:24" ht="12.75" x14ac:dyDescent="0.2">
      <c r="D701" s="53"/>
      <c r="Q701" s="53"/>
      <c r="R701" s="53"/>
      <c r="S701" s="67"/>
      <c r="T701" s="53"/>
      <c r="U701" s="53"/>
      <c r="V701" s="67"/>
      <c r="W701" s="53"/>
      <c r="X701" s="53"/>
    </row>
    <row r="702" spans="4:24" ht="12.75" x14ac:dyDescent="0.2">
      <c r="D702" s="53"/>
      <c r="Q702" s="53"/>
      <c r="R702" s="53"/>
      <c r="S702" s="67"/>
      <c r="T702" s="53"/>
      <c r="U702" s="53"/>
      <c r="V702" s="67"/>
      <c r="W702" s="53"/>
      <c r="X702" s="53"/>
    </row>
    <row r="703" spans="4:24" ht="12.75" x14ac:dyDescent="0.2">
      <c r="D703" s="53"/>
      <c r="Q703" s="53"/>
      <c r="R703" s="53"/>
      <c r="S703" s="67"/>
      <c r="T703" s="53"/>
      <c r="U703" s="53"/>
      <c r="V703" s="67"/>
      <c r="W703" s="53"/>
      <c r="X703" s="53"/>
    </row>
    <row r="704" spans="4:24" ht="12.75" x14ac:dyDescent="0.2">
      <c r="D704" s="53"/>
      <c r="Q704" s="53"/>
      <c r="R704" s="53"/>
      <c r="S704" s="67"/>
      <c r="T704" s="53"/>
      <c r="U704" s="53"/>
      <c r="V704" s="67"/>
      <c r="W704" s="53"/>
      <c r="X704" s="53"/>
    </row>
    <row r="705" spans="4:24" ht="12.75" x14ac:dyDescent="0.2">
      <c r="D705" s="53"/>
      <c r="Q705" s="53"/>
      <c r="R705" s="53"/>
      <c r="S705" s="67"/>
      <c r="T705" s="53"/>
      <c r="U705" s="53"/>
      <c r="V705" s="67"/>
      <c r="W705" s="53"/>
      <c r="X705" s="53"/>
    </row>
    <row r="706" spans="4:24" ht="12.75" x14ac:dyDescent="0.2">
      <c r="D706" s="53"/>
      <c r="Q706" s="53"/>
      <c r="R706" s="53"/>
      <c r="S706" s="67"/>
      <c r="T706" s="53"/>
      <c r="U706" s="53"/>
      <c r="V706" s="67"/>
      <c r="W706" s="53"/>
      <c r="X706" s="53"/>
    </row>
    <row r="707" spans="4:24" ht="12.75" x14ac:dyDescent="0.2">
      <c r="D707" s="53"/>
      <c r="Q707" s="53"/>
      <c r="R707" s="53"/>
      <c r="S707" s="67"/>
      <c r="T707" s="53"/>
      <c r="U707" s="53"/>
      <c r="V707" s="67"/>
      <c r="W707" s="53"/>
      <c r="X707" s="53"/>
    </row>
    <row r="708" spans="4:24" ht="12.75" x14ac:dyDescent="0.2">
      <c r="D708" s="53"/>
      <c r="Q708" s="53"/>
      <c r="R708" s="53"/>
      <c r="S708" s="67"/>
      <c r="T708" s="53"/>
      <c r="U708" s="53"/>
      <c r="V708" s="67"/>
      <c r="W708" s="53"/>
      <c r="X708" s="53"/>
    </row>
    <row r="709" spans="4:24" ht="12.75" x14ac:dyDescent="0.2">
      <c r="D709" s="53"/>
      <c r="Q709" s="53"/>
      <c r="R709" s="53"/>
      <c r="S709" s="67"/>
      <c r="T709" s="53"/>
      <c r="U709" s="53"/>
      <c r="V709" s="67"/>
      <c r="W709" s="53"/>
      <c r="X709" s="53"/>
    </row>
    <row r="710" spans="4:24" ht="12.75" x14ac:dyDescent="0.2">
      <c r="D710" s="53"/>
      <c r="Q710" s="53"/>
      <c r="R710" s="53"/>
      <c r="S710" s="67"/>
      <c r="T710" s="53"/>
      <c r="U710" s="53"/>
      <c r="V710" s="67"/>
      <c r="W710" s="53"/>
      <c r="X710" s="53"/>
    </row>
    <row r="711" spans="4:24" ht="12.75" x14ac:dyDescent="0.2">
      <c r="D711" s="53"/>
      <c r="Q711" s="53"/>
      <c r="R711" s="53"/>
      <c r="S711" s="67"/>
      <c r="T711" s="53"/>
      <c r="U711" s="53"/>
      <c r="V711" s="67"/>
      <c r="W711" s="53"/>
      <c r="X711" s="53"/>
    </row>
    <row r="712" spans="4:24" ht="12.75" x14ac:dyDescent="0.2">
      <c r="D712" s="53"/>
      <c r="Q712" s="53"/>
      <c r="R712" s="53"/>
      <c r="S712" s="67"/>
      <c r="T712" s="53"/>
      <c r="U712" s="53"/>
      <c r="V712" s="67"/>
      <c r="W712" s="53"/>
      <c r="X712" s="53"/>
    </row>
    <row r="713" spans="4:24" ht="12.75" x14ac:dyDescent="0.2">
      <c r="D713" s="53"/>
      <c r="Q713" s="53"/>
      <c r="R713" s="53"/>
      <c r="S713" s="67"/>
      <c r="T713" s="53"/>
      <c r="U713" s="53"/>
      <c r="V713" s="67"/>
      <c r="W713" s="53"/>
      <c r="X713" s="53"/>
    </row>
    <row r="714" spans="4:24" ht="12.75" x14ac:dyDescent="0.2">
      <c r="D714" s="53"/>
      <c r="Q714" s="53"/>
      <c r="R714" s="53"/>
      <c r="S714" s="67"/>
      <c r="T714" s="53"/>
      <c r="U714" s="53"/>
      <c r="V714" s="67"/>
      <c r="W714" s="53"/>
      <c r="X714" s="53"/>
    </row>
    <row r="715" spans="4:24" ht="12.75" x14ac:dyDescent="0.2">
      <c r="D715" s="53"/>
      <c r="Q715" s="53"/>
      <c r="R715" s="53"/>
      <c r="S715" s="67"/>
      <c r="T715" s="53"/>
      <c r="U715" s="53"/>
      <c r="V715" s="67"/>
      <c r="W715" s="53"/>
      <c r="X715" s="53"/>
    </row>
    <row r="716" spans="4:24" ht="12.75" x14ac:dyDescent="0.2">
      <c r="D716" s="53"/>
      <c r="Q716" s="53"/>
      <c r="R716" s="53"/>
      <c r="S716" s="67"/>
      <c r="T716" s="53"/>
      <c r="U716" s="53"/>
      <c r="V716" s="67"/>
      <c r="W716" s="53"/>
      <c r="X716" s="53"/>
    </row>
    <row r="717" spans="4:24" ht="12.75" x14ac:dyDescent="0.2">
      <c r="D717" s="53"/>
      <c r="Q717" s="53"/>
      <c r="R717" s="53"/>
      <c r="S717" s="67"/>
      <c r="T717" s="53"/>
      <c r="U717" s="53"/>
      <c r="V717" s="67"/>
      <c r="W717" s="53"/>
      <c r="X717" s="53"/>
    </row>
    <row r="718" spans="4:24" ht="12.75" x14ac:dyDescent="0.2">
      <c r="D718" s="53"/>
      <c r="Q718" s="53"/>
      <c r="R718" s="53"/>
      <c r="S718" s="67"/>
      <c r="T718" s="53"/>
      <c r="U718" s="53"/>
      <c r="V718" s="67"/>
      <c r="W718" s="53"/>
      <c r="X718" s="53"/>
    </row>
    <row r="719" spans="4:24" ht="12.75" x14ac:dyDescent="0.2">
      <c r="D719" s="53"/>
      <c r="Q719" s="53"/>
      <c r="R719" s="53"/>
      <c r="S719" s="67"/>
      <c r="T719" s="53"/>
      <c r="U719" s="53"/>
      <c r="V719" s="67"/>
      <c r="W719" s="53"/>
      <c r="X719" s="53"/>
    </row>
    <row r="720" spans="4:24" ht="12.75" x14ac:dyDescent="0.2">
      <c r="D720" s="53"/>
      <c r="Q720" s="53"/>
      <c r="R720" s="53"/>
      <c r="S720" s="67"/>
      <c r="T720" s="53"/>
      <c r="U720" s="53"/>
      <c r="V720" s="67"/>
      <c r="W720" s="53"/>
      <c r="X720" s="53"/>
    </row>
    <row r="721" spans="4:24" ht="12.75" x14ac:dyDescent="0.2">
      <c r="D721" s="53"/>
      <c r="Q721" s="53"/>
      <c r="R721" s="53"/>
      <c r="S721" s="67"/>
      <c r="T721" s="53"/>
      <c r="U721" s="53"/>
      <c r="V721" s="67"/>
      <c r="W721" s="53"/>
      <c r="X721" s="53"/>
    </row>
    <row r="722" spans="4:24" ht="12.75" x14ac:dyDescent="0.2">
      <c r="D722" s="53"/>
      <c r="Q722" s="53"/>
      <c r="R722" s="53"/>
      <c r="S722" s="67"/>
      <c r="T722" s="53"/>
      <c r="U722" s="53"/>
      <c r="V722" s="67"/>
      <c r="W722" s="53"/>
      <c r="X722" s="53"/>
    </row>
    <row r="723" spans="4:24" ht="12.75" x14ac:dyDescent="0.2">
      <c r="D723" s="53"/>
      <c r="Q723" s="53"/>
      <c r="R723" s="53"/>
      <c r="S723" s="67"/>
      <c r="T723" s="53"/>
      <c r="U723" s="53"/>
      <c r="V723" s="67"/>
      <c r="W723" s="53"/>
      <c r="X723" s="53"/>
    </row>
    <row r="724" spans="4:24" ht="12.75" x14ac:dyDescent="0.2">
      <c r="D724" s="53"/>
      <c r="Q724" s="53"/>
      <c r="R724" s="53"/>
      <c r="S724" s="67"/>
      <c r="T724" s="53"/>
      <c r="U724" s="53"/>
      <c r="V724" s="67"/>
      <c r="W724" s="53"/>
      <c r="X724" s="53"/>
    </row>
    <row r="725" spans="4:24" ht="12.75" x14ac:dyDescent="0.2">
      <c r="D725" s="53"/>
      <c r="Q725" s="53"/>
      <c r="R725" s="53"/>
      <c r="S725" s="67"/>
      <c r="T725" s="53"/>
      <c r="U725" s="53"/>
      <c r="V725" s="67"/>
      <c r="W725" s="53"/>
      <c r="X725" s="53"/>
    </row>
    <row r="726" spans="4:24" ht="12.75" x14ac:dyDescent="0.2">
      <c r="D726" s="53"/>
      <c r="Q726" s="53"/>
      <c r="R726" s="53"/>
      <c r="S726" s="67"/>
      <c r="T726" s="53"/>
      <c r="U726" s="53"/>
      <c r="V726" s="67"/>
      <c r="W726" s="53"/>
      <c r="X726" s="53"/>
    </row>
    <row r="727" spans="4:24" ht="12.75" x14ac:dyDescent="0.2">
      <c r="D727" s="53"/>
      <c r="Q727" s="53"/>
      <c r="R727" s="53"/>
      <c r="S727" s="67"/>
      <c r="T727" s="53"/>
      <c r="U727" s="53"/>
      <c r="V727" s="67"/>
      <c r="W727" s="53"/>
      <c r="X727" s="53"/>
    </row>
    <row r="728" spans="4:24" ht="12.75" x14ac:dyDescent="0.2">
      <c r="D728" s="53"/>
      <c r="Q728" s="53"/>
      <c r="R728" s="53"/>
      <c r="S728" s="67"/>
      <c r="T728" s="53"/>
      <c r="U728" s="53"/>
      <c r="V728" s="67"/>
      <c r="W728" s="53"/>
      <c r="X728" s="53"/>
    </row>
    <row r="729" spans="4:24" ht="12.75" x14ac:dyDescent="0.2">
      <c r="D729" s="53"/>
      <c r="Q729" s="53"/>
      <c r="R729" s="53"/>
      <c r="S729" s="67"/>
      <c r="T729" s="53"/>
      <c r="U729" s="53"/>
      <c r="V729" s="67"/>
      <c r="W729" s="53"/>
      <c r="X729" s="53"/>
    </row>
    <row r="730" spans="4:24" ht="12.75" x14ac:dyDescent="0.2">
      <c r="D730" s="53"/>
      <c r="Q730" s="53"/>
      <c r="R730" s="53"/>
      <c r="S730" s="67"/>
      <c r="T730" s="53"/>
      <c r="U730" s="53"/>
      <c r="V730" s="67"/>
      <c r="W730" s="53"/>
      <c r="X730" s="53"/>
    </row>
    <row r="731" spans="4:24" ht="12.75" x14ac:dyDescent="0.2">
      <c r="D731" s="53"/>
      <c r="Q731" s="53"/>
      <c r="R731" s="53"/>
      <c r="S731" s="67"/>
      <c r="T731" s="53"/>
      <c r="U731" s="53"/>
      <c r="V731" s="67"/>
      <c r="W731" s="53"/>
      <c r="X731" s="53"/>
    </row>
    <row r="732" spans="4:24" ht="12.75" x14ac:dyDescent="0.2">
      <c r="D732" s="53"/>
      <c r="Q732" s="53"/>
      <c r="R732" s="53"/>
      <c r="S732" s="67"/>
      <c r="T732" s="53"/>
      <c r="U732" s="53"/>
      <c r="V732" s="67"/>
      <c r="W732" s="53"/>
      <c r="X732" s="53"/>
    </row>
    <row r="733" spans="4:24" ht="12.75" x14ac:dyDescent="0.2">
      <c r="D733" s="53"/>
      <c r="Q733" s="53"/>
      <c r="R733" s="53"/>
      <c r="S733" s="67"/>
      <c r="T733" s="53"/>
      <c r="U733" s="53"/>
      <c r="V733" s="67"/>
      <c r="W733" s="53"/>
      <c r="X733" s="53"/>
    </row>
    <row r="734" spans="4:24" ht="12.75" x14ac:dyDescent="0.2">
      <c r="D734" s="53"/>
      <c r="Q734" s="53"/>
      <c r="R734" s="53"/>
      <c r="S734" s="67"/>
      <c r="T734" s="53"/>
      <c r="U734" s="53"/>
      <c r="V734" s="67"/>
      <c r="W734" s="53"/>
      <c r="X734" s="53"/>
    </row>
    <row r="735" spans="4:24" ht="12.75" x14ac:dyDescent="0.2">
      <c r="D735" s="53"/>
      <c r="Q735" s="53"/>
      <c r="R735" s="53"/>
      <c r="S735" s="67"/>
      <c r="T735" s="53"/>
      <c r="U735" s="53"/>
      <c r="V735" s="67"/>
      <c r="W735" s="53"/>
      <c r="X735" s="53"/>
    </row>
    <row r="736" spans="4:24" ht="12.75" x14ac:dyDescent="0.2">
      <c r="D736" s="53"/>
      <c r="Q736" s="53"/>
      <c r="R736" s="53"/>
      <c r="S736" s="67"/>
      <c r="T736" s="53"/>
      <c r="U736" s="53"/>
      <c r="V736" s="67"/>
      <c r="W736" s="53"/>
      <c r="X736" s="53"/>
    </row>
    <row r="737" spans="4:24" ht="12.75" x14ac:dyDescent="0.2">
      <c r="D737" s="53"/>
      <c r="Q737" s="53"/>
      <c r="R737" s="53"/>
      <c r="S737" s="67"/>
      <c r="T737" s="53"/>
      <c r="U737" s="53"/>
      <c r="V737" s="67"/>
      <c r="W737" s="53"/>
      <c r="X737" s="53"/>
    </row>
    <row r="738" spans="4:24" ht="12.75" x14ac:dyDescent="0.2">
      <c r="D738" s="53"/>
      <c r="Q738" s="53"/>
      <c r="R738" s="53"/>
      <c r="S738" s="67"/>
      <c r="T738" s="53"/>
      <c r="U738" s="53"/>
      <c r="V738" s="67"/>
      <c r="W738" s="53"/>
      <c r="X738" s="53"/>
    </row>
    <row r="739" spans="4:24" ht="12.75" x14ac:dyDescent="0.2">
      <c r="D739" s="53"/>
      <c r="Q739" s="53"/>
      <c r="R739" s="53"/>
      <c r="S739" s="67"/>
      <c r="T739" s="53"/>
      <c r="U739" s="53"/>
      <c r="V739" s="67"/>
      <c r="W739" s="53"/>
      <c r="X739" s="53"/>
    </row>
    <row r="740" spans="4:24" ht="12.75" x14ac:dyDescent="0.2">
      <c r="D740" s="53"/>
      <c r="Q740" s="53"/>
      <c r="R740" s="53"/>
      <c r="S740" s="67"/>
      <c r="T740" s="53"/>
      <c r="U740" s="53"/>
      <c r="V740" s="67"/>
      <c r="W740" s="53"/>
      <c r="X740" s="53"/>
    </row>
    <row r="741" spans="4:24" ht="12.75" x14ac:dyDescent="0.2">
      <c r="D741" s="53"/>
      <c r="Q741" s="53"/>
      <c r="R741" s="53"/>
      <c r="S741" s="67"/>
      <c r="T741" s="53"/>
      <c r="U741" s="53"/>
      <c r="V741" s="67"/>
      <c r="W741" s="53"/>
      <c r="X741" s="53"/>
    </row>
    <row r="742" spans="4:24" ht="12.75" x14ac:dyDescent="0.2">
      <c r="D742" s="53"/>
      <c r="Q742" s="53"/>
      <c r="R742" s="53"/>
      <c r="S742" s="67"/>
      <c r="T742" s="53"/>
      <c r="U742" s="53"/>
      <c r="V742" s="67"/>
      <c r="W742" s="53"/>
      <c r="X742" s="53"/>
    </row>
    <row r="743" spans="4:24" ht="12.75" x14ac:dyDescent="0.2">
      <c r="D743" s="53"/>
      <c r="Q743" s="53"/>
      <c r="R743" s="53"/>
      <c r="S743" s="67"/>
      <c r="T743" s="53"/>
      <c r="U743" s="53"/>
      <c r="V743" s="67"/>
      <c r="W743" s="53"/>
      <c r="X743" s="53"/>
    </row>
    <row r="744" spans="4:24" ht="12.75" x14ac:dyDescent="0.2">
      <c r="D744" s="53"/>
      <c r="Q744" s="53"/>
      <c r="R744" s="53"/>
      <c r="S744" s="67"/>
      <c r="T744" s="53"/>
      <c r="U744" s="53"/>
      <c r="V744" s="67"/>
      <c r="W744" s="53"/>
      <c r="X744" s="53"/>
    </row>
    <row r="745" spans="4:24" ht="12.75" x14ac:dyDescent="0.2">
      <c r="D745" s="53"/>
      <c r="Q745" s="53"/>
      <c r="R745" s="53"/>
      <c r="S745" s="67"/>
      <c r="T745" s="53"/>
      <c r="U745" s="53"/>
      <c r="V745" s="67"/>
      <c r="W745" s="53"/>
      <c r="X745" s="53"/>
    </row>
    <row r="746" spans="4:24" ht="12.75" x14ac:dyDescent="0.2">
      <c r="D746" s="53"/>
      <c r="Q746" s="53"/>
      <c r="R746" s="53"/>
      <c r="S746" s="67"/>
      <c r="T746" s="53"/>
      <c r="U746" s="53"/>
      <c r="V746" s="67"/>
      <c r="W746" s="53"/>
      <c r="X746" s="53"/>
    </row>
    <row r="747" spans="4:24" ht="12.75" x14ac:dyDescent="0.2">
      <c r="D747" s="53"/>
      <c r="Q747" s="53"/>
      <c r="R747" s="53"/>
      <c r="S747" s="67"/>
      <c r="T747" s="53"/>
      <c r="U747" s="53"/>
      <c r="V747" s="67"/>
      <c r="W747" s="53"/>
      <c r="X747" s="53"/>
    </row>
    <row r="748" spans="4:24" ht="12.75" x14ac:dyDescent="0.2">
      <c r="D748" s="53"/>
      <c r="Q748" s="53"/>
      <c r="R748" s="53"/>
      <c r="S748" s="67"/>
      <c r="T748" s="53"/>
      <c r="U748" s="53"/>
      <c r="V748" s="67"/>
      <c r="W748" s="53"/>
      <c r="X748" s="53"/>
    </row>
    <row r="749" spans="4:24" ht="12.75" x14ac:dyDescent="0.2">
      <c r="D749" s="53"/>
      <c r="Q749" s="53"/>
      <c r="R749" s="53"/>
      <c r="S749" s="67"/>
      <c r="T749" s="53"/>
      <c r="U749" s="53"/>
      <c r="V749" s="67"/>
      <c r="W749" s="53"/>
      <c r="X749" s="53"/>
    </row>
    <row r="750" spans="4:24" ht="12.75" x14ac:dyDescent="0.2">
      <c r="D750" s="53"/>
      <c r="Q750" s="53"/>
      <c r="R750" s="53"/>
      <c r="S750" s="67"/>
      <c r="T750" s="53"/>
      <c r="U750" s="53"/>
      <c r="V750" s="67"/>
      <c r="W750" s="53"/>
      <c r="X750" s="53"/>
    </row>
    <row r="751" spans="4:24" ht="12.75" x14ac:dyDescent="0.2">
      <c r="D751" s="53"/>
      <c r="Q751" s="53"/>
      <c r="R751" s="53"/>
      <c r="S751" s="67"/>
      <c r="T751" s="53"/>
      <c r="U751" s="53"/>
      <c r="V751" s="67"/>
      <c r="W751" s="53"/>
      <c r="X751" s="53"/>
    </row>
    <row r="752" spans="4:24" ht="12.75" x14ac:dyDescent="0.2">
      <c r="D752" s="53"/>
      <c r="Q752" s="53"/>
      <c r="R752" s="53"/>
      <c r="S752" s="67"/>
      <c r="T752" s="53"/>
      <c r="U752" s="53"/>
      <c r="V752" s="67"/>
      <c r="W752" s="53"/>
      <c r="X752" s="53"/>
    </row>
    <row r="753" spans="4:24" ht="12.75" x14ac:dyDescent="0.2">
      <c r="D753" s="53"/>
      <c r="Q753" s="53"/>
      <c r="R753" s="53"/>
      <c r="S753" s="67"/>
      <c r="T753" s="53"/>
      <c r="U753" s="53"/>
      <c r="V753" s="67"/>
      <c r="W753" s="53"/>
      <c r="X753" s="53"/>
    </row>
    <row r="754" spans="4:24" ht="12.75" x14ac:dyDescent="0.2">
      <c r="D754" s="53"/>
      <c r="Q754" s="53"/>
      <c r="R754" s="53"/>
      <c r="S754" s="67"/>
      <c r="T754" s="53"/>
      <c r="U754" s="53"/>
      <c r="V754" s="67"/>
      <c r="W754" s="53"/>
      <c r="X754" s="53"/>
    </row>
    <row r="755" spans="4:24" ht="12.75" x14ac:dyDescent="0.2">
      <c r="D755" s="53"/>
      <c r="Q755" s="53"/>
      <c r="R755" s="53"/>
      <c r="S755" s="67"/>
      <c r="T755" s="53"/>
      <c r="U755" s="53"/>
      <c r="V755" s="67"/>
      <c r="W755" s="53"/>
      <c r="X755" s="53"/>
    </row>
    <row r="756" spans="4:24" ht="12.75" x14ac:dyDescent="0.2">
      <c r="D756" s="53"/>
      <c r="Q756" s="53"/>
      <c r="R756" s="53"/>
      <c r="S756" s="67"/>
      <c r="T756" s="53"/>
      <c r="U756" s="53"/>
      <c r="V756" s="67"/>
      <c r="W756" s="53"/>
      <c r="X756" s="53"/>
    </row>
    <row r="757" spans="4:24" ht="12.75" x14ac:dyDescent="0.2">
      <c r="D757" s="53"/>
      <c r="Q757" s="53"/>
      <c r="R757" s="53"/>
      <c r="S757" s="67"/>
      <c r="T757" s="53"/>
      <c r="U757" s="53"/>
      <c r="V757" s="67"/>
      <c r="W757" s="53"/>
      <c r="X757" s="53"/>
    </row>
    <row r="758" spans="4:24" ht="12.75" x14ac:dyDescent="0.2">
      <c r="D758" s="53"/>
      <c r="Q758" s="53"/>
      <c r="R758" s="53"/>
      <c r="S758" s="67"/>
      <c r="T758" s="53"/>
      <c r="U758" s="53"/>
      <c r="V758" s="67"/>
      <c r="W758" s="53"/>
      <c r="X758" s="53"/>
    </row>
    <row r="759" spans="4:24" ht="12.75" x14ac:dyDescent="0.2">
      <c r="D759" s="53"/>
      <c r="Q759" s="53"/>
      <c r="R759" s="53"/>
      <c r="S759" s="67"/>
      <c r="T759" s="53"/>
      <c r="U759" s="53"/>
      <c r="V759" s="67"/>
      <c r="W759" s="53"/>
      <c r="X759" s="53"/>
    </row>
    <row r="760" spans="4:24" ht="12.75" x14ac:dyDescent="0.2">
      <c r="D760" s="53"/>
      <c r="Q760" s="53"/>
      <c r="R760" s="53"/>
      <c r="S760" s="67"/>
      <c r="T760" s="53"/>
      <c r="U760" s="53"/>
      <c r="V760" s="67"/>
      <c r="W760" s="53"/>
      <c r="X760" s="53"/>
    </row>
    <row r="761" spans="4:24" ht="12.75" x14ac:dyDescent="0.2">
      <c r="D761" s="53"/>
      <c r="Q761" s="53"/>
      <c r="R761" s="53"/>
      <c r="S761" s="67"/>
      <c r="T761" s="53"/>
      <c r="U761" s="53"/>
      <c r="V761" s="67"/>
      <c r="W761" s="53"/>
      <c r="X761" s="53"/>
    </row>
    <row r="762" spans="4:24" ht="12.75" x14ac:dyDescent="0.2">
      <c r="D762" s="53"/>
      <c r="Q762" s="53"/>
      <c r="R762" s="53"/>
      <c r="S762" s="67"/>
      <c r="T762" s="53"/>
      <c r="U762" s="53"/>
      <c r="V762" s="67"/>
      <c r="W762" s="53"/>
      <c r="X762" s="53"/>
    </row>
    <row r="763" spans="4:24" ht="12.75" x14ac:dyDescent="0.2">
      <c r="D763" s="53"/>
      <c r="Q763" s="53"/>
      <c r="R763" s="53"/>
      <c r="S763" s="67"/>
      <c r="T763" s="53"/>
      <c r="U763" s="53"/>
      <c r="V763" s="67"/>
      <c r="W763" s="53"/>
      <c r="X763" s="53"/>
    </row>
    <row r="764" spans="4:24" ht="12.75" x14ac:dyDescent="0.2">
      <c r="D764" s="53"/>
      <c r="Q764" s="53"/>
      <c r="R764" s="53"/>
      <c r="S764" s="67"/>
      <c r="T764" s="53"/>
      <c r="U764" s="53"/>
      <c r="V764" s="67"/>
      <c r="W764" s="53"/>
      <c r="X764" s="53"/>
    </row>
    <row r="765" spans="4:24" ht="12.75" x14ac:dyDescent="0.2">
      <c r="D765" s="53"/>
      <c r="Q765" s="53"/>
      <c r="R765" s="53"/>
      <c r="S765" s="67"/>
      <c r="T765" s="53"/>
      <c r="U765" s="53"/>
      <c r="V765" s="67"/>
      <c r="W765" s="53"/>
      <c r="X765" s="53"/>
    </row>
    <row r="766" spans="4:24" ht="12.75" x14ac:dyDescent="0.2">
      <c r="D766" s="53"/>
      <c r="Q766" s="53"/>
      <c r="R766" s="53"/>
      <c r="S766" s="67"/>
      <c r="T766" s="53"/>
      <c r="U766" s="53"/>
      <c r="V766" s="67"/>
      <c r="W766" s="53"/>
      <c r="X766" s="53"/>
    </row>
    <row r="767" spans="4:24" ht="12.75" x14ac:dyDescent="0.2">
      <c r="D767" s="53"/>
      <c r="Q767" s="53"/>
      <c r="R767" s="53"/>
      <c r="S767" s="67"/>
      <c r="T767" s="53"/>
      <c r="U767" s="53"/>
      <c r="V767" s="67"/>
      <c r="W767" s="53"/>
      <c r="X767" s="53"/>
    </row>
    <row r="768" spans="4:24" ht="12.75" x14ac:dyDescent="0.2">
      <c r="D768" s="53"/>
      <c r="Q768" s="53"/>
      <c r="R768" s="53"/>
      <c r="S768" s="67"/>
      <c r="T768" s="53"/>
      <c r="U768" s="53"/>
      <c r="V768" s="67"/>
      <c r="W768" s="53"/>
      <c r="X768" s="53"/>
    </row>
    <row r="769" spans="4:24" ht="12.75" x14ac:dyDescent="0.2">
      <c r="D769" s="53"/>
      <c r="Q769" s="53"/>
      <c r="R769" s="53"/>
      <c r="S769" s="67"/>
      <c r="T769" s="53"/>
      <c r="U769" s="53"/>
      <c r="V769" s="67"/>
      <c r="W769" s="53"/>
      <c r="X769" s="53"/>
    </row>
    <row r="770" spans="4:24" ht="12.75" x14ac:dyDescent="0.2">
      <c r="D770" s="53"/>
      <c r="Q770" s="53"/>
      <c r="R770" s="53"/>
      <c r="S770" s="67"/>
      <c r="T770" s="53"/>
      <c r="U770" s="53"/>
      <c r="V770" s="67"/>
      <c r="W770" s="53"/>
      <c r="X770" s="53"/>
    </row>
    <row r="771" spans="4:24" ht="12.75" x14ac:dyDescent="0.2">
      <c r="D771" s="53"/>
      <c r="Q771" s="53"/>
      <c r="R771" s="53"/>
      <c r="S771" s="67"/>
      <c r="T771" s="53"/>
      <c r="U771" s="53"/>
      <c r="V771" s="67"/>
      <c r="W771" s="53"/>
      <c r="X771" s="53"/>
    </row>
    <row r="772" spans="4:24" ht="12.75" x14ac:dyDescent="0.2">
      <c r="D772" s="53"/>
      <c r="Q772" s="53"/>
      <c r="R772" s="53"/>
      <c r="S772" s="67"/>
      <c r="T772" s="53"/>
      <c r="U772" s="53"/>
      <c r="V772" s="67"/>
      <c r="W772" s="53"/>
      <c r="X772" s="53"/>
    </row>
    <row r="773" spans="4:24" ht="12.75" x14ac:dyDescent="0.2">
      <c r="D773" s="53"/>
      <c r="Q773" s="53"/>
      <c r="R773" s="53"/>
      <c r="S773" s="67"/>
      <c r="T773" s="53"/>
      <c r="U773" s="53"/>
      <c r="V773" s="67"/>
      <c r="W773" s="53"/>
      <c r="X773" s="53"/>
    </row>
    <row r="774" spans="4:24" ht="12.75" x14ac:dyDescent="0.2">
      <c r="D774" s="53"/>
      <c r="Q774" s="53"/>
      <c r="R774" s="53"/>
      <c r="S774" s="67"/>
      <c r="T774" s="53"/>
      <c r="U774" s="53"/>
      <c r="V774" s="67"/>
      <c r="W774" s="53"/>
      <c r="X774" s="53"/>
    </row>
    <row r="775" spans="4:24" ht="12.75" x14ac:dyDescent="0.2">
      <c r="D775" s="53"/>
      <c r="Q775" s="53"/>
      <c r="R775" s="53"/>
      <c r="S775" s="67"/>
      <c r="T775" s="53"/>
      <c r="U775" s="53"/>
      <c r="V775" s="67"/>
      <c r="W775" s="53"/>
      <c r="X775" s="53"/>
    </row>
    <row r="776" spans="4:24" ht="12.75" x14ac:dyDescent="0.2">
      <c r="D776" s="53"/>
      <c r="Q776" s="53"/>
      <c r="R776" s="53"/>
      <c r="S776" s="67"/>
      <c r="T776" s="53"/>
      <c r="U776" s="53"/>
      <c r="V776" s="67"/>
      <c r="W776" s="53"/>
      <c r="X776" s="53"/>
    </row>
    <row r="777" spans="4:24" ht="12.75" x14ac:dyDescent="0.2">
      <c r="D777" s="53"/>
      <c r="Q777" s="53"/>
      <c r="R777" s="53"/>
      <c r="S777" s="67"/>
      <c r="T777" s="53"/>
      <c r="U777" s="53"/>
      <c r="V777" s="67"/>
      <c r="W777" s="53"/>
      <c r="X777" s="53"/>
    </row>
    <row r="778" spans="4:24" ht="12.75" x14ac:dyDescent="0.2">
      <c r="D778" s="53"/>
      <c r="Q778" s="53"/>
      <c r="R778" s="53"/>
      <c r="S778" s="67"/>
      <c r="T778" s="53"/>
      <c r="U778" s="53"/>
      <c r="V778" s="67"/>
      <c r="W778" s="53"/>
      <c r="X778" s="53"/>
    </row>
    <row r="779" spans="4:24" ht="12.75" x14ac:dyDescent="0.2">
      <c r="D779" s="53"/>
      <c r="Q779" s="53"/>
      <c r="R779" s="53"/>
      <c r="S779" s="67"/>
      <c r="T779" s="53"/>
      <c r="U779" s="53"/>
      <c r="V779" s="67"/>
      <c r="W779" s="53"/>
      <c r="X779" s="53"/>
    </row>
    <row r="780" spans="4:24" ht="12.75" x14ac:dyDescent="0.2">
      <c r="D780" s="53"/>
      <c r="Q780" s="53"/>
      <c r="R780" s="53"/>
      <c r="S780" s="67"/>
      <c r="T780" s="53"/>
      <c r="U780" s="53"/>
      <c r="V780" s="67"/>
      <c r="W780" s="53"/>
      <c r="X780" s="53"/>
    </row>
    <row r="781" spans="4:24" ht="12.75" x14ac:dyDescent="0.2">
      <c r="D781" s="53"/>
      <c r="Q781" s="53"/>
      <c r="R781" s="53"/>
      <c r="S781" s="67"/>
      <c r="T781" s="53"/>
      <c r="U781" s="53"/>
      <c r="V781" s="67"/>
      <c r="W781" s="53"/>
      <c r="X781" s="53"/>
    </row>
    <row r="782" spans="4:24" ht="12.75" x14ac:dyDescent="0.2">
      <c r="D782" s="53"/>
      <c r="Q782" s="53"/>
      <c r="R782" s="53"/>
      <c r="S782" s="67"/>
      <c r="T782" s="53"/>
      <c r="U782" s="53"/>
      <c r="V782" s="67"/>
      <c r="W782" s="53"/>
      <c r="X782" s="53"/>
    </row>
    <row r="783" spans="4:24" ht="12.75" x14ac:dyDescent="0.2">
      <c r="D783" s="53"/>
      <c r="Q783" s="53"/>
      <c r="R783" s="53"/>
      <c r="S783" s="67"/>
      <c r="T783" s="53"/>
      <c r="U783" s="53"/>
      <c r="V783" s="67"/>
      <c r="W783" s="53"/>
      <c r="X783" s="53"/>
    </row>
    <row r="784" spans="4:24" ht="12.75" x14ac:dyDescent="0.2">
      <c r="D784" s="53"/>
      <c r="Q784" s="53"/>
      <c r="R784" s="53"/>
      <c r="S784" s="67"/>
      <c r="T784" s="53"/>
      <c r="U784" s="53"/>
      <c r="V784" s="67"/>
      <c r="W784" s="53"/>
      <c r="X784" s="53"/>
    </row>
    <row r="785" spans="4:24" ht="12.75" x14ac:dyDescent="0.2">
      <c r="D785" s="53"/>
      <c r="Q785" s="53"/>
      <c r="R785" s="53"/>
      <c r="S785" s="67"/>
      <c r="T785" s="53"/>
      <c r="U785" s="53"/>
      <c r="V785" s="67"/>
      <c r="W785" s="53"/>
      <c r="X785" s="53"/>
    </row>
    <row r="786" spans="4:24" ht="12.75" x14ac:dyDescent="0.2">
      <c r="D786" s="53"/>
      <c r="Q786" s="53"/>
      <c r="R786" s="53"/>
      <c r="S786" s="67"/>
      <c r="T786" s="53"/>
      <c r="U786" s="53"/>
      <c r="V786" s="67"/>
      <c r="W786" s="53"/>
      <c r="X786" s="53"/>
    </row>
    <row r="787" spans="4:24" ht="12.75" x14ac:dyDescent="0.2">
      <c r="D787" s="53"/>
      <c r="Q787" s="53"/>
      <c r="R787" s="53"/>
      <c r="S787" s="67"/>
      <c r="T787" s="53"/>
      <c r="U787" s="53"/>
      <c r="V787" s="67"/>
      <c r="W787" s="53"/>
      <c r="X787" s="53"/>
    </row>
    <row r="788" spans="4:24" ht="12.75" x14ac:dyDescent="0.2">
      <c r="D788" s="53"/>
      <c r="Q788" s="53"/>
      <c r="R788" s="53"/>
      <c r="S788" s="67"/>
      <c r="T788" s="53"/>
      <c r="U788" s="53"/>
      <c r="V788" s="67"/>
      <c r="W788" s="53"/>
      <c r="X788" s="53"/>
    </row>
    <row r="789" spans="4:24" ht="12.75" x14ac:dyDescent="0.2">
      <c r="D789" s="53"/>
      <c r="Q789" s="53"/>
      <c r="R789" s="53"/>
      <c r="S789" s="67"/>
      <c r="T789" s="53"/>
      <c r="U789" s="53"/>
      <c r="V789" s="67"/>
      <c r="W789" s="53"/>
      <c r="X789" s="53"/>
    </row>
    <row r="790" spans="4:24" ht="12.75" x14ac:dyDescent="0.2">
      <c r="D790" s="53"/>
      <c r="Q790" s="53"/>
      <c r="R790" s="53"/>
      <c r="S790" s="67"/>
      <c r="T790" s="53"/>
      <c r="U790" s="53"/>
      <c r="V790" s="67"/>
      <c r="W790" s="53"/>
      <c r="X790" s="53"/>
    </row>
    <row r="791" spans="4:24" ht="12.75" x14ac:dyDescent="0.2">
      <c r="D791" s="53"/>
      <c r="Q791" s="53"/>
      <c r="R791" s="53"/>
      <c r="S791" s="67"/>
      <c r="T791" s="53"/>
      <c r="U791" s="53"/>
      <c r="V791" s="67"/>
      <c r="W791" s="53"/>
      <c r="X791" s="53"/>
    </row>
    <row r="792" spans="4:24" ht="12.75" x14ac:dyDescent="0.2">
      <c r="D792" s="53"/>
      <c r="Q792" s="53"/>
      <c r="R792" s="53"/>
      <c r="S792" s="67"/>
      <c r="T792" s="53"/>
      <c r="U792" s="53"/>
      <c r="V792" s="67"/>
      <c r="W792" s="53"/>
      <c r="X792" s="53"/>
    </row>
    <row r="793" spans="4:24" ht="12.75" x14ac:dyDescent="0.2">
      <c r="D793" s="53"/>
      <c r="Q793" s="53"/>
      <c r="R793" s="53"/>
      <c r="S793" s="67"/>
      <c r="T793" s="53"/>
      <c r="U793" s="53"/>
      <c r="V793" s="67"/>
      <c r="W793" s="53"/>
      <c r="X793" s="53"/>
    </row>
    <row r="794" spans="4:24" ht="12.75" x14ac:dyDescent="0.2">
      <c r="D794" s="53"/>
      <c r="Q794" s="53"/>
      <c r="R794" s="53"/>
      <c r="S794" s="67"/>
      <c r="T794" s="53"/>
      <c r="U794" s="53"/>
      <c r="V794" s="67"/>
      <c r="W794" s="53"/>
      <c r="X794" s="53"/>
    </row>
    <row r="795" spans="4:24" ht="12.75" x14ac:dyDescent="0.2">
      <c r="D795" s="53"/>
      <c r="Q795" s="53"/>
      <c r="R795" s="53"/>
      <c r="S795" s="67"/>
      <c r="T795" s="53"/>
      <c r="U795" s="53"/>
      <c r="V795" s="67"/>
      <c r="W795" s="53"/>
      <c r="X795" s="53"/>
    </row>
    <row r="796" spans="4:24" ht="12.75" x14ac:dyDescent="0.2">
      <c r="D796" s="53"/>
      <c r="Q796" s="53"/>
      <c r="R796" s="53"/>
      <c r="S796" s="67"/>
      <c r="T796" s="53"/>
      <c r="U796" s="53"/>
      <c r="V796" s="67"/>
      <c r="W796" s="53"/>
      <c r="X796" s="53"/>
    </row>
    <row r="797" spans="4:24" ht="12.75" x14ac:dyDescent="0.2">
      <c r="D797" s="53"/>
      <c r="Q797" s="53"/>
      <c r="R797" s="53"/>
      <c r="S797" s="67"/>
      <c r="T797" s="53"/>
      <c r="U797" s="53"/>
      <c r="V797" s="67"/>
      <c r="W797" s="53"/>
      <c r="X797" s="53"/>
    </row>
    <row r="798" spans="4:24" ht="12.75" x14ac:dyDescent="0.2">
      <c r="D798" s="53"/>
      <c r="Q798" s="53"/>
      <c r="R798" s="53"/>
      <c r="S798" s="67"/>
      <c r="T798" s="53"/>
      <c r="U798" s="53"/>
      <c r="V798" s="67"/>
      <c r="W798" s="53"/>
      <c r="X798" s="53"/>
    </row>
    <row r="799" spans="4:24" ht="12.75" x14ac:dyDescent="0.2">
      <c r="D799" s="53"/>
      <c r="Q799" s="53"/>
      <c r="R799" s="53"/>
      <c r="S799" s="67"/>
      <c r="T799" s="53"/>
      <c r="U799" s="53"/>
      <c r="V799" s="67"/>
      <c r="W799" s="53"/>
      <c r="X799" s="53"/>
    </row>
    <row r="800" spans="4:24" ht="12.75" x14ac:dyDescent="0.2">
      <c r="D800" s="53"/>
      <c r="Q800" s="53"/>
      <c r="R800" s="53"/>
      <c r="S800" s="67"/>
      <c r="T800" s="53"/>
      <c r="U800" s="53"/>
      <c r="V800" s="67"/>
      <c r="W800" s="53"/>
      <c r="X800" s="53"/>
    </row>
    <row r="801" spans="4:24" ht="12.75" x14ac:dyDescent="0.2">
      <c r="D801" s="53"/>
      <c r="Q801" s="53"/>
      <c r="R801" s="53"/>
      <c r="S801" s="67"/>
      <c r="T801" s="53"/>
      <c r="U801" s="53"/>
      <c r="V801" s="67"/>
      <c r="W801" s="53"/>
      <c r="X801" s="53"/>
    </row>
    <row r="802" spans="4:24" ht="12.75" x14ac:dyDescent="0.2">
      <c r="D802" s="53"/>
      <c r="Q802" s="53"/>
      <c r="R802" s="53"/>
      <c r="S802" s="67"/>
      <c r="T802" s="53"/>
      <c r="U802" s="53"/>
      <c r="V802" s="67"/>
      <c r="W802" s="53"/>
      <c r="X802" s="53"/>
    </row>
    <row r="803" spans="4:24" ht="12.75" x14ac:dyDescent="0.2">
      <c r="D803" s="53"/>
      <c r="Q803" s="53"/>
      <c r="R803" s="53"/>
      <c r="S803" s="67"/>
      <c r="T803" s="53"/>
      <c r="U803" s="53"/>
      <c r="V803" s="67"/>
      <c r="W803" s="53"/>
      <c r="X803" s="53"/>
    </row>
    <row r="804" spans="4:24" ht="12.75" x14ac:dyDescent="0.2">
      <c r="D804" s="53"/>
      <c r="Q804" s="53"/>
      <c r="R804" s="53"/>
      <c r="S804" s="67"/>
      <c r="T804" s="53"/>
      <c r="U804" s="53"/>
      <c r="V804" s="67"/>
      <c r="W804" s="53"/>
      <c r="X804" s="53"/>
    </row>
    <row r="805" spans="4:24" ht="12.75" x14ac:dyDescent="0.2">
      <c r="D805" s="53"/>
      <c r="Q805" s="53"/>
      <c r="R805" s="53"/>
      <c r="S805" s="67"/>
      <c r="T805" s="53"/>
      <c r="U805" s="53"/>
      <c r="V805" s="67"/>
      <c r="W805" s="53"/>
      <c r="X805" s="53"/>
    </row>
    <row r="806" spans="4:24" ht="12.75" x14ac:dyDescent="0.2">
      <c r="D806" s="53"/>
      <c r="Q806" s="53"/>
      <c r="R806" s="53"/>
      <c r="S806" s="67"/>
      <c r="T806" s="53"/>
      <c r="U806" s="53"/>
      <c r="V806" s="67"/>
      <c r="W806" s="53"/>
      <c r="X806" s="53"/>
    </row>
    <row r="807" spans="4:24" ht="12.75" x14ac:dyDescent="0.2">
      <c r="D807" s="53"/>
      <c r="Q807" s="53"/>
      <c r="R807" s="53"/>
      <c r="S807" s="67"/>
      <c r="T807" s="53"/>
      <c r="U807" s="53"/>
      <c r="V807" s="67"/>
      <c r="W807" s="53"/>
      <c r="X807" s="53"/>
    </row>
    <row r="808" spans="4:24" ht="12.75" x14ac:dyDescent="0.2">
      <c r="D808" s="53"/>
      <c r="Q808" s="53"/>
      <c r="R808" s="53"/>
      <c r="S808" s="67"/>
      <c r="T808" s="53"/>
      <c r="U808" s="53"/>
      <c r="V808" s="67"/>
      <c r="W808" s="53"/>
      <c r="X808" s="53"/>
    </row>
    <row r="809" spans="4:24" ht="12.75" x14ac:dyDescent="0.2">
      <c r="D809" s="53"/>
      <c r="Q809" s="53"/>
      <c r="R809" s="53"/>
      <c r="S809" s="67"/>
      <c r="T809" s="53"/>
      <c r="U809" s="53"/>
      <c r="V809" s="67"/>
      <c r="W809" s="53"/>
      <c r="X809" s="53"/>
    </row>
    <row r="810" spans="4:24" ht="12.75" x14ac:dyDescent="0.2">
      <c r="D810" s="53"/>
      <c r="Q810" s="53"/>
      <c r="R810" s="53"/>
      <c r="S810" s="67"/>
      <c r="T810" s="53"/>
      <c r="U810" s="53"/>
      <c r="V810" s="67"/>
      <c r="W810" s="53"/>
      <c r="X810" s="53"/>
    </row>
    <row r="811" spans="4:24" ht="12.75" x14ac:dyDescent="0.2">
      <c r="D811" s="53"/>
      <c r="Q811" s="53"/>
      <c r="R811" s="53"/>
      <c r="S811" s="67"/>
      <c r="T811" s="53"/>
      <c r="U811" s="53"/>
      <c r="V811" s="67"/>
      <c r="W811" s="53"/>
      <c r="X811" s="53"/>
    </row>
    <row r="812" spans="4:24" ht="12.75" x14ac:dyDescent="0.2">
      <c r="D812" s="53"/>
      <c r="Q812" s="53"/>
      <c r="R812" s="53"/>
      <c r="S812" s="67"/>
      <c r="T812" s="53"/>
      <c r="U812" s="53"/>
      <c r="V812" s="67"/>
      <c r="W812" s="53"/>
      <c r="X812" s="53"/>
    </row>
    <row r="813" spans="4:24" ht="12.75" x14ac:dyDescent="0.2">
      <c r="D813" s="53"/>
      <c r="Q813" s="53"/>
      <c r="R813" s="53"/>
      <c r="S813" s="67"/>
      <c r="T813" s="53"/>
      <c r="U813" s="53"/>
      <c r="V813" s="67"/>
      <c r="W813" s="53"/>
      <c r="X813" s="53"/>
    </row>
    <row r="814" spans="4:24" ht="12.75" x14ac:dyDescent="0.2">
      <c r="D814" s="53"/>
      <c r="Q814" s="53"/>
      <c r="R814" s="53"/>
      <c r="S814" s="67"/>
      <c r="T814" s="53"/>
      <c r="U814" s="53"/>
      <c r="V814" s="67"/>
      <c r="W814" s="53"/>
      <c r="X814" s="53"/>
    </row>
    <row r="815" spans="4:24" ht="12.75" x14ac:dyDescent="0.2">
      <c r="D815" s="53"/>
      <c r="Q815" s="53"/>
      <c r="R815" s="53"/>
      <c r="S815" s="67"/>
      <c r="T815" s="53"/>
      <c r="U815" s="53"/>
      <c r="V815" s="67"/>
      <c r="W815" s="53"/>
      <c r="X815" s="53"/>
    </row>
    <row r="816" spans="4:24" ht="12.75" x14ac:dyDescent="0.2">
      <c r="D816" s="53"/>
      <c r="Q816" s="53"/>
      <c r="R816" s="53"/>
      <c r="S816" s="67"/>
      <c r="T816" s="53"/>
      <c r="U816" s="53"/>
      <c r="V816" s="67"/>
      <c r="W816" s="53"/>
      <c r="X816" s="53"/>
    </row>
    <row r="817" spans="4:24" ht="12.75" x14ac:dyDescent="0.2">
      <c r="D817" s="53"/>
      <c r="Q817" s="53"/>
      <c r="R817" s="53"/>
      <c r="S817" s="67"/>
      <c r="T817" s="53"/>
      <c r="U817" s="53"/>
      <c r="V817" s="67"/>
      <c r="W817" s="53"/>
      <c r="X817" s="53"/>
    </row>
    <row r="818" spans="4:24" ht="12.75" x14ac:dyDescent="0.2">
      <c r="D818" s="53"/>
      <c r="Q818" s="53"/>
      <c r="R818" s="53"/>
      <c r="S818" s="67"/>
      <c r="T818" s="53"/>
      <c r="U818" s="53"/>
      <c r="V818" s="67"/>
      <c r="W818" s="53"/>
      <c r="X818" s="53"/>
    </row>
    <row r="819" spans="4:24" ht="12.75" x14ac:dyDescent="0.2">
      <c r="D819" s="53"/>
      <c r="Q819" s="53"/>
      <c r="R819" s="53"/>
      <c r="S819" s="67"/>
      <c r="T819" s="53"/>
      <c r="U819" s="53"/>
      <c r="V819" s="67"/>
      <c r="W819" s="53"/>
      <c r="X819" s="53"/>
    </row>
    <row r="820" spans="4:24" ht="12.75" x14ac:dyDescent="0.2">
      <c r="D820" s="53"/>
      <c r="Q820" s="53"/>
      <c r="R820" s="53"/>
      <c r="S820" s="67"/>
      <c r="T820" s="53"/>
      <c r="U820" s="53"/>
      <c r="V820" s="67"/>
      <c r="W820" s="53"/>
      <c r="X820" s="53"/>
    </row>
    <row r="821" spans="4:24" ht="12.75" x14ac:dyDescent="0.2">
      <c r="D821" s="53"/>
      <c r="Q821" s="53"/>
      <c r="R821" s="53"/>
      <c r="S821" s="67"/>
      <c r="T821" s="53"/>
      <c r="U821" s="53"/>
      <c r="V821" s="67"/>
      <c r="W821" s="53"/>
      <c r="X821" s="53"/>
    </row>
    <row r="822" spans="4:24" ht="12.75" x14ac:dyDescent="0.2">
      <c r="D822" s="53"/>
      <c r="Q822" s="53"/>
      <c r="R822" s="53"/>
      <c r="S822" s="67"/>
      <c r="T822" s="53"/>
      <c r="U822" s="53"/>
      <c r="V822" s="67"/>
      <c r="W822" s="53"/>
      <c r="X822" s="53"/>
    </row>
    <row r="823" spans="4:24" ht="12.75" x14ac:dyDescent="0.2">
      <c r="D823" s="53"/>
      <c r="Q823" s="53"/>
      <c r="R823" s="53"/>
      <c r="S823" s="67"/>
      <c r="T823" s="53"/>
      <c r="U823" s="53"/>
      <c r="V823" s="67"/>
      <c r="W823" s="53"/>
      <c r="X823" s="53"/>
    </row>
    <row r="824" spans="4:24" ht="12.75" x14ac:dyDescent="0.2">
      <c r="D824" s="53"/>
      <c r="Q824" s="53"/>
      <c r="R824" s="53"/>
      <c r="S824" s="67"/>
      <c r="T824" s="53"/>
      <c r="U824" s="53"/>
      <c r="V824" s="67"/>
      <c r="W824" s="53"/>
      <c r="X824" s="53"/>
    </row>
    <row r="825" spans="4:24" ht="12.75" x14ac:dyDescent="0.2">
      <c r="D825" s="53"/>
      <c r="Q825" s="53"/>
      <c r="R825" s="53"/>
      <c r="S825" s="67"/>
      <c r="T825" s="53"/>
      <c r="U825" s="53"/>
      <c r="V825" s="67"/>
      <c r="W825" s="53"/>
      <c r="X825" s="53"/>
    </row>
    <row r="826" spans="4:24" ht="12.75" x14ac:dyDescent="0.2">
      <c r="D826" s="53"/>
      <c r="Q826" s="53"/>
      <c r="R826" s="53"/>
      <c r="S826" s="67"/>
      <c r="T826" s="53"/>
      <c r="U826" s="53"/>
      <c r="V826" s="67"/>
      <c r="W826" s="53"/>
      <c r="X826" s="53"/>
    </row>
    <row r="827" spans="4:24" ht="12.75" x14ac:dyDescent="0.2">
      <c r="D827" s="53"/>
      <c r="Q827" s="53"/>
      <c r="R827" s="53"/>
      <c r="S827" s="67"/>
      <c r="T827" s="53"/>
      <c r="U827" s="53"/>
      <c r="V827" s="67"/>
      <c r="W827" s="53"/>
      <c r="X827" s="53"/>
    </row>
    <row r="828" spans="4:24" ht="12.75" x14ac:dyDescent="0.2">
      <c r="D828" s="53"/>
      <c r="Q828" s="53"/>
      <c r="R828" s="53"/>
      <c r="S828" s="67"/>
      <c r="T828" s="53"/>
      <c r="U828" s="53"/>
      <c r="V828" s="67"/>
      <c r="W828" s="53"/>
      <c r="X828" s="53"/>
    </row>
    <row r="829" spans="4:24" ht="12.75" x14ac:dyDescent="0.2">
      <c r="D829" s="53"/>
      <c r="Q829" s="53"/>
      <c r="R829" s="53"/>
      <c r="S829" s="67"/>
      <c r="T829" s="53"/>
      <c r="U829" s="53"/>
      <c r="V829" s="67"/>
      <c r="W829" s="53"/>
      <c r="X829" s="53"/>
    </row>
    <row r="830" spans="4:24" ht="12.75" x14ac:dyDescent="0.2">
      <c r="D830" s="53"/>
      <c r="Q830" s="53"/>
      <c r="R830" s="53"/>
      <c r="S830" s="67"/>
      <c r="T830" s="53"/>
      <c r="U830" s="53"/>
      <c r="V830" s="67"/>
      <c r="W830" s="53"/>
      <c r="X830" s="53"/>
    </row>
    <row r="831" spans="4:24" ht="12.75" x14ac:dyDescent="0.2">
      <c r="D831" s="53"/>
      <c r="Q831" s="53"/>
      <c r="R831" s="53"/>
      <c r="S831" s="67"/>
      <c r="T831" s="53"/>
      <c r="U831" s="53"/>
      <c r="V831" s="67"/>
      <c r="W831" s="53"/>
      <c r="X831" s="53"/>
    </row>
    <row r="832" spans="4:24" ht="12.75" x14ac:dyDescent="0.2">
      <c r="D832" s="53"/>
      <c r="Q832" s="53"/>
      <c r="R832" s="53"/>
      <c r="S832" s="67"/>
      <c r="T832" s="53"/>
      <c r="U832" s="53"/>
      <c r="V832" s="67"/>
      <c r="W832" s="53"/>
      <c r="X832" s="53"/>
    </row>
    <row r="833" spans="4:24" ht="12.75" x14ac:dyDescent="0.2">
      <c r="D833" s="53"/>
      <c r="Q833" s="53"/>
      <c r="R833" s="53"/>
      <c r="S833" s="67"/>
      <c r="T833" s="53"/>
      <c r="U833" s="53"/>
      <c r="V833" s="67"/>
      <c r="W833" s="53"/>
      <c r="X833" s="53"/>
    </row>
    <row r="834" spans="4:24" ht="12.75" x14ac:dyDescent="0.2">
      <c r="D834" s="53"/>
      <c r="Q834" s="53"/>
      <c r="R834" s="53"/>
      <c r="S834" s="67"/>
      <c r="T834" s="53"/>
      <c r="U834" s="53"/>
      <c r="V834" s="67"/>
      <c r="W834" s="53"/>
      <c r="X834" s="53"/>
    </row>
    <row r="835" spans="4:24" ht="12.75" x14ac:dyDescent="0.2">
      <c r="D835" s="53"/>
      <c r="Q835" s="53"/>
      <c r="R835" s="53"/>
      <c r="S835" s="67"/>
      <c r="T835" s="53"/>
      <c r="U835" s="53"/>
      <c r="V835" s="67"/>
      <c r="W835" s="53"/>
      <c r="X835" s="53"/>
    </row>
    <row r="836" spans="4:24" ht="12.75" x14ac:dyDescent="0.2">
      <c r="D836" s="53"/>
      <c r="Q836" s="53"/>
      <c r="R836" s="53"/>
      <c r="S836" s="67"/>
      <c r="T836" s="53"/>
      <c r="U836" s="53"/>
      <c r="V836" s="67"/>
      <c r="W836" s="53"/>
      <c r="X836" s="53"/>
    </row>
    <row r="837" spans="4:24" ht="12.75" x14ac:dyDescent="0.2">
      <c r="D837" s="53"/>
      <c r="Q837" s="53"/>
      <c r="R837" s="53"/>
      <c r="S837" s="67"/>
      <c r="T837" s="53"/>
      <c r="U837" s="53"/>
      <c r="V837" s="67"/>
      <c r="W837" s="53"/>
      <c r="X837" s="53"/>
    </row>
    <row r="838" spans="4:24" ht="12.75" x14ac:dyDescent="0.2">
      <c r="D838" s="53"/>
      <c r="Q838" s="53"/>
      <c r="R838" s="53"/>
      <c r="S838" s="67"/>
      <c r="T838" s="53"/>
      <c r="U838" s="53"/>
      <c r="V838" s="67"/>
      <c r="W838" s="53"/>
      <c r="X838" s="53"/>
    </row>
    <row r="839" spans="4:24" ht="12.75" x14ac:dyDescent="0.2">
      <c r="D839" s="53"/>
      <c r="Q839" s="53"/>
      <c r="R839" s="53"/>
      <c r="S839" s="67"/>
      <c r="T839" s="53"/>
      <c r="U839" s="53"/>
      <c r="V839" s="67"/>
      <c r="W839" s="53"/>
      <c r="X839" s="53"/>
    </row>
    <row r="840" spans="4:24" ht="12.75" x14ac:dyDescent="0.2">
      <c r="D840" s="53"/>
      <c r="Q840" s="53"/>
      <c r="R840" s="53"/>
      <c r="S840" s="67"/>
      <c r="T840" s="53"/>
      <c r="U840" s="53"/>
      <c r="V840" s="67"/>
      <c r="W840" s="53"/>
      <c r="X840" s="53"/>
    </row>
    <row r="841" spans="4:24" ht="12.75" x14ac:dyDescent="0.2">
      <c r="D841" s="53"/>
      <c r="Q841" s="53"/>
      <c r="R841" s="53"/>
      <c r="S841" s="67"/>
      <c r="T841" s="53"/>
      <c r="U841" s="53"/>
      <c r="V841" s="67"/>
      <c r="W841" s="53"/>
      <c r="X841" s="53"/>
    </row>
    <row r="842" spans="4:24" ht="12.75" x14ac:dyDescent="0.2">
      <c r="D842" s="53"/>
      <c r="Q842" s="53"/>
      <c r="R842" s="53"/>
      <c r="S842" s="67"/>
      <c r="T842" s="53"/>
      <c r="U842" s="53"/>
      <c r="V842" s="67"/>
      <c r="W842" s="53"/>
      <c r="X842" s="53"/>
    </row>
    <row r="843" spans="4:24" ht="12.75" x14ac:dyDescent="0.2">
      <c r="D843" s="53"/>
      <c r="Q843" s="53"/>
      <c r="R843" s="53"/>
      <c r="S843" s="67"/>
      <c r="T843" s="53"/>
      <c r="U843" s="53"/>
      <c r="V843" s="67"/>
      <c r="W843" s="53"/>
      <c r="X843" s="53"/>
    </row>
    <row r="844" spans="4:24" ht="12.75" x14ac:dyDescent="0.2">
      <c r="D844" s="53"/>
      <c r="Q844" s="53"/>
      <c r="R844" s="53"/>
      <c r="S844" s="67"/>
      <c r="T844" s="53"/>
      <c r="U844" s="53"/>
      <c r="V844" s="67"/>
      <c r="W844" s="53"/>
      <c r="X844" s="53"/>
    </row>
    <row r="845" spans="4:24" ht="12.75" x14ac:dyDescent="0.2">
      <c r="D845" s="53"/>
      <c r="Q845" s="53"/>
      <c r="R845" s="53"/>
      <c r="S845" s="67"/>
      <c r="T845" s="53"/>
      <c r="U845" s="53"/>
      <c r="V845" s="67"/>
      <c r="W845" s="53"/>
      <c r="X845" s="53"/>
    </row>
    <row r="846" spans="4:24" ht="12.75" x14ac:dyDescent="0.2">
      <c r="D846" s="53"/>
      <c r="Q846" s="53"/>
      <c r="R846" s="53"/>
      <c r="S846" s="67"/>
      <c r="T846" s="53"/>
      <c r="U846" s="53"/>
      <c r="V846" s="67"/>
      <c r="W846" s="53"/>
      <c r="X846" s="53"/>
    </row>
    <row r="847" spans="4:24" ht="12.75" x14ac:dyDescent="0.2">
      <c r="D847" s="53"/>
      <c r="Q847" s="53"/>
      <c r="R847" s="53"/>
      <c r="S847" s="67"/>
      <c r="T847" s="53"/>
      <c r="U847" s="53"/>
      <c r="V847" s="67"/>
      <c r="W847" s="53"/>
      <c r="X847" s="53"/>
    </row>
    <row r="848" spans="4:24" ht="12.75" x14ac:dyDescent="0.2">
      <c r="D848" s="53"/>
      <c r="Q848" s="53"/>
      <c r="R848" s="53"/>
      <c r="S848" s="67"/>
      <c r="T848" s="53"/>
      <c r="U848" s="53"/>
      <c r="V848" s="67"/>
      <c r="W848" s="53"/>
      <c r="X848" s="53"/>
    </row>
    <row r="849" spans="4:24" ht="12.75" x14ac:dyDescent="0.2">
      <c r="D849" s="53"/>
      <c r="Q849" s="53"/>
      <c r="R849" s="53"/>
      <c r="S849" s="67"/>
      <c r="T849" s="53"/>
      <c r="U849" s="53"/>
      <c r="V849" s="67"/>
      <c r="W849" s="53"/>
      <c r="X849" s="53"/>
    </row>
    <row r="850" spans="4:24" ht="12.75" x14ac:dyDescent="0.2">
      <c r="D850" s="53"/>
      <c r="Q850" s="53"/>
      <c r="R850" s="53"/>
      <c r="S850" s="67"/>
      <c r="T850" s="53"/>
      <c r="U850" s="53"/>
      <c r="V850" s="67"/>
      <c r="W850" s="53"/>
      <c r="X850" s="53"/>
    </row>
    <row r="851" spans="4:24" ht="12.75" x14ac:dyDescent="0.2">
      <c r="D851" s="53"/>
      <c r="Q851" s="53"/>
      <c r="R851" s="53"/>
      <c r="S851" s="67"/>
      <c r="T851" s="53"/>
      <c r="U851" s="53"/>
      <c r="V851" s="67"/>
      <c r="W851" s="53"/>
      <c r="X851" s="53"/>
    </row>
    <row r="852" spans="4:24" ht="12.75" x14ac:dyDescent="0.2">
      <c r="D852" s="53"/>
      <c r="Q852" s="53"/>
      <c r="R852" s="53"/>
      <c r="S852" s="67"/>
      <c r="T852" s="53"/>
      <c r="U852" s="53"/>
      <c r="V852" s="67"/>
      <c r="W852" s="53"/>
      <c r="X852" s="53"/>
    </row>
    <row r="853" spans="4:24" ht="12.75" x14ac:dyDescent="0.2">
      <c r="D853" s="53"/>
      <c r="Q853" s="53"/>
      <c r="R853" s="53"/>
      <c r="S853" s="67"/>
      <c r="T853" s="53"/>
      <c r="U853" s="53"/>
      <c r="V853" s="67"/>
      <c r="W853" s="53"/>
      <c r="X853" s="53"/>
    </row>
    <row r="854" spans="4:24" ht="12.75" x14ac:dyDescent="0.2">
      <c r="D854" s="53"/>
      <c r="Q854" s="53"/>
      <c r="R854" s="53"/>
      <c r="S854" s="67"/>
      <c r="T854" s="53"/>
      <c r="U854" s="53"/>
      <c r="V854" s="67"/>
      <c r="W854" s="53"/>
      <c r="X854" s="53"/>
    </row>
    <row r="855" spans="4:24" ht="12.75" x14ac:dyDescent="0.2">
      <c r="D855" s="53"/>
      <c r="Q855" s="53"/>
      <c r="R855" s="53"/>
      <c r="S855" s="67"/>
      <c r="T855" s="53"/>
      <c r="U855" s="53"/>
      <c r="V855" s="67"/>
      <c r="W855" s="53"/>
      <c r="X855" s="53"/>
    </row>
    <row r="856" spans="4:24" ht="12.75" x14ac:dyDescent="0.2">
      <c r="D856" s="53"/>
      <c r="Q856" s="53"/>
      <c r="R856" s="53"/>
      <c r="S856" s="67"/>
      <c r="T856" s="53"/>
      <c r="U856" s="53"/>
      <c r="V856" s="67"/>
      <c r="W856" s="53"/>
      <c r="X856" s="53"/>
    </row>
    <row r="857" spans="4:24" ht="12.75" x14ac:dyDescent="0.2">
      <c r="D857" s="53"/>
      <c r="Q857" s="53"/>
      <c r="R857" s="53"/>
      <c r="S857" s="67"/>
      <c r="T857" s="53"/>
      <c r="U857" s="53"/>
      <c r="V857" s="67"/>
      <c r="W857" s="53"/>
      <c r="X857" s="53"/>
    </row>
    <row r="858" spans="4:24" ht="12.75" x14ac:dyDescent="0.2">
      <c r="D858" s="53"/>
      <c r="Q858" s="53"/>
      <c r="R858" s="53"/>
      <c r="S858" s="67"/>
      <c r="T858" s="53"/>
      <c r="U858" s="53"/>
      <c r="V858" s="67"/>
      <c r="W858" s="53"/>
      <c r="X858" s="53"/>
    </row>
    <row r="859" spans="4:24" ht="12.75" x14ac:dyDescent="0.2">
      <c r="D859" s="53"/>
      <c r="Q859" s="53"/>
      <c r="R859" s="53"/>
      <c r="S859" s="67"/>
      <c r="T859" s="53"/>
      <c r="U859" s="53"/>
      <c r="V859" s="67"/>
      <c r="W859" s="53"/>
      <c r="X859" s="53"/>
    </row>
    <row r="860" spans="4:24" ht="12.75" x14ac:dyDescent="0.2">
      <c r="D860" s="53"/>
      <c r="Q860" s="53"/>
      <c r="R860" s="53"/>
      <c r="S860" s="67"/>
      <c r="T860" s="53"/>
      <c r="U860" s="53"/>
      <c r="V860" s="67"/>
      <c r="W860" s="53"/>
      <c r="X860" s="53"/>
    </row>
    <row r="861" spans="4:24" ht="12.75" x14ac:dyDescent="0.2">
      <c r="D861" s="53"/>
      <c r="Q861" s="53"/>
      <c r="R861" s="53"/>
      <c r="S861" s="67"/>
      <c r="T861" s="53"/>
      <c r="U861" s="53"/>
      <c r="V861" s="67"/>
      <c r="W861" s="53"/>
      <c r="X861" s="53"/>
    </row>
    <row r="862" spans="4:24" ht="12.75" x14ac:dyDescent="0.2">
      <c r="D862" s="53"/>
      <c r="Q862" s="53"/>
      <c r="R862" s="53"/>
      <c r="S862" s="67"/>
      <c r="T862" s="53"/>
      <c r="U862" s="53"/>
      <c r="V862" s="67"/>
      <c r="W862" s="53"/>
      <c r="X862" s="53"/>
    </row>
    <row r="863" spans="4:24" ht="12.75" x14ac:dyDescent="0.2">
      <c r="D863" s="53"/>
      <c r="Q863" s="53"/>
      <c r="R863" s="53"/>
      <c r="S863" s="67"/>
      <c r="T863" s="53"/>
      <c r="U863" s="53"/>
      <c r="V863" s="67"/>
      <c r="W863" s="53"/>
      <c r="X863" s="53"/>
    </row>
    <row r="864" spans="4:24" ht="12.75" x14ac:dyDescent="0.2">
      <c r="D864" s="53"/>
      <c r="Q864" s="53"/>
      <c r="R864" s="53"/>
      <c r="S864" s="67"/>
      <c r="T864" s="53"/>
      <c r="U864" s="53"/>
      <c r="V864" s="67"/>
      <c r="W864" s="53"/>
      <c r="X864" s="53"/>
    </row>
    <row r="865" spans="4:24" ht="12.75" x14ac:dyDescent="0.2">
      <c r="D865" s="53"/>
      <c r="Q865" s="53"/>
      <c r="R865" s="53"/>
      <c r="S865" s="67"/>
      <c r="T865" s="53"/>
      <c r="U865" s="53"/>
      <c r="V865" s="67"/>
      <c r="W865" s="53"/>
      <c r="X865" s="53"/>
    </row>
    <row r="866" spans="4:24" ht="12.75" x14ac:dyDescent="0.2">
      <c r="D866" s="53"/>
      <c r="Q866" s="53"/>
      <c r="R866" s="53"/>
      <c r="S866" s="67"/>
      <c r="T866" s="53"/>
      <c r="U866" s="53"/>
      <c r="V866" s="67"/>
      <c r="W866" s="53"/>
      <c r="X866" s="53"/>
    </row>
    <row r="867" spans="4:24" ht="12.75" x14ac:dyDescent="0.2">
      <c r="D867" s="53"/>
      <c r="Q867" s="53"/>
      <c r="R867" s="53"/>
      <c r="S867" s="67"/>
      <c r="T867" s="53"/>
      <c r="U867" s="53"/>
      <c r="V867" s="67"/>
      <c r="W867" s="53"/>
      <c r="X867" s="53"/>
    </row>
    <row r="868" spans="4:24" ht="12.75" x14ac:dyDescent="0.2">
      <c r="D868" s="53"/>
      <c r="Q868" s="53"/>
      <c r="R868" s="53"/>
      <c r="S868" s="67"/>
      <c r="T868" s="53"/>
      <c r="U868" s="53"/>
      <c r="V868" s="67"/>
      <c r="W868" s="53"/>
      <c r="X868" s="53"/>
    </row>
    <row r="869" spans="4:24" ht="12.75" x14ac:dyDescent="0.2">
      <c r="D869" s="53"/>
      <c r="Q869" s="53"/>
      <c r="R869" s="53"/>
      <c r="S869" s="67"/>
      <c r="T869" s="53"/>
      <c r="U869" s="53"/>
      <c r="V869" s="67"/>
      <c r="W869" s="53"/>
      <c r="X869" s="53"/>
    </row>
    <row r="870" spans="4:24" ht="12.75" x14ac:dyDescent="0.2">
      <c r="D870" s="53"/>
      <c r="Q870" s="53"/>
      <c r="R870" s="53"/>
      <c r="S870" s="67"/>
      <c r="T870" s="53"/>
      <c r="U870" s="53"/>
      <c r="V870" s="67"/>
      <c r="W870" s="53"/>
      <c r="X870" s="53"/>
    </row>
    <row r="871" spans="4:24" ht="12.75" x14ac:dyDescent="0.2">
      <c r="D871" s="53"/>
      <c r="Q871" s="53"/>
      <c r="R871" s="53"/>
      <c r="S871" s="67"/>
      <c r="T871" s="53"/>
      <c r="U871" s="53"/>
      <c r="V871" s="67"/>
      <c r="W871" s="53"/>
      <c r="X871" s="53"/>
    </row>
    <row r="872" spans="4:24" ht="12.75" x14ac:dyDescent="0.2">
      <c r="D872" s="53"/>
      <c r="Q872" s="53"/>
      <c r="R872" s="53"/>
      <c r="S872" s="67"/>
      <c r="T872" s="53"/>
      <c r="U872" s="53"/>
      <c r="V872" s="67"/>
      <c r="W872" s="53"/>
      <c r="X872" s="53"/>
    </row>
    <row r="873" spans="4:24" ht="12.75" x14ac:dyDescent="0.2">
      <c r="D873" s="53"/>
      <c r="Q873" s="53"/>
      <c r="R873" s="53"/>
      <c r="S873" s="67"/>
      <c r="T873" s="53"/>
      <c r="U873" s="53"/>
      <c r="V873" s="67"/>
      <c r="W873" s="53"/>
      <c r="X873" s="53"/>
    </row>
    <row r="874" spans="4:24" ht="12.75" x14ac:dyDescent="0.2">
      <c r="D874" s="53"/>
      <c r="Q874" s="53"/>
      <c r="R874" s="53"/>
      <c r="S874" s="67"/>
      <c r="T874" s="53"/>
      <c r="U874" s="53"/>
      <c r="V874" s="67"/>
      <c r="W874" s="53"/>
      <c r="X874" s="53"/>
    </row>
    <row r="875" spans="4:24" ht="12.75" x14ac:dyDescent="0.2">
      <c r="D875" s="53"/>
      <c r="Q875" s="53"/>
      <c r="R875" s="53"/>
      <c r="S875" s="67"/>
      <c r="T875" s="53"/>
      <c r="U875" s="53"/>
      <c r="V875" s="67"/>
      <c r="W875" s="53"/>
      <c r="X875" s="53"/>
    </row>
    <row r="876" spans="4:24" ht="12.75" x14ac:dyDescent="0.2">
      <c r="D876" s="53"/>
      <c r="Q876" s="53"/>
      <c r="R876" s="53"/>
      <c r="S876" s="67"/>
      <c r="T876" s="53"/>
      <c r="U876" s="53"/>
      <c r="V876" s="67"/>
      <c r="W876" s="53"/>
      <c r="X876" s="53"/>
    </row>
    <row r="877" spans="4:24" ht="12.75" x14ac:dyDescent="0.2">
      <c r="D877" s="53"/>
      <c r="Q877" s="53"/>
      <c r="R877" s="53"/>
      <c r="S877" s="67"/>
      <c r="T877" s="53"/>
      <c r="U877" s="53"/>
      <c r="V877" s="67"/>
      <c r="W877" s="53"/>
      <c r="X877" s="53"/>
    </row>
    <row r="878" spans="4:24" ht="12.75" x14ac:dyDescent="0.2">
      <c r="D878" s="53"/>
      <c r="Q878" s="53"/>
      <c r="R878" s="53"/>
      <c r="S878" s="67"/>
      <c r="T878" s="53"/>
      <c r="U878" s="53"/>
      <c r="V878" s="67"/>
      <c r="W878" s="53"/>
      <c r="X878" s="53"/>
    </row>
    <row r="879" spans="4:24" ht="12.75" x14ac:dyDescent="0.2">
      <c r="D879" s="53"/>
      <c r="Q879" s="53"/>
      <c r="R879" s="53"/>
      <c r="S879" s="67"/>
      <c r="T879" s="53"/>
      <c r="U879" s="53"/>
      <c r="V879" s="67"/>
      <c r="W879" s="53"/>
      <c r="X879" s="53"/>
    </row>
    <row r="880" spans="4:24" ht="12.75" x14ac:dyDescent="0.2">
      <c r="D880" s="53"/>
      <c r="Q880" s="53"/>
      <c r="R880" s="53"/>
      <c r="S880" s="67"/>
      <c r="T880" s="53"/>
      <c r="U880" s="53"/>
      <c r="V880" s="67"/>
      <c r="W880" s="53"/>
      <c r="X880" s="53"/>
    </row>
    <row r="881" spans="4:24" ht="12.75" x14ac:dyDescent="0.2">
      <c r="D881" s="53"/>
      <c r="Q881" s="53"/>
      <c r="R881" s="53"/>
      <c r="S881" s="67"/>
      <c r="T881" s="53"/>
      <c r="U881" s="53"/>
      <c r="V881" s="67"/>
      <c r="W881" s="53"/>
      <c r="X881" s="53"/>
    </row>
    <row r="882" spans="4:24" ht="12.75" x14ac:dyDescent="0.2">
      <c r="D882" s="53"/>
      <c r="Q882" s="53"/>
      <c r="R882" s="53"/>
      <c r="S882" s="67"/>
      <c r="T882" s="53"/>
      <c r="U882" s="53"/>
      <c r="V882" s="67"/>
      <c r="W882" s="53"/>
      <c r="X882" s="53"/>
    </row>
    <row r="883" spans="4:24" ht="12.75" x14ac:dyDescent="0.2">
      <c r="D883" s="53"/>
      <c r="Q883" s="53"/>
      <c r="R883" s="53"/>
      <c r="S883" s="67"/>
      <c r="T883" s="53"/>
      <c r="U883" s="53"/>
      <c r="V883" s="67"/>
      <c r="W883" s="53"/>
      <c r="X883" s="53"/>
    </row>
    <row r="884" spans="4:24" ht="12.75" x14ac:dyDescent="0.2">
      <c r="D884" s="53"/>
      <c r="Q884" s="53"/>
      <c r="R884" s="53"/>
      <c r="S884" s="67"/>
      <c r="T884" s="53"/>
      <c r="U884" s="53"/>
      <c r="V884" s="67"/>
      <c r="W884" s="53"/>
      <c r="X884" s="53"/>
    </row>
    <row r="885" spans="4:24" ht="12.75" x14ac:dyDescent="0.2">
      <c r="D885" s="53"/>
      <c r="Q885" s="53"/>
      <c r="R885" s="53"/>
      <c r="S885" s="67"/>
      <c r="T885" s="53"/>
      <c r="U885" s="53"/>
      <c r="V885" s="67"/>
      <c r="W885" s="53"/>
      <c r="X885" s="53"/>
    </row>
    <row r="886" spans="4:24" ht="12.75" x14ac:dyDescent="0.2">
      <c r="D886" s="53"/>
      <c r="Q886" s="53"/>
      <c r="R886" s="53"/>
      <c r="S886" s="67"/>
      <c r="T886" s="53"/>
      <c r="U886" s="53"/>
      <c r="V886" s="67"/>
      <c r="W886" s="53"/>
      <c r="X886" s="53"/>
    </row>
    <row r="887" spans="4:24" ht="12.75" x14ac:dyDescent="0.2">
      <c r="D887" s="53"/>
      <c r="Q887" s="53"/>
      <c r="R887" s="53"/>
      <c r="S887" s="67"/>
      <c r="T887" s="53"/>
      <c r="U887" s="53"/>
      <c r="V887" s="67"/>
      <c r="W887" s="53"/>
      <c r="X887" s="53"/>
    </row>
    <row r="888" spans="4:24" ht="12.75" x14ac:dyDescent="0.2">
      <c r="D888" s="53"/>
      <c r="Q888" s="53"/>
      <c r="R888" s="53"/>
      <c r="S888" s="67"/>
      <c r="T888" s="53"/>
      <c r="U888" s="53"/>
      <c r="V888" s="67"/>
      <c r="W888" s="53"/>
      <c r="X888" s="53"/>
    </row>
    <row r="889" spans="4:24" ht="12.75" x14ac:dyDescent="0.2">
      <c r="D889" s="53"/>
      <c r="Q889" s="53"/>
      <c r="R889" s="53"/>
      <c r="S889" s="67"/>
      <c r="T889" s="53"/>
      <c r="U889" s="53"/>
      <c r="V889" s="67"/>
      <c r="W889" s="53"/>
      <c r="X889" s="53"/>
    </row>
    <row r="890" spans="4:24" ht="12.75" x14ac:dyDescent="0.2">
      <c r="D890" s="53"/>
      <c r="Q890" s="53"/>
      <c r="R890" s="53"/>
      <c r="S890" s="67"/>
      <c r="T890" s="53"/>
      <c r="U890" s="53"/>
      <c r="V890" s="67"/>
      <c r="W890" s="53"/>
      <c r="X890" s="53"/>
    </row>
    <row r="891" spans="4:24" ht="12.75" x14ac:dyDescent="0.2">
      <c r="D891" s="53"/>
      <c r="Q891" s="53"/>
      <c r="R891" s="53"/>
      <c r="S891" s="67"/>
      <c r="T891" s="53"/>
      <c r="U891" s="53"/>
      <c r="V891" s="67"/>
      <c r="W891" s="53"/>
      <c r="X891" s="53"/>
    </row>
    <row r="892" spans="4:24" ht="12.75" x14ac:dyDescent="0.2">
      <c r="D892" s="53"/>
      <c r="Q892" s="53"/>
      <c r="R892" s="53"/>
      <c r="S892" s="67"/>
      <c r="T892" s="53"/>
      <c r="U892" s="53"/>
      <c r="V892" s="67"/>
      <c r="W892" s="53"/>
      <c r="X892" s="53"/>
    </row>
    <row r="893" spans="4:24" ht="12.75" x14ac:dyDescent="0.2">
      <c r="D893" s="53"/>
      <c r="Q893" s="53"/>
      <c r="R893" s="53"/>
      <c r="S893" s="67"/>
      <c r="T893" s="53"/>
      <c r="U893" s="53"/>
      <c r="V893" s="67"/>
      <c r="W893" s="53"/>
      <c r="X893" s="53"/>
    </row>
    <row r="894" spans="4:24" ht="12.75" x14ac:dyDescent="0.2">
      <c r="D894" s="53"/>
      <c r="Q894" s="53"/>
      <c r="R894" s="53"/>
      <c r="S894" s="67"/>
      <c r="T894" s="53"/>
      <c r="U894" s="53"/>
      <c r="V894" s="67"/>
      <c r="W894" s="53"/>
      <c r="X894" s="53"/>
    </row>
    <row r="895" spans="4:24" ht="12.75" x14ac:dyDescent="0.2">
      <c r="D895" s="53"/>
      <c r="Q895" s="53"/>
      <c r="R895" s="53"/>
      <c r="S895" s="67"/>
      <c r="T895" s="53"/>
      <c r="U895" s="53"/>
      <c r="V895" s="67"/>
      <c r="W895" s="53"/>
      <c r="X895" s="53"/>
    </row>
    <row r="896" spans="4:24" ht="12.75" x14ac:dyDescent="0.2">
      <c r="D896" s="53"/>
      <c r="Q896" s="53"/>
      <c r="R896" s="53"/>
      <c r="S896" s="67"/>
      <c r="T896" s="53"/>
      <c r="U896" s="53"/>
      <c r="V896" s="67"/>
      <c r="W896" s="53"/>
      <c r="X896" s="53"/>
    </row>
    <row r="897" spans="4:24" ht="12.75" x14ac:dyDescent="0.2">
      <c r="D897" s="53"/>
      <c r="Q897" s="53"/>
      <c r="R897" s="53"/>
      <c r="S897" s="67"/>
      <c r="T897" s="53"/>
      <c r="U897" s="53"/>
      <c r="V897" s="67"/>
      <c r="W897" s="53"/>
      <c r="X897" s="53"/>
    </row>
    <row r="898" spans="4:24" ht="12.75" x14ac:dyDescent="0.2">
      <c r="D898" s="53"/>
      <c r="Q898" s="53"/>
      <c r="R898" s="53"/>
      <c r="S898" s="67"/>
      <c r="T898" s="53"/>
      <c r="U898" s="53"/>
      <c r="V898" s="67"/>
      <c r="W898" s="53"/>
      <c r="X898" s="53"/>
    </row>
    <row r="899" spans="4:24" ht="12.75" x14ac:dyDescent="0.2">
      <c r="D899" s="53"/>
      <c r="Q899" s="53"/>
      <c r="R899" s="53"/>
      <c r="S899" s="67"/>
      <c r="T899" s="53"/>
      <c r="U899" s="53"/>
      <c r="V899" s="67"/>
      <c r="W899" s="53"/>
      <c r="X899" s="53"/>
    </row>
    <row r="900" spans="4:24" ht="12.75" x14ac:dyDescent="0.2">
      <c r="D900" s="53"/>
      <c r="Q900" s="53"/>
      <c r="R900" s="53"/>
      <c r="S900" s="67"/>
      <c r="T900" s="53"/>
      <c r="U900" s="53"/>
      <c r="V900" s="67"/>
      <c r="W900" s="53"/>
      <c r="X900" s="53"/>
    </row>
    <row r="901" spans="4:24" ht="12.75" x14ac:dyDescent="0.2">
      <c r="D901" s="53"/>
      <c r="Q901" s="53"/>
      <c r="R901" s="53"/>
      <c r="S901" s="67"/>
      <c r="T901" s="53"/>
      <c r="U901" s="53"/>
      <c r="V901" s="67"/>
      <c r="W901" s="53"/>
      <c r="X901" s="53"/>
    </row>
    <row r="902" spans="4:24" ht="12.75" x14ac:dyDescent="0.2">
      <c r="D902" s="53"/>
      <c r="Q902" s="53"/>
      <c r="R902" s="53"/>
      <c r="S902" s="67"/>
      <c r="T902" s="53"/>
      <c r="U902" s="53"/>
      <c r="V902" s="67"/>
      <c r="W902" s="53"/>
      <c r="X902" s="53"/>
    </row>
    <row r="903" spans="4:24" ht="12.75" x14ac:dyDescent="0.2">
      <c r="D903" s="53"/>
      <c r="Q903" s="53"/>
      <c r="R903" s="53"/>
      <c r="S903" s="67"/>
      <c r="T903" s="53"/>
      <c r="U903" s="53"/>
      <c r="V903" s="67"/>
      <c r="W903" s="53"/>
      <c r="X903" s="53"/>
    </row>
    <row r="904" spans="4:24" ht="12.75" x14ac:dyDescent="0.2">
      <c r="D904" s="53"/>
      <c r="Q904" s="53"/>
      <c r="R904" s="53"/>
      <c r="S904" s="67"/>
      <c r="T904" s="53"/>
      <c r="U904" s="53"/>
      <c r="V904" s="67"/>
      <c r="W904" s="53"/>
      <c r="X904" s="53"/>
    </row>
    <row r="905" spans="4:24" ht="12.75" x14ac:dyDescent="0.2">
      <c r="D905" s="53"/>
      <c r="Q905" s="53"/>
      <c r="R905" s="53"/>
      <c r="S905" s="67"/>
      <c r="T905" s="53"/>
      <c r="U905" s="53"/>
      <c r="V905" s="67"/>
      <c r="W905" s="53"/>
      <c r="X905" s="53"/>
    </row>
    <row r="906" spans="4:24" ht="12.75" x14ac:dyDescent="0.2">
      <c r="D906" s="53"/>
      <c r="Q906" s="53"/>
      <c r="R906" s="53"/>
      <c r="S906" s="67"/>
      <c r="T906" s="53"/>
      <c r="U906" s="53"/>
      <c r="V906" s="67"/>
      <c r="W906" s="53"/>
      <c r="X906" s="53"/>
    </row>
    <row r="907" spans="4:24" ht="12.75" x14ac:dyDescent="0.2">
      <c r="D907" s="53"/>
      <c r="Q907" s="53"/>
      <c r="R907" s="53"/>
      <c r="S907" s="67"/>
      <c r="T907" s="53"/>
      <c r="U907" s="53"/>
      <c r="V907" s="67"/>
      <c r="W907" s="53"/>
      <c r="X907" s="53"/>
    </row>
    <row r="908" spans="4:24" ht="12.75" x14ac:dyDescent="0.2">
      <c r="D908" s="53"/>
      <c r="Q908" s="53"/>
      <c r="R908" s="53"/>
      <c r="S908" s="67"/>
      <c r="T908" s="53"/>
      <c r="U908" s="53"/>
      <c r="V908" s="67"/>
      <c r="W908" s="53"/>
      <c r="X908" s="53"/>
    </row>
    <row r="909" spans="4:24" ht="12.75" x14ac:dyDescent="0.2">
      <c r="D909" s="53"/>
      <c r="Q909" s="53"/>
      <c r="R909" s="53"/>
      <c r="S909" s="67"/>
      <c r="T909" s="53"/>
      <c r="U909" s="53"/>
      <c r="V909" s="67"/>
      <c r="W909" s="53"/>
      <c r="X909" s="53"/>
    </row>
    <row r="910" spans="4:24" ht="12.75" x14ac:dyDescent="0.2">
      <c r="D910" s="53"/>
      <c r="Q910" s="53"/>
      <c r="R910" s="53"/>
      <c r="S910" s="67"/>
      <c r="T910" s="53"/>
      <c r="U910" s="53"/>
      <c r="V910" s="67"/>
      <c r="W910" s="53"/>
      <c r="X910" s="53"/>
    </row>
    <row r="911" spans="4:24" ht="12.75" x14ac:dyDescent="0.2">
      <c r="D911" s="53"/>
      <c r="Q911" s="53"/>
      <c r="R911" s="53"/>
      <c r="S911" s="67"/>
      <c r="T911" s="53"/>
      <c r="U911" s="53"/>
      <c r="V911" s="67"/>
      <c r="W911" s="53"/>
      <c r="X911" s="53"/>
    </row>
    <row r="912" spans="4:24" ht="12.75" x14ac:dyDescent="0.2">
      <c r="D912" s="53"/>
      <c r="Q912" s="53"/>
      <c r="R912" s="53"/>
      <c r="S912" s="67"/>
      <c r="T912" s="53"/>
      <c r="U912" s="53"/>
      <c r="V912" s="67"/>
      <c r="W912" s="53"/>
      <c r="X912" s="53"/>
    </row>
    <row r="913" spans="4:24" ht="12.75" x14ac:dyDescent="0.2">
      <c r="D913" s="53"/>
      <c r="Q913" s="53"/>
      <c r="R913" s="53"/>
      <c r="S913" s="67"/>
      <c r="T913" s="53"/>
      <c r="U913" s="53"/>
      <c r="V913" s="67"/>
      <c r="W913" s="53"/>
      <c r="X913" s="53"/>
    </row>
    <row r="914" spans="4:24" ht="12.75" x14ac:dyDescent="0.2">
      <c r="D914" s="53"/>
      <c r="Q914" s="53"/>
      <c r="R914" s="53"/>
      <c r="S914" s="67"/>
      <c r="T914" s="53"/>
      <c r="U914" s="53"/>
      <c r="V914" s="67"/>
      <c r="W914" s="53"/>
      <c r="X914" s="53"/>
    </row>
    <row r="915" spans="4:24" ht="12.75" x14ac:dyDescent="0.2">
      <c r="D915" s="53"/>
      <c r="Q915" s="53"/>
      <c r="R915" s="53"/>
      <c r="S915" s="67"/>
      <c r="T915" s="53"/>
      <c r="U915" s="53"/>
      <c r="V915" s="67"/>
      <c r="W915" s="53"/>
      <c r="X915" s="53"/>
    </row>
    <row r="916" spans="4:24" ht="12.75" x14ac:dyDescent="0.2">
      <c r="D916" s="53"/>
      <c r="Q916" s="53"/>
      <c r="R916" s="53"/>
      <c r="S916" s="67"/>
      <c r="T916" s="53"/>
      <c r="U916" s="53"/>
      <c r="V916" s="67"/>
      <c r="W916" s="53"/>
      <c r="X916" s="53"/>
    </row>
    <row r="917" spans="4:24" ht="12.75" x14ac:dyDescent="0.2">
      <c r="D917" s="53"/>
      <c r="Q917" s="53"/>
      <c r="R917" s="53"/>
      <c r="S917" s="67"/>
      <c r="T917" s="53"/>
      <c r="U917" s="53"/>
      <c r="V917" s="67"/>
      <c r="W917" s="53"/>
      <c r="X917" s="53"/>
    </row>
    <row r="918" spans="4:24" ht="12.75" x14ac:dyDescent="0.2">
      <c r="D918" s="53"/>
      <c r="Q918" s="53"/>
      <c r="R918" s="53"/>
      <c r="S918" s="67"/>
      <c r="T918" s="53"/>
      <c r="U918" s="53"/>
      <c r="V918" s="67"/>
      <c r="W918" s="53"/>
      <c r="X918" s="53"/>
    </row>
    <row r="919" spans="4:24" ht="12.75" x14ac:dyDescent="0.2">
      <c r="D919" s="53"/>
      <c r="Q919" s="53"/>
      <c r="R919" s="53"/>
      <c r="S919" s="67"/>
      <c r="T919" s="53"/>
      <c r="U919" s="53"/>
      <c r="V919" s="67"/>
      <c r="W919" s="53"/>
      <c r="X919" s="53"/>
    </row>
    <row r="920" spans="4:24" ht="12.75" x14ac:dyDescent="0.2">
      <c r="D920" s="53"/>
      <c r="Q920" s="53"/>
      <c r="R920" s="53"/>
      <c r="S920" s="67"/>
      <c r="T920" s="53"/>
      <c r="U920" s="53"/>
      <c r="V920" s="67"/>
      <c r="W920" s="53"/>
      <c r="X920" s="53"/>
    </row>
    <row r="921" spans="4:24" ht="12.75" x14ac:dyDescent="0.2">
      <c r="D921" s="53"/>
      <c r="Q921" s="53"/>
      <c r="R921" s="53"/>
      <c r="S921" s="67"/>
      <c r="T921" s="53"/>
      <c r="U921" s="53"/>
      <c r="V921" s="67"/>
      <c r="W921" s="53"/>
      <c r="X921" s="53"/>
    </row>
    <row r="922" spans="4:24" ht="12.75" x14ac:dyDescent="0.2">
      <c r="D922" s="53"/>
      <c r="Q922" s="53"/>
      <c r="R922" s="53"/>
      <c r="S922" s="67"/>
      <c r="T922" s="53"/>
      <c r="U922" s="53"/>
      <c r="V922" s="67"/>
      <c r="W922" s="53"/>
      <c r="X922" s="53"/>
    </row>
    <row r="923" spans="4:24" ht="12.75" x14ac:dyDescent="0.2">
      <c r="D923" s="53"/>
      <c r="Q923" s="53"/>
      <c r="R923" s="53"/>
      <c r="S923" s="67"/>
      <c r="T923" s="53"/>
      <c r="U923" s="53"/>
      <c r="V923" s="67"/>
      <c r="W923" s="53"/>
      <c r="X923" s="53"/>
    </row>
    <row r="924" spans="4:24" ht="12.75" x14ac:dyDescent="0.2">
      <c r="D924" s="53"/>
      <c r="Q924" s="53"/>
      <c r="R924" s="53"/>
      <c r="S924" s="67"/>
      <c r="T924" s="53"/>
      <c r="U924" s="53"/>
      <c r="V924" s="67"/>
      <c r="W924" s="53"/>
      <c r="X924" s="53"/>
    </row>
    <row r="925" spans="4:24" ht="12.75" x14ac:dyDescent="0.2">
      <c r="D925" s="53"/>
      <c r="Q925" s="53"/>
      <c r="R925" s="53"/>
      <c r="S925" s="67"/>
      <c r="T925" s="53"/>
      <c r="U925" s="53"/>
      <c r="V925" s="67"/>
      <c r="W925" s="53"/>
      <c r="X925" s="53"/>
    </row>
    <row r="926" spans="4:24" ht="12.75" x14ac:dyDescent="0.2">
      <c r="D926" s="53"/>
      <c r="Q926" s="53"/>
      <c r="R926" s="53"/>
      <c r="S926" s="67"/>
      <c r="T926" s="53"/>
      <c r="U926" s="53"/>
      <c r="V926" s="67"/>
      <c r="W926" s="53"/>
      <c r="X926" s="53"/>
    </row>
    <row r="927" spans="4:24" ht="12.75" x14ac:dyDescent="0.2">
      <c r="D927" s="53"/>
      <c r="Q927" s="53"/>
      <c r="R927" s="53"/>
      <c r="S927" s="67"/>
      <c r="T927" s="53"/>
      <c r="U927" s="53"/>
      <c r="V927" s="67"/>
      <c r="W927" s="53"/>
      <c r="X927" s="53"/>
    </row>
    <row r="928" spans="4:24" ht="12.75" x14ac:dyDescent="0.2">
      <c r="D928" s="53"/>
      <c r="Q928" s="53"/>
      <c r="R928" s="53"/>
      <c r="S928" s="67"/>
      <c r="T928" s="53"/>
      <c r="U928" s="53"/>
      <c r="V928" s="67"/>
      <c r="W928" s="53"/>
      <c r="X928" s="53"/>
    </row>
    <row r="929" spans="4:24" ht="12.75" x14ac:dyDescent="0.2">
      <c r="D929" s="53"/>
      <c r="Q929" s="53"/>
      <c r="R929" s="53"/>
      <c r="S929" s="67"/>
      <c r="T929" s="53"/>
      <c r="U929" s="53"/>
      <c r="V929" s="67"/>
      <c r="W929" s="53"/>
      <c r="X929" s="53"/>
    </row>
    <row r="930" spans="4:24" ht="12.75" x14ac:dyDescent="0.2">
      <c r="D930" s="53"/>
      <c r="Q930" s="53"/>
      <c r="R930" s="53"/>
      <c r="S930" s="67"/>
      <c r="T930" s="53"/>
      <c r="U930" s="53"/>
      <c r="V930" s="67"/>
      <c r="W930" s="53"/>
      <c r="X930" s="53"/>
    </row>
    <row r="931" spans="4:24" ht="12.75" x14ac:dyDescent="0.2">
      <c r="D931" s="53"/>
      <c r="Q931" s="53"/>
      <c r="R931" s="53"/>
      <c r="S931" s="67"/>
      <c r="T931" s="53"/>
      <c r="U931" s="53"/>
      <c r="V931" s="67"/>
      <c r="W931" s="53"/>
      <c r="X931" s="53"/>
    </row>
    <row r="932" spans="4:24" ht="12.75" x14ac:dyDescent="0.2">
      <c r="D932" s="53"/>
      <c r="Q932" s="53"/>
      <c r="R932" s="53"/>
      <c r="S932" s="67"/>
      <c r="T932" s="53"/>
      <c r="U932" s="53"/>
      <c r="V932" s="67"/>
      <c r="W932" s="53"/>
      <c r="X932" s="53"/>
    </row>
    <row r="933" spans="4:24" ht="12.75" x14ac:dyDescent="0.2">
      <c r="D933" s="53"/>
      <c r="Q933" s="53"/>
      <c r="R933" s="53"/>
      <c r="S933" s="67"/>
      <c r="T933" s="53"/>
      <c r="U933" s="53"/>
      <c r="V933" s="67"/>
      <c r="W933" s="53"/>
      <c r="X933" s="53"/>
    </row>
    <row r="934" spans="4:24" ht="12.75" x14ac:dyDescent="0.2">
      <c r="D934" s="53"/>
      <c r="Q934" s="53"/>
      <c r="R934" s="53"/>
      <c r="S934" s="67"/>
      <c r="T934" s="53"/>
      <c r="U934" s="53"/>
      <c r="V934" s="67"/>
      <c r="W934" s="53"/>
      <c r="X934" s="53"/>
    </row>
    <row r="935" spans="4:24" ht="12.75" x14ac:dyDescent="0.2">
      <c r="D935" s="53"/>
      <c r="Q935" s="53"/>
      <c r="R935" s="53"/>
      <c r="S935" s="67"/>
      <c r="T935" s="53"/>
      <c r="U935" s="53"/>
      <c r="V935" s="67"/>
      <c r="W935" s="53"/>
      <c r="X935" s="53"/>
    </row>
    <row r="936" spans="4:24" ht="12.75" x14ac:dyDescent="0.2">
      <c r="D936" s="53"/>
      <c r="Q936" s="53"/>
      <c r="R936" s="53"/>
      <c r="S936" s="67"/>
      <c r="T936" s="53"/>
      <c r="U936" s="53"/>
      <c r="V936" s="67"/>
      <c r="W936" s="53"/>
      <c r="X936" s="53"/>
    </row>
    <row r="937" spans="4:24" ht="12.75" x14ac:dyDescent="0.2">
      <c r="D937" s="53"/>
      <c r="Q937" s="53"/>
      <c r="R937" s="53"/>
      <c r="S937" s="67"/>
      <c r="T937" s="53"/>
      <c r="U937" s="53"/>
      <c r="V937" s="67"/>
      <c r="W937" s="53"/>
      <c r="X937" s="53"/>
    </row>
    <row r="938" spans="4:24" ht="12.75" x14ac:dyDescent="0.2">
      <c r="D938" s="53"/>
      <c r="Q938" s="53"/>
      <c r="R938" s="53"/>
      <c r="S938" s="67"/>
      <c r="T938" s="53"/>
      <c r="U938" s="53"/>
      <c r="V938" s="67"/>
      <c r="W938" s="53"/>
      <c r="X938" s="53"/>
    </row>
    <row r="939" spans="4:24" ht="12.75" x14ac:dyDescent="0.2">
      <c r="D939" s="53"/>
      <c r="Q939" s="53"/>
      <c r="R939" s="53"/>
      <c r="S939" s="67"/>
      <c r="T939" s="53"/>
      <c r="U939" s="53"/>
      <c r="V939" s="67"/>
      <c r="W939" s="53"/>
      <c r="X939" s="53"/>
    </row>
    <row r="940" spans="4:24" ht="12.75" x14ac:dyDescent="0.2">
      <c r="D940" s="53"/>
      <c r="Q940" s="53"/>
      <c r="R940" s="53"/>
      <c r="S940" s="67"/>
      <c r="T940" s="53"/>
      <c r="U940" s="53"/>
      <c r="V940" s="67"/>
      <c r="W940" s="53"/>
      <c r="X940" s="53"/>
    </row>
    <row r="941" spans="4:24" ht="12.75" x14ac:dyDescent="0.2">
      <c r="D941" s="53"/>
      <c r="Q941" s="53"/>
      <c r="R941" s="53"/>
      <c r="S941" s="67"/>
      <c r="T941" s="53"/>
      <c r="U941" s="53"/>
      <c r="V941" s="67"/>
      <c r="W941" s="53"/>
      <c r="X941" s="53"/>
    </row>
    <row r="942" spans="4:24" ht="12.75" x14ac:dyDescent="0.2">
      <c r="D942" s="53"/>
      <c r="Q942" s="53"/>
      <c r="R942" s="53"/>
      <c r="S942" s="67"/>
      <c r="T942" s="53"/>
      <c r="U942" s="53"/>
      <c r="V942" s="67"/>
      <c r="W942" s="53"/>
      <c r="X942" s="53"/>
    </row>
    <row r="943" spans="4:24" ht="12.75" x14ac:dyDescent="0.2">
      <c r="D943" s="53"/>
      <c r="Q943" s="53"/>
      <c r="R943" s="53"/>
      <c r="S943" s="67"/>
      <c r="T943" s="53"/>
      <c r="U943" s="53"/>
      <c r="V943" s="67"/>
      <c r="W943" s="53"/>
      <c r="X943" s="53"/>
    </row>
    <row r="944" spans="4:24" ht="12.75" x14ac:dyDescent="0.2">
      <c r="D944" s="53"/>
      <c r="Q944" s="53"/>
      <c r="R944" s="53"/>
      <c r="S944" s="67"/>
      <c r="T944" s="53"/>
      <c r="U944" s="53"/>
      <c r="V944" s="67"/>
      <c r="W944" s="53"/>
      <c r="X944" s="53"/>
    </row>
    <row r="945" spans="4:24" ht="12.75" x14ac:dyDescent="0.2">
      <c r="D945" s="53"/>
      <c r="Q945" s="53"/>
      <c r="R945" s="53"/>
      <c r="S945" s="67"/>
      <c r="T945" s="53"/>
      <c r="U945" s="53"/>
      <c r="V945" s="67"/>
      <c r="W945" s="53"/>
      <c r="X945" s="53"/>
    </row>
    <row r="946" spans="4:24" ht="12.75" x14ac:dyDescent="0.2">
      <c r="D946" s="53"/>
      <c r="Q946" s="53"/>
      <c r="R946" s="53"/>
      <c r="S946" s="67"/>
      <c r="T946" s="53"/>
      <c r="U946" s="53"/>
      <c r="V946" s="67"/>
      <c r="W946" s="53"/>
      <c r="X946" s="53"/>
    </row>
    <row r="947" spans="4:24" ht="12.75" x14ac:dyDescent="0.2">
      <c r="D947" s="53"/>
      <c r="Q947" s="53"/>
      <c r="R947" s="53"/>
      <c r="S947" s="67"/>
      <c r="T947" s="53"/>
      <c r="U947" s="53"/>
      <c r="V947" s="67"/>
      <c r="W947" s="53"/>
      <c r="X947" s="53"/>
    </row>
    <row r="948" spans="4:24" ht="12.75" x14ac:dyDescent="0.2">
      <c r="D948" s="53"/>
      <c r="Q948" s="53"/>
      <c r="R948" s="53"/>
      <c r="S948" s="67"/>
      <c r="T948" s="53"/>
      <c r="U948" s="53"/>
      <c r="V948" s="67"/>
      <c r="W948" s="53"/>
      <c r="X948" s="53"/>
    </row>
    <row r="949" spans="4:24" ht="12.75" x14ac:dyDescent="0.2">
      <c r="D949" s="53"/>
      <c r="Q949" s="53"/>
      <c r="R949" s="53"/>
      <c r="S949" s="67"/>
      <c r="T949" s="53"/>
      <c r="U949" s="53"/>
      <c r="V949" s="67"/>
      <c r="W949" s="53"/>
      <c r="X949" s="53"/>
    </row>
    <row r="950" spans="4:24" ht="12.75" x14ac:dyDescent="0.2">
      <c r="D950" s="53"/>
      <c r="Q950" s="53"/>
      <c r="R950" s="53"/>
      <c r="S950" s="67"/>
      <c r="T950" s="53"/>
      <c r="U950" s="53"/>
      <c r="V950" s="67"/>
      <c r="W950" s="53"/>
      <c r="X950" s="53"/>
    </row>
    <row r="951" spans="4:24" ht="12.75" x14ac:dyDescent="0.2">
      <c r="D951" s="53"/>
      <c r="Q951" s="53"/>
      <c r="R951" s="53"/>
      <c r="S951" s="67"/>
      <c r="T951" s="53"/>
      <c r="U951" s="53"/>
      <c r="V951" s="67"/>
      <c r="W951" s="53"/>
      <c r="X951" s="53"/>
    </row>
    <row r="952" spans="4:24" ht="12.75" x14ac:dyDescent="0.2">
      <c r="D952" s="53"/>
      <c r="Q952" s="53"/>
      <c r="R952" s="53"/>
      <c r="S952" s="67"/>
      <c r="T952" s="53"/>
      <c r="U952" s="53"/>
      <c r="V952" s="67"/>
      <c r="W952" s="53"/>
      <c r="X952" s="53"/>
    </row>
    <row r="953" spans="4:24" ht="12.75" x14ac:dyDescent="0.2">
      <c r="D953" s="53"/>
      <c r="Q953" s="53"/>
      <c r="R953" s="53"/>
      <c r="S953" s="67"/>
      <c r="T953" s="53"/>
      <c r="U953" s="53"/>
      <c r="V953" s="67"/>
      <c r="W953" s="53"/>
      <c r="X953" s="53"/>
    </row>
    <row r="954" spans="4:24" ht="12.75" x14ac:dyDescent="0.2">
      <c r="D954" s="53"/>
      <c r="Q954" s="53"/>
      <c r="R954" s="53"/>
      <c r="S954" s="67"/>
      <c r="T954" s="53"/>
      <c r="U954" s="53"/>
      <c r="V954" s="67"/>
      <c r="W954" s="53"/>
      <c r="X954" s="53"/>
    </row>
    <row r="955" spans="4:24" ht="12.75" x14ac:dyDescent="0.2">
      <c r="D955" s="53"/>
      <c r="Q955" s="53"/>
      <c r="R955" s="53"/>
      <c r="S955" s="67"/>
      <c r="T955" s="53"/>
      <c r="U955" s="53"/>
      <c r="V955" s="67"/>
      <c r="W955" s="53"/>
      <c r="X955" s="53"/>
    </row>
    <row r="956" spans="4:24" ht="12.75" x14ac:dyDescent="0.2">
      <c r="D956" s="53"/>
      <c r="Q956" s="53"/>
      <c r="R956" s="53"/>
      <c r="S956" s="67"/>
      <c r="T956" s="53"/>
      <c r="U956" s="53"/>
      <c r="V956" s="67"/>
      <c r="W956" s="53"/>
      <c r="X956" s="53"/>
    </row>
    <row r="957" spans="4:24" ht="12.75" x14ac:dyDescent="0.2">
      <c r="D957" s="53"/>
      <c r="Q957" s="53"/>
      <c r="R957" s="53"/>
      <c r="S957" s="67"/>
      <c r="T957" s="53"/>
      <c r="U957" s="53"/>
      <c r="V957" s="67"/>
      <c r="W957" s="53"/>
      <c r="X957" s="53"/>
    </row>
    <row r="958" spans="4:24" ht="12.75" x14ac:dyDescent="0.2">
      <c r="D958" s="53"/>
      <c r="Q958" s="53"/>
      <c r="R958" s="53"/>
      <c r="S958" s="67"/>
      <c r="T958" s="53"/>
      <c r="U958" s="53"/>
      <c r="V958" s="67"/>
      <c r="W958" s="53"/>
      <c r="X958" s="53"/>
    </row>
    <row r="959" spans="4:24" ht="12.75" x14ac:dyDescent="0.2">
      <c r="D959" s="53"/>
      <c r="Q959" s="53"/>
      <c r="R959" s="53"/>
      <c r="S959" s="67"/>
      <c r="T959" s="53"/>
      <c r="U959" s="53"/>
      <c r="V959" s="67"/>
      <c r="W959" s="53"/>
      <c r="X959" s="53"/>
    </row>
    <row r="960" spans="4:24" ht="12.75" x14ac:dyDescent="0.2">
      <c r="D960" s="53"/>
      <c r="Q960" s="53"/>
      <c r="R960" s="53"/>
      <c r="S960" s="67"/>
      <c r="T960" s="53"/>
      <c r="U960" s="53"/>
      <c r="V960" s="67"/>
      <c r="W960" s="53"/>
      <c r="X960" s="53"/>
    </row>
    <row r="961" spans="4:24" ht="12.75" x14ac:dyDescent="0.2">
      <c r="D961" s="53"/>
      <c r="Q961" s="53"/>
      <c r="R961" s="53"/>
      <c r="S961" s="67"/>
      <c r="T961" s="53"/>
      <c r="U961" s="53"/>
      <c r="V961" s="67"/>
      <c r="W961" s="53"/>
      <c r="X961" s="53"/>
    </row>
    <row r="962" spans="4:24" ht="12.75" x14ac:dyDescent="0.2">
      <c r="D962" s="53"/>
      <c r="Q962" s="53"/>
      <c r="R962" s="53"/>
      <c r="S962" s="67"/>
      <c r="T962" s="53"/>
      <c r="U962" s="53"/>
      <c r="V962" s="67"/>
      <c r="W962" s="53"/>
      <c r="X962" s="53"/>
    </row>
    <row r="963" spans="4:24" ht="12.75" x14ac:dyDescent="0.2">
      <c r="D963" s="53"/>
      <c r="Q963" s="53"/>
      <c r="R963" s="53"/>
      <c r="S963" s="67"/>
      <c r="T963" s="53"/>
      <c r="U963" s="53"/>
      <c r="V963" s="67"/>
      <c r="W963" s="53"/>
      <c r="X963" s="53"/>
    </row>
    <row r="964" spans="4:24" ht="12.75" x14ac:dyDescent="0.2">
      <c r="D964" s="53"/>
      <c r="Q964" s="53"/>
      <c r="R964" s="53"/>
      <c r="S964" s="67"/>
      <c r="T964" s="53"/>
      <c r="U964" s="53"/>
      <c r="V964" s="67"/>
      <c r="W964" s="53"/>
      <c r="X964" s="53"/>
    </row>
    <row r="965" spans="4:24" ht="12.75" x14ac:dyDescent="0.2">
      <c r="D965" s="53"/>
      <c r="Q965" s="53"/>
      <c r="R965" s="53"/>
      <c r="S965" s="67"/>
      <c r="T965" s="53"/>
      <c r="U965" s="53"/>
      <c r="V965" s="67"/>
      <c r="W965" s="53"/>
      <c r="X965" s="53"/>
    </row>
    <row r="966" spans="4:24" ht="12.75" x14ac:dyDescent="0.2">
      <c r="D966" s="53"/>
      <c r="Q966" s="53"/>
      <c r="R966" s="53"/>
      <c r="S966" s="67"/>
      <c r="T966" s="53"/>
      <c r="U966" s="53"/>
      <c r="V966" s="67"/>
      <c r="W966" s="53"/>
      <c r="X966" s="53"/>
    </row>
    <row r="967" spans="4:24" ht="12.75" x14ac:dyDescent="0.2">
      <c r="D967" s="53"/>
      <c r="Q967" s="53"/>
      <c r="R967" s="53"/>
      <c r="S967" s="67"/>
      <c r="T967" s="53"/>
      <c r="U967" s="53"/>
      <c r="V967" s="67"/>
      <c r="W967" s="53"/>
      <c r="X967" s="53"/>
    </row>
    <row r="968" spans="4:24" ht="12.75" x14ac:dyDescent="0.2">
      <c r="D968" s="53"/>
      <c r="Q968" s="53"/>
      <c r="R968" s="53"/>
      <c r="S968" s="67"/>
      <c r="T968" s="53"/>
      <c r="U968" s="53"/>
      <c r="V968" s="67"/>
      <c r="W968" s="53"/>
      <c r="X968" s="53"/>
    </row>
    <row r="969" spans="4:24" ht="12.75" x14ac:dyDescent="0.2">
      <c r="D969" s="53"/>
      <c r="Q969" s="53"/>
      <c r="R969" s="53"/>
      <c r="S969" s="67"/>
      <c r="T969" s="53"/>
      <c r="U969" s="53"/>
      <c r="V969" s="67"/>
      <c r="W969" s="53"/>
      <c r="X969" s="53"/>
    </row>
    <row r="970" spans="4:24" ht="12.75" x14ac:dyDescent="0.2">
      <c r="D970" s="53"/>
      <c r="Q970" s="53"/>
      <c r="R970" s="53"/>
      <c r="S970" s="67"/>
      <c r="T970" s="53"/>
      <c r="U970" s="53"/>
      <c r="V970" s="67"/>
      <c r="W970" s="53"/>
      <c r="X970" s="53"/>
    </row>
    <row r="971" spans="4:24" ht="12.75" x14ac:dyDescent="0.2">
      <c r="D971" s="53"/>
      <c r="Q971" s="53"/>
      <c r="R971" s="53"/>
      <c r="S971" s="67"/>
      <c r="T971" s="53"/>
      <c r="U971" s="53"/>
      <c r="V971" s="67"/>
      <c r="W971" s="53"/>
      <c r="X971" s="53"/>
    </row>
    <row r="972" spans="4:24" ht="12.75" x14ac:dyDescent="0.2">
      <c r="D972" s="53"/>
      <c r="Q972" s="53"/>
      <c r="R972" s="53"/>
      <c r="S972" s="67"/>
      <c r="T972" s="53"/>
      <c r="U972" s="53"/>
      <c r="V972" s="67"/>
      <c r="W972" s="53"/>
      <c r="X972" s="53"/>
    </row>
    <row r="973" spans="4:24" ht="12.75" x14ac:dyDescent="0.2">
      <c r="D973" s="53"/>
      <c r="Q973" s="53"/>
      <c r="R973" s="53"/>
      <c r="S973" s="67"/>
      <c r="T973" s="53"/>
      <c r="U973" s="53"/>
      <c r="V973" s="67"/>
      <c r="W973" s="53"/>
      <c r="X973" s="53"/>
    </row>
    <row r="974" spans="4:24" ht="12.75" x14ac:dyDescent="0.2">
      <c r="D974" s="53"/>
      <c r="Q974" s="53"/>
      <c r="R974" s="53"/>
      <c r="S974" s="67"/>
      <c r="T974" s="53"/>
      <c r="U974" s="53"/>
      <c r="V974" s="67"/>
      <c r="W974" s="53"/>
      <c r="X974" s="53"/>
    </row>
    <row r="975" spans="4:24" ht="12.75" x14ac:dyDescent="0.2">
      <c r="D975" s="53"/>
      <c r="Q975" s="53"/>
      <c r="R975" s="53"/>
      <c r="S975" s="67"/>
      <c r="T975" s="53"/>
      <c r="U975" s="53"/>
      <c r="V975" s="67"/>
      <c r="W975" s="53"/>
      <c r="X975" s="53"/>
    </row>
    <row r="976" spans="4:24" ht="12.75" x14ac:dyDescent="0.2">
      <c r="D976" s="53"/>
      <c r="Q976" s="53"/>
      <c r="R976" s="53"/>
      <c r="S976" s="67"/>
      <c r="T976" s="53"/>
      <c r="U976" s="53"/>
      <c r="V976" s="67"/>
      <c r="W976" s="53"/>
      <c r="X976" s="53"/>
    </row>
    <row r="977" spans="4:24" ht="12.75" x14ac:dyDescent="0.2">
      <c r="D977" s="53"/>
      <c r="Q977" s="53"/>
      <c r="R977" s="53"/>
      <c r="S977" s="67"/>
      <c r="T977" s="53"/>
      <c r="U977" s="53"/>
      <c r="V977" s="67"/>
      <c r="W977" s="53"/>
      <c r="X977" s="53"/>
    </row>
    <row r="978" spans="4:24" ht="12.75" x14ac:dyDescent="0.2">
      <c r="D978" s="53"/>
      <c r="Q978" s="53"/>
      <c r="R978" s="53"/>
      <c r="S978" s="67"/>
      <c r="T978" s="53"/>
      <c r="U978" s="53"/>
      <c r="V978" s="67"/>
      <c r="W978" s="53"/>
      <c r="X978" s="53"/>
    </row>
    <row r="979" spans="4:24" ht="12.75" x14ac:dyDescent="0.2">
      <c r="D979" s="53"/>
      <c r="Q979" s="53"/>
      <c r="R979" s="53"/>
      <c r="S979" s="67"/>
      <c r="T979" s="53"/>
      <c r="U979" s="53"/>
      <c r="V979" s="67"/>
      <c r="W979" s="53"/>
      <c r="X979" s="53"/>
    </row>
    <row r="980" spans="4:24" ht="12.75" x14ac:dyDescent="0.2">
      <c r="D980" s="53"/>
      <c r="Q980" s="53"/>
      <c r="R980" s="53"/>
      <c r="S980" s="67"/>
      <c r="T980" s="53"/>
      <c r="U980" s="53"/>
      <c r="V980" s="67"/>
      <c r="W980" s="53"/>
      <c r="X980" s="53"/>
    </row>
    <row r="981" spans="4:24" ht="12.75" x14ac:dyDescent="0.2">
      <c r="D981" s="53"/>
      <c r="Q981" s="53"/>
      <c r="R981" s="53"/>
      <c r="S981" s="67"/>
      <c r="T981" s="53"/>
      <c r="U981" s="53"/>
      <c r="V981" s="67"/>
      <c r="W981" s="53"/>
      <c r="X981" s="53"/>
    </row>
    <row r="982" spans="4:24" ht="12.75" x14ac:dyDescent="0.2">
      <c r="D982" s="53"/>
      <c r="Q982" s="53"/>
      <c r="R982" s="53"/>
      <c r="S982" s="67"/>
      <c r="T982" s="53"/>
      <c r="U982" s="53"/>
      <c r="V982" s="67"/>
      <c r="W982" s="53"/>
      <c r="X982" s="53"/>
    </row>
    <row r="983" spans="4:24" ht="12.75" x14ac:dyDescent="0.2">
      <c r="D983" s="53"/>
      <c r="Q983" s="53"/>
      <c r="R983" s="53"/>
      <c r="S983" s="67"/>
      <c r="T983" s="53"/>
      <c r="U983" s="53"/>
      <c r="V983" s="67"/>
      <c r="W983" s="53"/>
      <c r="X983" s="53"/>
    </row>
    <row r="984" spans="4:24" ht="12.75" x14ac:dyDescent="0.2">
      <c r="D984" s="53"/>
      <c r="Q984" s="53"/>
      <c r="R984" s="53"/>
      <c r="S984" s="67"/>
      <c r="T984" s="53"/>
      <c r="U984" s="53"/>
      <c r="V984" s="67"/>
      <c r="W984" s="53"/>
      <c r="X984" s="53"/>
    </row>
    <row r="985" spans="4:24" ht="12.75" x14ac:dyDescent="0.2">
      <c r="D985" s="53"/>
      <c r="Q985" s="53"/>
      <c r="R985" s="53"/>
      <c r="S985" s="67"/>
      <c r="T985" s="53"/>
      <c r="U985" s="53"/>
      <c r="V985" s="67"/>
      <c r="W985" s="53"/>
      <c r="X985" s="53"/>
    </row>
    <row r="986" spans="4:24" ht="12.75" x14ac:dyDescent="0.2">
      <c r="D986" s="53"/>
      <c r="Q986" s="53"/>
      <c r="R986" s="53"/>
      <c r="S986" s="67"/>
      <c r="T986" s="53"/>
      <c r="U986" s="53"/>
      <c r="V986" s="67"/>
      <c r="W986" s="53"/>
      <c r="X986" s="53"/>
    </row>
    <row r="987" spans="4:24" ht="12.75" x14ac:dyDescent="0.2">
      <c r="D987" s="53"/>
      <c r="Q987" s="53"/>
      <c r="R987" s="53"/>
      <c r="S987" s="67"/>
      <c r="T987" s="53"/>
      <c r="U987" s="53"/>
      <c r="V987" s="67"/>
      <c r="W987" s="53"/>
      <c r="X987" s="53"/>
    </row>
    <row r="988" spans="4:24" ht="12.75" x14ac:dyDescent="0.2">
      <c r="D988" s="53"/>
      <c r="Q988" s="53"/>
      <c r="R988" s="53"/>
      <c r="S988" s="67"/>
      <c r="T988" s="53"/>
      <c r="U988" s="53"/>
      <c r="V988" s="67"/>
      <c r="W988" s="53"/>
      <c r="X988" s="53"/>
    </row>
    <row r="989" spans="4:24" ht="12.75" x14ac:dyDescent="0.2">
      <c r="D989" s="53"/>
      <c r="Q989" s="53"/>
      <c r="R989" s="53"/>
      <c r="S989" s="67"/>
      <c r="T989" s="53"/>
      <c r="U989" s="53"/>
      <c r="V989" s="67"/>
      <c r="W989" s="53"/>
      <c r="X989" s="53"/>
    </row>
    <row r="990" spans="4:24" ht="12.75" x14ac:dyDescent="0.2">
      <c r="D990" s="53"/>
      <c r="Q990" s="53"/>
      <c r="R990" s="53"/>
      <c r="S990" s="67"/>
      <c r="T990" s="53"/>
      <c r="U990" s="53"/>
      <c r="V990" s="67"/>
      <c r="W990" s="53"/>
      <c r="X990" s="53"/>
    </row>
    <row r="991" spans="4:24" ht="12.75" x14ac:dyDescent="0.2">
      <c r="D991" s="53"/>
      <c r="Q991" s="53"/>
      <c r="R991" s="53"/>
      <c r="S991" s="67"/>
      <c r="T991" s="53"/>
      <c r="U991" s="53"/>
      <c r="V991" s="67"/>
      <c r="W991" s="53"/>
      <c r="X991" s="53"/>
    </row>
    <row r="992" spans="4:24" ht="12.75" x14ac:dyDescent="0.2">
      <c r="D992" s="53"/>
      <c r="Q992" s="53"/>
      <c r="R992" s="53"/>
      <c r="S992" s="67"/>
      <c r="T992" s="53"/>
      <c r="U992" s="53"/>
      <c r="V992" s="67"/>
      <c r="W992" s="53"/>
      <c r="X992" s="53"/>
    </row>
    <row r="993" spans="4:24" ht="12.75" x14ac:dyDescent="0.2">
      <c r="D993" s="53"/>
      <c r="Q993" s="53"/>
      <c r="R993" s="53"/>
      <c r="S993" s="67"/>
      <c r="T993" s="53"/>
      <c r="U993" s="53"/>
      <c r="V993" s="67"/>
      <c r="W993" s="53"/>
      <c r="X993" s="53"/>
    </row>
    <row r="994" spans="4:24" ht="12.75" x14ac:dyDescent="0.2">
      <c r="D994" s="53"/>
      <c r="Q994" s="53"/>
      <c r="R994" s="53"/>
      <c r="S994" s="67"/>
      <c r="T994" s="53"/>
      <c r="U994" s="53"/>
      <c r="V994" s="67"/>
      <c r="W994" s="53"/>
      <c r="X994" s="53"/>
    </row>
    <row r="995" spans="4:24" ht="12.75" x14ac:dyDescent="0.2">
      <c r="D995" s="53"/>
      <c r="Q995" s="53"/>
      <c r="R995" s="53"/>
      <c r="S995" s="67"/>
      <c r="T995" s="53"/>
      <c r="U995" s="53"/>
      <c r="V995" s="67"/>
      <c r="W995" s="53"/>
      <c r="X995" s="53"/>
    </row>
    <row r="996" spans="4:24" ht="12.75" x14ac:dyDescent="0.2">
      <c r="D996" s="53"/>
      <c r="Q996" s="53"/>
      <c r="R996" s="53"/>
      <c r="S996" s="67"/>
      <c r="T996" s="53"/>
      <c r="U996" s="53"/>
      <c r="V996" s="67"/>
      <c r="W996" s="53"/>
      <c r="X996" s="53"/>
    </row>
    <row r="997" spans="4:24" ht="12.75" x14ac:dyDescent="0.2">
      <c r="D997" s="53"/>
      <c r="Q997" s="53"/>
      <c r="R997" s="53"/>
      <c r="S997" s="67"/>
      <c r="T997" s="53"/>
      <c r="U997" s="53"/>
      <c r="V997" s="67"/>
      <c r="W997" s="53"/>
      <c r="X997" s="53"/>
    </row>
    <row r="998" spans="4:24" ht="12.75" x14ac:dyDescent="0.2">
      <c r="D998" s="53"/>
      <c r="Q998" s="53"/>
      <c r="R998" s="53"/>
      <c r="S998" s="67"/>
      <c r="T998" s="53"/>
      <c r="U998" s="53"/>
      <c r="V998" s="67"/>
      <c r="W998" s="53"/>
      <c r="X998" s="53"/>
    </row>
    <row r="999" spans="4:24" ht="12.75" x14ac:dyDescent="0.2">
      <c r="D999" s="53"/>
      <c r="Q999" s="53"/>
      <c r="R999" s="53"/>
      <c r="S999" s="67"/>
      <c r="T999" s="53"/>
      <c r="U999" s="53"/>
      <c r="V999" s="67"/>
      <c r="W999" s="53"/>
      <c r="X999" s="53"/>
    </row>
    <row r="1000" spans="4:24" ht="12.75" x14ac:dyDescent="0.2">
      <c r="D1000" s="53"/>
      <c r="Q1000" s="53"/>
      <c r="R1000" s="53"/>
      <c r="S1000" s="67"/>
      <c r="T1000" s="53"/>
      <c r="U1000" s="53"/>
      <c r="V1000" s="67"/>
      <c r="W1000" s="53"/>
      <c r="X1000" s="53"/>
    </row>
    <row r="1001" spans="4:24" ht="12.75" x14ac:dyDescent="0.2">
      <c r="D1001" s="53"/>
      <c r="Q1001" s="53"/>
      <c r="R1001" s="53"/>
      <c r="S1001" s="67"/>
      <c r="T1001" s="53"/>
      <c r="U1001" s="53"/>
      <c r="V1001" s="67"/>
      <c r="W1001" s="53"/>
      <c r="X1001" s="53"/>
    </row>
    <row r="1002" spans="4:24" ht="12.75" x14ac:dyDescent="0.2">
      <c r="D1002" s="53"/>
      <c r="Q1002" s="53"/>
      <c r="R1002" s="53"/>
      <c r="S1002" s="67"/>
      <c r="T1002" s="53"/>
      <c r="U1002" s="53"/>
      <c r="V1002" s="67"/>
      <c r="W1002" s="53"/>
      <c r="X1002" s="53"/>
    </row>
    <row r="1003" spans="4:24" ht="12.75" x14ac:dyDescent="0.2">
      <c r="D1003" s="53"/>
      <c r="Q1003" s="53"/>
      <c r="R1003" s="53"/>
      <c r="S1003" s="67"/>
      <c r="T1003" s="53"/>
      <c r="U1003" s="53"/>
      <c r="V1003" s="67"/>
      <c r="W1003" s="53"/>
      <c r="X1003" s="53"/>
    </row>
    <row r="1004" spans="4:24" ht="12.75" x14ac:dyDescent="0.2">
      <c r="D1004" s="53"/>
      <c r="Q1004" s="53"/>
      <c r="R1004" s="53"/>
      <c r="S1004" s="67"/>
      <c r="T1004" s="53"/>
      <c r="U1004" s="53"/>
      <c r="V1004" s="67"/>
      <c r="W1004" s="53"/>
      <c r="X1004" s="53"/>
    </row>
    <row r="1005" spans="4:24" ht="12.75" x14ac:dyDescent="0.2">
      <c r="D1005" s="53"/>
      <c r="Q1005" s="53"/>
      <c r="R1005" s="53"/>
      <c r="S1005" s="67"/>
      <c r="T1005" s="53"/>
      <c r="U1005" s="53"/>
      <c r="V1005" s="67"/>
      <c r="W1005" s="53"/>
      <c r="X1005" s="53"/>
    </row>
    <row r="1006" spans="4:24" ht="12.75" x14ac:dyDescent="0.2">
      <c r="D1006" s="53"/>
      <c r="Q1006" s="53"/>
      <c r="R1006" s="53"/>
      <c r="S1006" s="67"/>
      <c r="T1006" s="53"/>
      <c r="U1006" s="53"/>
      <c r="V1006" s="67"/>
      <c r="W1006" s="53"/>
      <c r="X1006" s="53"/>
    </row>
    <row r="1007" spans="4:24" ht="12.75" x14ac:dyDescent="0.2">
      <c r="D1007" s="53"/>
      <c r="Q1007" s="53"/>
      <c r="R1007" s="53"/>
      <c r="S1007" s="67"/>
      <c r="T1007" s="53"/>
      <c r="U1007" s="53"/>
      <c r="V1007" s="67"/>
      <c r="W1007" s="53"/>
      <c r="X1007" s="53"/>
    </row>
    <row r="1008" spans="4:24" ht="12.75" x14ac:dyDescent="0.2">
      <c r="D1008" s="53"/>
      <c r="Q1008" s="53"/>
      <c r="R1008" s="53"/>
      <c r="S1008" s="67"/>
      <c r="T1008" s="53"/>
      <c r="U1008" s="53"/>
      <c r="V1008" s="67"/>
      <c r="W1008" s="53"/>
      <c r="X1008" s="53"/>
    </row>
    <row r="1009" spans="4:24" ht="12.75" x14ac:dyDescent="0.2">
      <c r="D1009" s="53"/>
      <c r="Q1009" s="53"/>
      <c r="R1009" s="53"/>
      <c r="S1009" s="67"/>
      <c r="T1009" s="53"/>
      <c r="U1009" s="53"/>
      <c r="V1009" s="67"/>
      <c r="W1009" s="53"/>
      <c r="X1009" s="53"/>
    </row>
    <row r="1010" spans="4:24" ht="12.75" x14ac:dyDescent="0.2">
      <c r="D1010" s="53"/>
      <c r="Q1010" s="53"/>
      <c r="R1010" s="53"/>
      <c r="S1010" s="67"/>
      <c r="T1010" s="53"/>
      <c r="U1010" s="53"/>
      <c r="V1010" s="67"/>
      <c r="W1010" s="53"/>
      <c r="X1010" s="53"/>
    </row>
  </sheetData>
  <mergeCells count="101">
    <mergeCell ref="S11:U11"/>
    <mergeCell ref="G13:I13"/>
    <mergeCell ref="Q10:R12"/>
    <mergeCell ref="P13:R13"/>
    <mergeCell ref="V17:X23"/>
    <mergeCell ref="J18:L23"/>
    <mergeCell ref="S18:U23"/>
    <mergeCell ref="P20:R23"/>
    <mergeCell ref="G10:G12"/>
    <mergeCell ref="A1:X1"/>
    <mergeCell ref="A2:F2"/>
    <mergeCell ref="G2:O2"/>
    <mergeCell ref="P2:X2"/>
    <mergeCell ref="A3:C3"/>
    <mergeCell ref="D3:F3"/>
    <mergeCell ref="G3:I3"/>
    <mergeCell ref="V3:X3"/>
    <mergeCell ref="V10:X10"/>
    <mergeCell ref="S7:U7"/>
    <mergeCell ref="J3:L3"/>
    <mergeCell ref="M3:O3"/>
    <mergeCell ref="A4:A7"/>
    <mergeCell ref="B4:C7"/>
    <mergeCell ref="H4:I4"/>
    <mergeCell ref="P4:P6"/>
    <mergeCell ref="Q4:R6"/>
    <mergeCell ref="P3:R3"/>
    <mergeCell ref="S3:U3"/>
    <mergeCell ref="A8:C8"/>
    <mergeCell ref="G5:G6"/>
    <mergeCell ref="H5:I6"/>
    <mergeCell ref="G7:G9"/>
    <mergeCell ref="H7:I9"/>
    <mergeCell ref="P7:P9"/>
    <mergeCell ref="Q7:R9"/>
    <mergeCell ref="D10:F10"/>
    <mergeCell ref="M10:O10"/>
    <mergeCell ref="H10:I12"/>
    <mergeCell ref="P10:P12"/>
    <mergeCell ref="J7:L7"/>
    <mergeCell ref="J11:L11"/>
    <mergeCell ref="P24:R24"/>
    <mergeCell ref="S24:X24"/>
    <mergeCell ref="D25:F25"/>
    <mergeCell ref="G25:I25"/>
    <mergeCell ref="P25:R25"/>
    <mergeCell ref="S25:U25"/>
    <mergeCell ref="V25:X25"/>
    <mergeCell ref="F28:F30"/>
    <mergeCell ref="G32:G34"/>
    <mergeCell ref="V32:X43"/>
    <mergeCell ref="E35:E37"/>
    <mergeCell ref="F35:F37"/>
    <mergeCell ref="G35:G37"/>
    <mergeCell ref="H35:I37"/>
    <mergeCell ref="J32:L32"/>
    <mergeCell ref="M33:O33"/>
    <mergeCell ref="J36:L36"/>
    <mergeCell ref="M37:O37"/>
    <mergeCell ref="J40:L40"/>
    <mergeCell ref="S30:U30"/>
    <mergeCell ref="S37:U37"/>
    <mergeCell ref="P39:R43"/>
    <mergeCell ref="P26:P31"/>
    <mergeCell ref="Q26:R31"/>
    <mergeCell ref="H29:I31"/>
    <mergeCell ref="H32:I34"/>
    <mergeCell ref="G38:G40"/>
    <mergeCell ref="H38:I40"/>
    <mergeCell ref="D35:D37"/>
    <mergeCell ref="D38:D40"/>
    <mergeCell ref="E38:E40"/>
    <mergeCell ref="F38:F40"/>
    <mergeCell ref="A39:C43"/>
    <mergeCell ref="D41:F43"/>
    <mergeCell ref="G41:G43"/>
    <mergeCell ref="H41:I43"/>
    <mergeCell ref="S26:S29"/>
    <mergeCell ref="T26:U29"/>
    <mergeCell ref="P32:R32"/>
    <mergeCell ref="A16:C16"/>
    <mergeCell ref="D17:F17"/>
    <mergeCell ref="A20:C20"/>
    <mergeCell ref="G21:I23"/>
    <mergeCell ref="A24:F24"/>
    <mergeCell ref="G24:O24"/>
    <mergeCell ref="A25:C25"/>
    <mergeCell ref="D28:D30"/>
    <mergeCell ref="E28:E30"/>
    <mergeCell ref="G26:G28"/>
    <mergeCell ref="G29:G31"/>
    <mergeCell ref="J25:L25"/>
    <mergeCell ref="M25:O25"/>
    <mergeCell ref="D26:D27"/>
    <mergeCell ref="M17:O23"/>
    <mergeCell ref="M29:O29"/>
    <mergeCell ref="A26:A38"/>
    <mergeCell ref="B26:C38"/>
    <mergeCell ref="E26:E27"/>
    <mergeCell ref="F26:F27"/>
    <mergeCell ref="H26:I28"/>
  </mergeCells>
  <hyperlinks>
    <hyperlink ref="D4" r:id="rId1" xr:uid="{00000000-0004-0000-0400-000000000000}"/>
    <hyperlink ref="J4" r:id="rId2" xr:uid="{00000000-0004-0000-0400-000001000000}"/>
    <hyperlink ref="M4" r:id="rId3" xr:uid="{00000000-0004-0000-0400-000002000000}"/>
    <hyperlink ref="S4" r:id="rId4" xr:uid="{00000000-0004-0000-0400-000003000000}"/>
    <hyperlink ref="V4" r:id="rId5" xr:uid="{00000000-0004-0000-0400-000004000000}"/>
    <hyperlink ref="D5" r:id="rId6" xr:uid="{00000000-0004-0000-0400-000005000000}"/>
    <hyperlink ref="J5" r:id="rId7" xr:uid="{00000000-0004-0000-0400-000006000000}"/>
    <hyperlink ref="M5" r:id="rId8" xr:uid="{00000000-0004-0000-0400-000007000000}"/>
    <hyperlink ref="S5" r:id="rId9" xr:uid="{00000000-0004-0000-0400-000008000000}"/>
    <hyperlink ref="V5" r:id="rId10" xr:uid="{00000000-0004-0000-0400-000009000000}"/>
    <hyperlink ref="D6" r:id="rId11" xr:uid="{00000000-0004-0000-0400-00000A000000}"/>
    <hyperlink ref="J6" r:id="rId12" xr:uid="{00000000-0004-0000-0400-00000B000000}"/>
    <hyperlink ref="M6" r:id="rId13" xr:uid="{00000000-0004-0000-0400-00000C000000}"/>
    <hyperlink ref="S6" r:id="rId14" xr:uid="{00000000-0004-0000-0400-00000D000000}"/>
    <hyperlink ref="V6" r:id="rId15" xr:uid="{00000000-0004-0000-0400-00000E000000}"/>
    <hyperlink ref="D7" r:id="rId16" xr:uid="{00000000-0004-0000-0400-00000F000000}"/>
    <hyperlink ref="M7" r:id="rId17" xr:uid="{00000000-0004-0000-0400-000010000000}"/>
    <hyperlink ref="V7" r:id="rId18" xr:uid="{00000000-0004-0000-0400-000011000000}"/>
    <hyperlink ref="D8" r:id="rId19" xr:uid="{00000000-0004-0000-0400-000012000000}"/>
    <hyperlink ref="J8" r:id="rId20" xr:uid="{00000000-0004-0000-0400-000013000000}"/>
    <hyperlink ref="M8" r:id="rId21" xr:uid="{00000000-0004-0000-0400-000014000000}"/>
    <hyperlink ref="S8" r:id="rId22" xr:uid="{00000000-0004-0000-0400-000015000000}"/>
    <hyperlink ref="V8" r:id="rId23" xr:uid="{00000000-0004-0000-0400-000016000000}"/>
    <hyperlink ref="A9" r:id="rId24" xr:uid="{00000000-0004-0000-0400-000017000000}"/>
    <hyperlink ref="D9" r:id="rId25" xr:uid="{00000000-0004-0000-0400-000018000000}"/>
    <hyperlink ref="J9" r:id="rId26" xr:uid="{00000000-0004-0000-0400-000019000000}"/>
    <hyperlink ref="M9" r:id="rId27" xr:uid="{00000000-0004-0000-0400-00001A000000}"/>
    <hyperlink ref="S9" r:id="rId28" xr:uid="{00000000-0004-0000-0400-00001B000000}"/>
    <hyperlink ref="V9" r:id="rId29" xr:uid="{00000000-0004-0000-0400-00001C000000}"/>
    <hyperlink ref="A10" r:id="rId30" xr:uid="{00000000-0004-0000-0400-00001D000000}"/>
    <hyperlink ref="J10" r:id="rId31" xr:uid="{00000000-0004-0000-0400-00001E000000}"/>
    <hyperlink ref="S10" r:id="rId32" xr:uid="{00000000-0004-0000-0400-00001F000000}"/>
    <hyperlink ref="A11" r:id="rId33" xr:uid="{00000000-0004-0000-0400-000020000000}"/>
    <hyperlink ref="D11" r:id="rId34" xr:uid="{00000000-0004-0000-0400-000021000000}"/>
    <hyperlink ref="M11" r:id="rId35" xr:uid="{00000000-0004-0000-0400-000022000000}"/>
    <hyperlink ref="V11" r:id="rId36" xr:uid="{00000000-0004-0000-0400-000023000000}"/>
    <hyperlink ref="A12" r:id="rId37" xr:uid="{00000000-0004-0000-0400-000024000000}"/>
    <hyperlink ref="D12" r:id="rId38" xr:uid="{00000000-0004-0000-0400-000025000000}"/>
    <hyperlink ref="J12" r:id="rId39" xr:uid="{00000000-0004-0000-0400-000026000000}"/>
    <hyperlink ref="M12" r:id="rId40" xr:uid="{00000000-0004-0000-0400-000027000000}"/>
    <hyperlink ref="S12" r:id="rId41" xr:uid="{00000000-0004-0000-0400-000028000000}"/>
    <hyperlink ref="V12" r:id="rId42" xr:uid="{00000000-0004-0000-0400-000029000000}"/>
    <hyperlink ref="A13" r:id="rId43" xr:uid="{00000000-0004-0000-0400-00002A000000}"/>
    <hyperlink ref="D13" r:id="rId44" xr:uid="{00000000-0004-0000-0400-00002B000000}"/>
    <hyperlink ref="J13" r:id="rId45" xr:uid="{00000000-0004-0000-0400-00002C000000}"/>
    <hyperlink ref="M13" r:id="rId46" xr:uid="{00000000-0004-0000-0400-00002D000000}"/>
    <hyperlink ref="S13" r:id="rId47" xr:uid="{00000000-0004-0000-0400-00002E000000}"/>
    <hyperlink ref="V13" r:id="rId48" xr:uid="{00000000-0004-0000-0400-00002F000000}"/>
    <hyperlink ref="A14" r:id="rId49" xr:uid="{00000000-0004-0000-0400-000030000000}"/>
    <hyperlink ref="D14" r:id="rId50" xr:uid="{00000000-0004-0000-0400-000031000000}"/>
    <hyperlink ref="G14" r:id="rId51" xr:uid="{00000000-0004-0000-0400-000032000000}"/>
    <hyperlink ref="J14" r:id="rId52" xr:uid="{00000000-0004-0000-0400-000033000000}"/>
    <hyperlink ref="M14" r:id="rId53" xr:uid="{00000000-0004-0000-0400-000034000000}"/>
    <hyperlink ref="P14" r:id="rId54" xr:uid="{00000000-0004-0000-0400-000035000000}"/>
    <hyperlink ref="S14" r:id="rId55" xr:uid="{00000000-0004-0000-0400-000036000000}"/>
    <hyperlink ref="V14" r:id="rId56" xr:uid="{00000000-0004-0000-0400-000037000000}"/>
    <hyperlink ref="A15" r:id="rId57" xr:uid="{00000000-0004-0000-0400-000038000000}"/>
    <hyperlink ref="D15" r:id="rId58" xr:uid="{00000000-0004-0000-0400-000039000000}"/>
    <hyperlink ref="G15" r:id="rId59" xr:uid="{00000000-0004-0000-0400-00003A000000}"/>
    <hyperlink ref="J15" r:id="rId60" xr:uid="{00000000-0004-0000-0400-00003B000000}"/>
    <hyperlink ref="M15" r:id="rId61" xr:uid="{00000000-0004-0000-0400-00003C000000}"/>
    <hyperlink ref="P15" r:id="rId62" xr:uid="{00000000-0004-0000-0400-00003D000000}"/>
    <hyperlink ref="S15" r:id="rId63" xr:uid="{00000000-0004-0000-0400-00003E000000}"/>
    <hyperlink ref="V15" r:id="rId64" xr:uid="{00000000-0004-0000-0400-00003F000000}"/>
    <hyperlink ref="D16" r:id="rId65" xr:uid="{00000000-0004-0000-0400-000040000000}"/>
    <hyperlink ref="G16" r:id="rId66" xr:uid="{00000000-0004-0000-0400-000041000000}"/>
    <hyperlink ref="J16" r:id="rId67" xr:uid="{00000000-0004-0000-0400-000042000000}"/>
    <hyperlink ref="M16" r:id="rId68" xr:uid="{00000000-0004-0000-0400-000043000000}"/>
    <hyperlink ref="P16" r:id="rId69" xr:uid="{00000000-0004-0000-0400-000044000000}"/>
    <hyperlink ref="S16" r:id="rId70" xr:uid="{00000000-0004-0000-0400-000045000000}"/>
    <hyperlink ref="V16" r:id="rId71" xr:uid="{00000000-0004-0000-0400-000046000000}"/>
    <hyperlink ref="A17" r:id="rId72" xr:uid="{00000000-0004-0000-0400-000047000000}"/>
    <hyperlink ref="G17" r:id="rId73" xr:uid="{00000000-0004-0000-0400-000048000000}"/>
    <hyperlink ref="J17" r:id="rId74" xr:uid="{00000000-0004-0000-0400-000049000000}"/>
    <hyperlink ref="P17" r:id="rId75" xr:uid="{00000000-0004-0000-0400-00004A000000}"/>
    <hyperlink ref="S17" r:id="rId76" xr:uid="{00000000-0004-0000-0400-00004B000000}"/>
    <hyperlink ref="A18" r:id="rId77" xr:uid="{00000000-0004-0000-0400-00004C000000}"/>
    <hyperlink ref="D18" r:id="rId78" xr:uid="{00000000-0004-0000-0400-00004D000000}"/>
    <hyperlink ref="G18" r:id="rId79" xr:uid="{00000000-0004-0000-0400-00004E000000}"/>
    <hyperlink ref="P18" r:id="rId80" xr:uid="{00000000-0004-0000-0400-00004F000000}"/>
    <hyperlink ref="A19" r:id="rId81" xr:uid="{00000000-0004-0000-0400-000050000000}"/>
    <hyperlink ref="D19" r:id="rId82" xr:uid="{00000000-0004-0000-0400-000051000000}"/>
    <hyperlink ref="G19" r:id="rId83" xr:uid="{00000000-0004-0000-0400-000052000000}"/>
    <hyperlink ref="P19" r:id="rId84" xr:uid="{00000000-0004-0000-0400-000053000000}"/>
    <hyperlink ref="D20" r:id="rId85" xr:uid="{00000000-0004-0000-0400-000054000000}"/>
    <hyperlink ref="G20" r:id="rId86" xr:uid="{00000000-0004-0000-0400-000055000000}"/>
    <hyperlink ref="A21" r:id="rId87" xr:uid="{00000000-0004-0000-0400-000056000000}"/>
    <hyperlink ref="D21" r:id="rId88" xr:uid="{00000000-0004-0000-0400-000057000000}"/>
    <hyperlink ref="A22" r:id="rId89" xr:uid="{00000000-0004-0000-0400-000058000000}"/>
    <hyperlink ref="D22" r:id="rId90" xr:uid="{00000000-0004-0000-0400-000059000000}"/>
    <hyperlink ref="A23" r:id="rId91" xr:uid="{00000000-0004-0000-0400-00005A000000}"/>
    <hyperlink ref="D23" r:id="rId92" xr:uid="{00000000-0004-0000-0400-00005B000000}"/>
    <hyperlink ref="D26" r:id="rId93" xr:uid="{00000000-0004-0000-0400-00005C000000}"/>
    <hyperlink ref="J26" r:id="rId94" xr:uid="{00000000-0004-0000-0400-00005D000000}"/>
    <hyperlink ref="M26" r:id="rId95" xr:uid="{00000000-0004-0000-0400-00005E000000}"/>
    <hyperlink ref="V26" r:id="rId96" xr:uid="{00000000-0004-0000-0400-00005F000000}"/>
    <hyperlink ref="J27" r:id="rId97" xr:uid="{00000000-0004-0000-0400-000060000000}"/>
    <hyperlink ref="M27" r:id="rId98" xr:uid="{00000000-0004-0000-0400-000061000000}"/>
    <hyperlink ref="V27" r:id="rId99" xr:uid="{00000000-0004-0000-0400-000062000000}"/>
    <hyperlink ref="D28" r:id="rId100" xr:uid="{00000000-0004-0000-0400-000063000000}"/>
    <hyperlink ref="J28" r:id="rId101" xr:uid="{00000000-0004-0000-0400-000064000000}"/>
    <hyperlink ref="M28" r:id="rId102" xr:uid="{00000000-0004-0000-0400-000065000000}"/>
    <hyperlink ref="V28" r:id="rId103" xr:uid="{00000000-0004-0000-0400-000066000000}"/>
    <hyperlink ref="J29" r:id="rId104" xr:uid="{00000000-0004-0000-0400-000067000000}"/>
    <hyperlink ref="V29" r:id="rId105" xr:uid="{00000000-0004-0000-0400-000068000000}"/>
    <hyperlink ref="J30" r:id="rId106" xr:uid="{00000000-0004-0000-0400-000069000000}"/>
    <hyperlink ref="M30" r:id="rId107" xr:uid="{00000000-0004-0000-0400-00006A000000}"/>
    <hyperlink ref="V30" r:id="rId108" xr:uid="{00000000-0004-0000-0400-00006B000000}"/>
    <hyperlink ref="J31" r:id="rId109" xr:uid="{00000000-0004-0000-0400-00006C000000}"/>
    <hyperlink ref="M31" r:id="rId110" xr:uid="{00000000-0004-0000-0400-00006D000000}"/>
    <hyperlink ref="S31" r:id="rId111" xr:uid="{00000000-0004-0000-0400-00006E000000}"/>
    <hyperlink ref="V31" r:id="rId112" xr:uid="{00000000-0004-0000-0400-00006F000000}"/>
    <hyperlink ref="M32" r:id="rId113" xr:uid="{00000000-0004-0000-0400-000070000000}"/>
    <hyperlink ref="S32" r:id="rId114" xr:uid="{00000000-0004-0000-0400-000071000000}"/>
    <hyperlink ref="J33" r:id="rId115" xr:uid="{00000000-0004-0000-0400-000072000000}"/>
    <hyperlink ref="P33" r:id="rId116" xr:uid="{00000000-0004-0000-0400-000073000000}"/>
    <hyperlink ref="S33" r:id="rId117" xr:uid="{00000000-0004-0000-0400-000074000000}"/>
    <hyperlink ref="J34" r:id="rId118" xr:uid="{00000000-0004-0000-0400-000075000000}"/>
    <hyperlink ref="M34" r:id="rId119" xr:uid="{00000000-0004-0000-0400-000076000000}"/>
    <hyperlink ref="P34" r:id="rId120" xr:uid="{00000000-0004-0000-0400-000077000000}"/>
    <hyperlink ref="S34" r:id="rId121" xr:uid="{00000000-0004-0000-0400-000078000000}"/>
    <hyperlink ref="D35" r:id="rId122" location="2/175.6/97.5/m=188.875,22" xr:uid="{00000000-0004-0000-0400-000079000000}"/>
    <hyperlink ref="J35" r:id="rId123" xr:uid="{00000000-0004-0000-0400-00007A000000}"/>
    <hyperlink ref="M35" r:id="rId124" xr:uid="{00000000-0004-0000-0400-00007B000000}"/>
    <hyperlink ref="P35" r:id="rId125" xr:uid="{00000000-0004-0000-0400-00007C000000}"/>
    <hyperlink ref="S35" r:id="rId126" xr:uid="{00000000-0004-0000-0400-00007D000000}"/>
    <hyperlink ref="M36" r:id="rId127" xr:uid="{00000000-0004-0000-0400-00007E000000}"/>
    <hyperlink ref="P36" r:id="rId128" xr:uid="{00000000-0004-0000-0400-00007F000000}"/>
    <hyperlink ref="S36" r:id="rId129" xr:uid="{00000000-0004-0000-0400-000080000000}"/>
    <hyperlink ref="J37" r:id="rId130" xr:uid="{00000000-0004-0000-0400-000081000000}"/>
    <hyperlink ref="P37" r:id="rId131" xr:uid="{00000000-0004-0000-0400-000082000000}"/>
    <hyperlink ref="D38" r:id="rId132" xr:uid="{00000000-0004-0000-0400-000083000000}"/>
    <hyperlink ref="J38" r:id="rId133" xr:uid="{00000000-0004-0000-0400-000084000000}"/>
    <hyperlink ref="M38" r:id="rId134" xr:uid="{00000000-0004-0000-0400-000085000000}"/>
    <hyperlink ref="P38" r:id="rId135" xr:uid="{00000000-0004-0000-0400-000086000000}"/>
    <hyperlink ref="S38" r:id="rId136" xr:uid="{00000000-0004-0000-0400-000087000000}"/>
    <hyperlink ref="J39" r:id="rId137" xr:uid="{00000000-0004-0000-0400-000088000000}"/>
    <hyperlink ref="M39" r:id="rId138" xr:uid="{00000000-0004-0000-0400-000089000000}"/>
    <hyperlink ref="S39" r:id="rId139" xr:uid="{00000000-0004-0000-0400-00008A000000}"/>
    <hyperlink ref="M40" r:id="rId140" xr:uid="{00000000-0004-0000-0400-00008B000000}"/>
    <hyperlink ref="S40" r:id="rId141" xr:uid="{00000000-0004-0000-0400-00008C000000}"/>
    <hyperlink ref="J41" r:id="rId142" xr:uid="{00000000-0004-0000-0400-00008D000000}"/>
    <hyperlink ref="M41" r:id="rId143" xr:uid="{00000000-0004-0000-0400-00008E000000}"/>
    <hyperlink ref="S41" r:id="rId144" xr:uid="{00000000-0004-0000-0400-00008F000000}"/>
    <hyperlink ref="J42" r:id="rId145" xr:uid="{00000000-0004-0000-0400-000090000000}"/>
    <hyperlink ref="M42" r:id="rId146" xr:uid="{00000000-0004-0000-0400-000091000000}"/>
    <hyperlink ref="S42" r:id="rId147" xr:uid="{00000000-0004-0000-0400-000092000000}"/>
    <hyperlink ref="J43" r:id="rId148" xr:uid="{00000000-0004-0000-0400-000093000000}"/>
    <hyperlink ref="M43" r:id="rId149" xr:uid="{00000000-0004-0000-0400-000094000000}"/>
    <hyperlink ref="S43" r:id="rId150" xr:uid="{00000000-0004-0000-0400-00009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X1130"/>
  <sheetViews>
    <sheetView workbookViewId="0">
      <pane ySplit="3" topLeftCell="A4" activePane="bottomLeft" state="frozen"/>
      <selection pane="bottomLeft" activeCell="B4" sqref="B4:B9"/>
    </sheetView>
  </sheetViews>
  <sheetFormatPr defaultColWidth="12.5703125" defaultRowHeight="15.75" customHeight="1" x14ac:dyDescent="0.2"/>
  <cols>
    <col min="1" max="1" width="17.140625" customWidth="1"/>
    <col min="2" max="2" width="7.5703125" customWidth="1"/>
    <col min="3" max="3" width="20.7109375" customWidth="1"/>
    <col min="4" max="4" width="15.42578125" customWidth="1"/>
    <col min="5" max="5" width="13.28515625" customWidth="1"/>
    <col min="6" max="6" width="31.42578125" customWidth="1"/>
    <col min="7" max="7" width="6.7109375" customWidth="1"/>
    <col min="8" max="8" width="28.140625" customWidth="1"/>
    <col min="12" max="12" width="26.28515625" customWidth="1"/>
    <col min="13" max="13" width="7.85546875" customWidth="1"/>
    <col min="14" max="14" width="23" customWidth="1"/>
    <col min="15" max="15" width="19.42578125" customWidth="1"/>
    <col min="16" max="16" width="12.28515625" customWidth="1"/>
    <col min="17" max="17" width="11.85546875" customWidth="1"/>
    <col min="18" max="18" width="12.7109375" customWidth="1"/>
    <col min="20" max="20" width="27.7109375" customWidth="1"/>
    <col min="21" max="21" width="8.140625" customWidth="1"/>
    <col min="22" max="22" width="23" customWidth="1"/>
    <col min="23" max="23" width="25.28515625" customWidth="1"/>
    <col min="24" max="24" width="13.7109375" customWidth="1"/>
    <col min="25" max="25" width="11.42578125" customWidth="1"/>
    <col min="26" max="26" width="12.42578125" customWidth="1"/>
    <col min="28" max="28" width="27.140625" customWidth="1"/>
    <col min="29" max="29" width="8.28515625" customWidth="1"/>
    <col min="30" max="30" width="24.7109375" customWidth="1"/>
    <col min="31" max="31" width="25.28515625" customWidth="1"/>
    <col min="35" max="35" width="26.140625" customWidth="1"/>
    <col min="36" max="36" width="7.42578125" customWidth="1"/>
    <col min="37" max="37" width="24.7109375" customWidth="1"/>
    <col min="38" max="38" width="25.28515625" customWidth="1"/>
    <col min="42" max="42" width="12.7109375" customWidth="1"/>
    <col min="44" max="44" width="13.5703125" customWidth="1"/>
  </cols>
  <sheetData>
    <row r="1" spans="1:50" ht="30" x14ac:dyDescent="0.2">
      <c r="A1" s="1392" t="s">
        <v>2575</v>
      </c>
      <c r="B1" s="771"/>
      <c r="C1" s="771"/>
      <c r="D1" s="771"/>
      <c r="E1" s="771"/>
      <c r="F1" s="771"/>
      <c r="G1" s="771"/>
      <c r="H1" s="771"/>
      <c r="I1" s="771"/>
      <c r="J1" s="771"/>
      <c r="K1" s="771"/>
      <c r="L1" s="771"/>
      <c r="M1" s="771"/>
      <c r="N1" s="771"/>
      <c r="O1" s="771"/>
      <c r="P1" s="771"/>
      <c r="Q1" s="771"/>
      <c r="R1" s="771"/>
      <c r="S1" s="771"/>
      <c r="T1" s="771"/>
      <c r="U1" s="771"/>
      <c r="V1" s="771"/>
      <c r="W1" s="771"/>
      <c r="X1" s="771"/>
      <c r="Y1" s="771"/>
      <c r="Z1" s="771"/>
      <c r="AA1" s="771"/>
      <c r="AB1" s="771"/>
      <c r="AC1" s="771"/>
      <c r="AD1" s="771"/>
      <c r="AE1" s="771"/>
      <c r="AF1" s="771"/>
      <c r="AG1" s="771"/>
      <c r="AH1" s="771"/>
      <c r="AI1" s="771"/>
      <c r="AJ1" s="771"/>
      <c r="AK1" s="771"/>
      <c r="AL1" s="771"/>
      <c r="AM1" s="771"/>
      <c r="AN1" s="771"/>
      <c r="AO1" s="771"/>
      <c r="AP1" s="763"/>
      <c r="AQ1" s="606"/>
      <c r="AR1" s="606"/>
      <c r="AS1" s="606"/>
      <c r="AT1" s="606"/>
      <c r="AU1" s="606"/>
      <c r="AV1" s="606"/>
      <c r="AW1" s="606"/>
      <c r="AX1" s="606"/>
    </row>
    <row r="2" spans="1:50" ht="23.25" x14ac:dyDescent="0.2">
      <c r="A2" s="1393" t="s">
        <v>2576</v>
      </c>
      <c r="B2" s="771"/>
      <c r="C2" s="771"/>
      <c r="D2" s="771"/>
      <c r="E2" s="763"/>
      <c r="F2" s="1394" t="s">
        <v>2577</v>
      </c>
      <c r="G2" s="771"/>
      <c r="H2" s="771"/>
      <c r="I2" s="771"/>
      <c r="J2" s="771"/>
      <c r="K2" s="763"/>
      <c r="L2" s="1395" t="s">
        <v>2578</v>
      </c>
      <c r="M2" s="771"/>
      <c r="N2" s="771"/>
      <c r="O2" s="771"/>
      <c r="P2" s="771"/>
      <c r="Q2" s="771"/>
      <c r="R2" s="771"/>
      <c r="S2" s="763"/>
      <c r="T2" s="1396" t="s">
        <v>2579</v>
      </c>
      <c r="U2" s="771"/>
      <c r="V2" s="771"/>
      <c r="W2" s="771"/>
      <c r="X2" s="771"/>
      <c r="Y2" s="771"/>
      <c r="Z2" s="771"/>
      <c r="AA2" s="763"/>
      <c r="AB2" s="1397" t="s">
        <v>2580</v>
      </c>
      <c r="AC2" s="771"/>
      <c r="AD2" s="771"/>
      <c r="AE2" s="771"/>
      <c r="AF2" s="771"/>
      <c r="AG2" s="771"/>
      <c r="AH2" s="763"/>
      <c r="AI2" s="1398" t="s">
        <v>2581</v>
      </c>
      <c r="AJ2" s="771"/>
      <c r="AK2" s="771"/>
      <c r="AL2" s="771"/>
      <c r="AM2" s="771"/>
      <c r="AN2" s="771"/>
      <c r="AO2" s="771"/>
      <c r="AP2" s="763"/>
      <c r="AT2" s="607"/>
      <c r="AU2" s="607"/>
      <c r="AV2" s="607"/>
      <c r="AW2" s="607"/>
      <c r="AX2" s="607"/>
    </row>
    <row r="3" spans="1:50" x14ac:dyDescent="0.2">
      <c r="A3" s="1403" t="s">
        <v>2582</v>
      </c>
      <c r="B3" s="763"/>
      <c r="C3" s="608" t="s">
        <v>2583</v>
      </c>
      <c r="D3" s="608" t="s">
        <v>2584</v>
      </c>
      <c r="E3" s="608" t="s">
        <v>2585</v>
      </c>
      <c r="F3" s="1404" t="s">
        <v>2582</v>
      </c>
      <c r="G3" s="763"/>
      <c r="H3" s="609" t="s">
        <v>2583</v>
      </c>
      <c r="I3" s="610" t="s">
        <v>2584</v>
      </c>
      <c r="J3" s="610" t="s">
        <v>2586</v>
      </c>
      <c r="K3" s="610" t="s">
        <v>2585</v>
      </c>
      <c r="L3" s="1405" t="s">
        <v>2582</v>
      </c>
      <c r="M3" s="763"/>
      <c r="N3" s="611" t="s">
        <v>2583</v>
      </c>
      <c r="O3" s="612" t="s">
        <v>2584</v>
      </c>
      <c r="P3" s="612" t="s">
        <v>2586</v>
      </c>
      <c r="Q3" s="612" t="s">
        <v>2587</v>
      </c>
      <c r="R3" s="612" t="s">
        <v>2588</v>
      </c>
      <c r="S3" s="612" t="s">
        <v>2585</v>
      </c>
      <c r="T3" s="1406" t="s">
        <v>2582</v>
      </c>
      <c r="U3" s="763"/>
      <c r="V3" s="613" t="s">
        <v>2583</v>
      </c>
      <c r="W3" s="614" t="s">
        <v>2584</v>
      </c>
      <c r="X3" s="614" t="s">
        <v>2586</v>
      </c>
      <c r="Y3" s="614" t="s">
        <v>2587</v>
      </c>
      <c r="Z3" s="614" t="s">
        <v>2588</v>
      </c>
      <c r="AA3" s="614" t="s">
        <v>2585</v>
      </c>
      <c r="AB3" s="1407" t="s">
        <v>2582</v>
      </c>
      <c r="AC3" s="761"/>
      <c r="AD3" s="615" t="s">
        <v>2583</v>
      </c>
      <c r="AE3" s="615" t="s">
        <v>2584</v>
      </c>
      <c r="AF3" s="615" t="s">
        <v>2586</v>
      </c>
      <c r="AG3" s="615" t="s">
        <v>2588</v>
      </c>
      <c r="AH3" s="615" t="s">
        <v>2585</v>
      </c>
      <c r="AI3" s="1408" t="s">
        <v>2582</v>
      </c>
      <c r="AJ3" s="763"/>
      <c r="AK3" s="616" t="s">
        <v>2583</v>
      </c>
      <c r="AL3" s="617" t="s">
        <v>2584</v>
      </c>
      <c r="AM3" s="617" t="s">
        <v>2586</v>
      </c>
      <c r="AN3" s="617" t="s">
        <v>2587</v>
      </c>
      <c r="AO3" s="617" t="s">
        <v>2588</v>
      </c>
      <c r="AP3" s="617" t="s">
        <v>2585</v>
      </c>
      <c r="AQ3" s="618"/>
      <c r="AR3" s="618"/>
      <c r="AS3" s="618"/>
      <c r="AT3" s="619"/>
      <c r="AU3" s="619"/>
      <c r="AV3" s="619"/>
      <c r="AW3" s="619"/>
      <c r="AX3" s="619"/>
    </row>
    <row r="4" spans="1:50" ht="12.75" x14ac:dyDescent="0.2">
      <c r="A4" s="1409" t="s">
        <v>2589</v>
      </c>
      <c r="B4" s="1410" t="b">
        <v>0</v>
      </c>
      <c r="C4" s="620" t="s">
        <v>2590</v>
      </c>
      <c r="D4" s="1390" t="s">
        <v>2591</v>
      </c>
      <c r="E4" s="1399" t="s">
        <v>2592</v>
      </c>
      <c r="F4" s="1292" t="s">
        <v>2593</v>
      </c>
      <c r="G4" s="1293" t="b">
        <v>0</v>
      </c>
      <c r="H4" s="621" t="s">
        <v>2594</v>
      </c>
      <c r="I4" s="1293" t="s">
        <v>2595</v>
      </c>
      <c r="J4" s="1324">
        <v>20</v>
      </c>
      <c r="K4" s="1325" t="s">
        <v>2592</v>
      </c>
      <c r="L4" s="1391" t="s">
        <v>2596</v>
      </c>
      <c r="M4" s="1400" t="b">
        <v>0</v>
      </c>
      <c r="N4" s="622" t="s">
        <v>2597</v>
      </c>
      <c r="O4" s="1400" t="s">
        <v>2598</v>
      </c>
      <c r="P4" s="1401" t="s">
        <v>2599</v>
      </c>
      <c r="Q4" s="1401">
        <v>15</v>
      </c>
      <c r="R4" s="1332" t="s">
        <v>2600</v>
      </c>
      <c r="S4" s="1391" t="s">
        <v>2592</v>
      </c>
      <c r="T4" s="1273" t="s">
        <v>2601</v>
      </c>
      <c r="U4" s="1204" t="b">
        <v>0</v>
      </c>
      <c r="V4" s="623" t="s">
        <v>2602</v>
      </c>
      <c r="W4" s="1204" t="s">
        <v>2603</v>
      </c>
      <c r="X4" s="1256">
        <v>1</v>
      </c>
      <c r="Y4" s="1257">
        <v>50</v>
      </c>
      <c r="Z4" s="1257" t="s">
        <v>2604</v>
      </c>
      <c r="AA4" s="1273" t="s">
        <v>2592</v>
      </c>
      <c r="AB4" s="1320" t="s">
        <v>2605</v>
      </c>
      <c r="AC4" s="1321" t="b">
        <v>0</v>
      </c>
      <c r="AD4" s="624"/>
      <c r="AE4" s="1309" t="s">
        <v>2606</v>
      </c>
      <c r="AF4" s="1310">
        <v>3</v>
      </c>
      <c r="AG4" s="1309" t="s">
        <v>2607</v>
      </c>
      <c r="AH4" s="1346" t="s">
        <v>2592</v>
      </c>
      <c r="AI4" s="1402" t="s">
        <v>2608</v>
      </c>
      <c r="AJ4" s="1372" t="b">
        <v>0</v>
      </c>
      <c r="AK4" s="625" t="s">
        <v>2609</v>
      </c>
      <c r="AL4" s="1372" t="s">
        <v>2610</v>
      </c>
      <c r="AM4" s="1367" t="s">
        <v>2611</v>
      </c>
      <c r="AN4" s="1367" t="s">
        <v>2611</v>
      </c>
      <c r="AO4" s="1367" t="s">
        <v>2611</v>
      </c>
      <c r="AP4" s="1368" t="s">
        <v>2592</v>
      </c>
      <c r="AT4" s="63"/>
      <c r="AU4" s="63"/>
      <c r="AV4" s="63"/>
      <c r="AW4" s="63"/>
      <c r="AX4" s="63"/>
    </row>
    <row r="5" spans="1:50" ht="12.75" x14ac:dyDescent="0.2">
      <c r="A5" s="801"/>
      <c r="B5" s="790"/>
      <c r="C5" s="292" t="s">
        <v>2612</v>
      </c>
      <c r="D5" s="802"/>
      <c r="E5" s="1250"/>
      <c r="F5" s="801"/>
      <c r="G5" s="802"/>
      <c r="H5" s="626" t="s">
        <v>2613</v>
      </c>
      <c r="I5" s="802"/>
      <c r="J5" s="1250"/>
      <c r="K5" s="801"/>
      <c r="L5" s="801"/>
      <c r="M5" s="802"/>
      <c r="N5" s="627" t="s">
        <v>2614</v>
      </c>
      <c r="O5" s="802"/>
      <c r="P5" s="801"/>
      <c r="Q5" s="801"/>
      <c r="R5" s="1250"/>
      <c r="S5" s="801"/>
      <c r="T5" s="801"/>
      <c r="U5" s="802"/>
      <c r="V5" s="628" t="s">
        <v>2615</v>
      </c>
      <c r="W5" s="802"/>
      <c r="X5" s="1250"/>
      <c r="Y5" s="801"/>
      <c r="Z5" s="801"/>
      <c r="AA5" s="801"/>
      <c r="AB5" s="801"/>
      <c r="AC5" s="790"/>
      <c r="AD5" s="629" t="s">
        <v>2616</v>
      </c>
      <c r="AE5" s="1250"/>
      <c r="AF5" s="802"/>
      <c r="AG5" s="1250"/>
      <c r="AH5" s="790"/>
      <c r="AI5" s="802"/>
      <c r="AJ5" s="802"/>
      <c r="AK5" s="630" t="s">
        <v>2617</v>
      </c>
      <c r="AL5" s="802"/>
      <c r="AM5" s="1250"/>
      <c r="AN5" s="1250"/>
      <c r="AO5" s="1250"/>
      <c r="AP5" s="1250"/>
      <c r="AT5" s="63"/>
      <c r="AU5" s="63"/>
      <c r="AV5" s="63"/>
      <c r="AW5" s="63"/>
      <c r="AX5" s="63"/>
    </row>
    <row r="6" spans="1:50" ht="12.75" x14ac:dyDescent="0.2">
      <c r="A6" s="801"/>
      <c r="B6" s="790"/>
      <c r="C6" s="292" t="s">
        <v>2618</v>
      </c>
      <c r="D6" s="802"/>
      <c r="E6" s="1250"/>
      <c r="F6" s="801"/>
      <c r="G6" s="802"/>
      <c r="H6" s="631"/>
      <c r="I6" s="802"/>
      <c r="J6" s="1250"/>
      <c r="K6" s="1269"/>
      <c r="L6" s="801"/>
      <c r="M6" s="802"/>
      <c r="N6" s="627" t="s">
        <v>2619</v>
      </c>
      <c r="O6" s="802"/>
      <c r="P6" s="801"/>
      <c r="Q6" s="801"/>
      <c r="R6" s="1250"/>
      <c r="S6" s="801"/>
      <c r="T6" s="801"/>
      <c r="U6" s="802"/>
      <c r="V6" s="628" t="s">
        <v>2620</v>
      </c>
      <c r="W6" s="802"/>
      <c r="X6" s="1250"/>
      <c r="Y6" s="801"/>
      <c r="Z6" s="801"/>
      <c r="AA6" s="801"/>
      <c r="AB6" s="801"/>
      <c r="AC6" s="790"/>
      <c r="AD6" s="629" t="s">
        <v>2621</v>
      </c>
      <c r="AE6" s="1250"/>
      <c r="AF6" s="802"/>
      <c r="AG6" s="1250"/>
      <c r="AH6" s="790"/>
      <c r="AI6" s="802"/>
      <c r="AJ6" s="802"/>
      <c r="AK6" s="630" t="s">
        <v>2622</v>
      </c>
      <c r="AL6" s="802"/>
      <c r="AM6" s="1250"/>
      <c r="AN6" s="1250"/>
      <c r="AO6" s="1250"/>
      <c r="AP6" s="1250"/>
      <c r="AT6" s="63"/>
      <c r="AU6" s="63"/>
      <c r="AV6" s="63"/>
      <c r="AW6" s="63"/>
      <c r="AX6" s="63"/>
    </row>
    <row r="7" spans="1:50" ht="12.75" x14ac:dyDescent="0.2">
      <c r="A7" s="801"/>
      <c r="B7" s="790"/>
      <c r="C7" s="292" t="s">
        <v>2623</v>
      </c>
      <c r="D7" s="802"/>
      <c r="E7" s="1250"/>
      <c r="F7" s="1291" t="s">
        <v>2624</v>
      </c>
      <c r="G7" s="1304" t="b">
        <v>0</v>
      </c>
      <c r="H7" s="632" t="s">
        <v>2625</v>
      </c>
      <c r="I7" s="1304" t="s">
        <v>2626</v>
      </c>
      <c r="J7" s="1326">
        <v>40</v>
      </c>
      <c r="K7" s="1327" t="s">
        <v>2592</v>
      </c>
      <c r="L7" s="803"/>
      <c r="M7" s="794"/>
      <c r="N7" s="633" t="s">
        <v>2627</v>
      </c>
      <c r="O7" s="794"/>
      <c r="P7" s="803"/>
      <c r="Q7" s="803"/>
      <c r="R7" s="1251"/>
      <c r="S7" s="803"/>
      <c r="T7" s="801"/>
      <c r="U7" s="802"/>
      <c r="V7" s="628" t="s">
        <v>2628</v>
      </c>
      <c r="W7" s="802"/>
      <c r="X7" s="1250"/>
      <c r="Y7" s="801"/>
      <c r="Z7" s="801"/>
      <c r="AA7" s="801"/>
      <c r="AB7" s="801"/>
      <c r="AC7" s="790"/>
      <c r="AD7" s="634"/>
      <c r="AE7" s="1250"/>
      <c r="AF7" s="802"/>
      <c r="AG7" s="1250"/>
      <c r="AH7" s="790"/>
      <c r="AI7" s="794"/>
      <c r="AJ7" s="794"/>
      <c r="AK7" s="635" t="s">
        <v>2629</v>
      </c>
      <c r="AL7" s="802"/>
      <c r="AM7" s="1250"/>
      <c r="AN7" s="1250"/>
      <c r="AO7" s="1250"/>
      <c r="AP7" s="1250"/>
      <c r="AT7" s="63"/>
      <c r="AU7" s="63"/>
      <c r="AV7" s="63"/>
      <c r="AW7" s="63"/>
      <c r="AX7" s="63"/>
    </row>
    <row r="8" spans="1:50" ht="12.75" x14ac:dyDescent="0.2">
      <c r="A8" s="801"/>
      <c r="B8" s="790"/>
      <c r="C8" s="292" t="s">
        <v>2630</v>
      </c>
      <c r="D8" s="802"/>
      <c r="E8" s="1250"/>
      <c r="F8" s="801"/>
      <c r="G8" s="802"/>
      <c r="H8" s="636" t="s">
        <v>2631</v>
      </c>
      <c r="I8" s="802"/>
      <c r="J8" s="1250"/>
      <c r="K8" s="801"/>
      <c r="L8" s="1343" t="s">
        <v>2632</v>
      </c>
      <c r="M8" s="1279" t="b">
        <v>0</v>
      </c>
      <c r="N8" s="637" t="s">
        <v>2597</v>
      </c>
      <c r="O8" s="1279" t="s">
        <v>2633</v>
      </c>
      <c r="P8" s="1344">
        <v>3</v>
      </c>
      <c r="Q8" s="1344">
        <v>25</v>
      </c>
      <c r="R8" s="1288" t="s">
        <v>2634</v>
      </c>
      <c r="S8" s="1343" t="s">
        <v>2592</v>
      </c>
      <c r="T8" s="803"/>
      <c r="U8" s="794"/>
      <c r="V8" s="639"/>
      <c r="W8" s="794"/>
      <c r="X8" s="1251"/>
      <c r="Y8" s="803"/>
      <c r="Z8" s="803"/>
      <c r="AA8" s="803"/>
      <c r="AB8" s="1311" t="s">
        <v>2635</v>
      </c>
      <c r="AC8" s="1312" t="b">
        <v>0</v>
      </c>
      <c r="AD8" s="640" t="s">
        <v>2636</v>
      </c>
      <c r="AE8" s="1314" t="s">
        <v>2637</v>
      </c>
      <c r="AF8" s="1315">
        <v>3</v>
      </c>
      <c r="AG8" s="1314" t="s">
        <v>2638</v>
      </c>
      <c r="AH8" s="1316" t="s">
        <v>2592</v>
      </c>
      <c r="AI8" s="1387" t="s">
        <v>2639</v>
      </c>
      <c r="AJ8" s="1388" t="b">
        <v>0</v>
      </c>
      <c r="AK8" s="641" t="s">
        <v>2640</v>
      </c>
      <c r="AL8" s="1383" t="s">
        <v>2641</v>
      </c>
      <c r="AM8" s="1384" t="s">
        <v>2611</v>
      </c>
      <c r="AN8" s="1384" t="s">
        <v>2611</v>
      </c>
      <c r="AO8" s="1384" t="s">
        <v>2611</v>
      </c>
      <c r="AP8" s="1385" t="s">
        <v>2592</v>
      </c>
      <c r="AT8" s="63"/>
      <c r="AU8" s="63"/>
      <c r="AV8" s="63"/>
      <c r="AW8" s="63"/>
      <c r="AX8" s="63"/>
    </row>
    <row r="9" spans="1:50" ht="12.75" x14ac:dyDescent="0.2">
      <c r="A9" s="1269"/>
      <c r="B9" s="1313"/>
      <c r="C9" s="642" t="s">
        <v>2619</v>
      </c>
      <c r="D9" s="1162"/>
      <c r="E9" s="1271"/>
      <c r="F9" s="801"/>
      <c r="G9" s="802"/>
      <c r="H9" s="636" t="s">
        <v>2642</v>
      </c>
      <c r="I9" s="802"/>
      <c r="J9" s="1250"/>
      <c r="K9" s="801"/>
      <c r="L9" s="801"/>
      <c r="M9" s="802"/>
      <c r="N9" s="637" t="s">
        <v>2643</v>
      </c>
      <c r="O9" s="802"/>
      <c r="P9" s="801"/>
      <c r="Q9" s="801"/>
      <c r="R9" s="1250"/>
      <c r="S9" s="801"/>
      <c r="T9" s="1319" t="s">
        <v>2644</v>
      </c>
      <c r="U9" s="1266" t="b">
        <v>0</v>
      </c>
      <c r="V9" s="643" t="s">
        <v>2645</v>
      </c>
      <c r="W9" s="1266" t="s">
        <v>2646</v>
      </c>
      <c r="X9" s="1317">
        <v>1</v>
      </c>
      <c r="Y9" s="1318">
        <v>50</v>
      </c>
      <c r="Z9" s="1318" t="s">
        <v>2604</v>
      </c>
      <c r="AA9" s="1319" t="s">
        <v>2592</v>
      </c>
      <c r="AB9" s="801"/>
      <c r="AC9" s="790"/>
      <c r="AD9" s="644" t="s">
        <v>2647</v>
      </c>
      <c r="AE9" s="1250"/>
      <c r="AF9" s="802"/>
      <c r="AG9" s="1250"/>
      <c r="AH9" s="790"/>
      <c r="AI9" s="794"/>
      <c r="AJ9" s="765"/>
      <c r="AK9" s="645" t="s">
        <v>2648</v>
      </c>
      <c r="AL9" s="794"/>
      <c r="AM9" s="1251"/>
      <c r="AN9" s="1251"/>
      <c r="AO9" s="1251"/>
      <c r="AP9" s="1251"/>
      <c r="AT9" s="63"/>
      <c r="AU9" s="63"/>
      <c r="AV9" s="63"/>
      <c r="AW9" s="63"/>
      <c r="AX9" s="63"/>
    </row>
    <row r="10" spans="1:50" ht="12.75" x14ac:dyDescent="0.2">
      <c r="A10" s="1294" t="s">
        <v>2649</v>
      </c>
      <c r="B10" s="1295" t="b">
        <v>0</v>
      </c>
      <c r="C10" s="646" t="s">
        <v>2612</v>
      </c>
      <c r="D10" s="1296" t="s">
        <v>2650</v>
      </c>
      <c r="E10" s="1297" t="s">
        <v>2592</v>
      </c>
      <c r="F10" s="801"/>
      <c r="G10" s="802"/>
      <c r="H10" s="636" t="s">
        <v>2651</v>
      </c>
      <c r="I10" s="802"/>
      <c r="J10" s="1250"/>
      <c r="K10" s="801"/>
      <c r="L10" s="801"/>
      <c r="M10" s="802"/>
      <c r="N10" s="637" t="s">
        <v>2652</v>
      </c>
      <c r="O10" s="802"/>
      <c r="P10" s="801"/>
      <c r="Q10" s="801"/>
      <c r="R10" s="1250"/>
      <c r="S10" s="801"/>
      <c r="T10" s="801"/>
      <c r="U10" s="802"/>
      <c r="V10" s="647" t="s">
        <v>2653</v>
      </c>
      <c r="W10" s="802"/>
      <c r="X10" s="1250"/>
      <c r="Y10" s="801"/>
      <c r="Z10" s="801"/>
      <c r="AA10" s="801"/>
      <c r="AB10" s="801"/>
      <c r="AC10" s="790"/>
      <c r="AD10" s="644" t="s">
        <v>2654</v>
      </c>
      <c r="AE10" s="1250"/>
      <c r="AF10" s="802"/>
      <c r="AG10" s="1250"/>
      <c r="AH10" s="790"/>
      <c r="AI10" s="1389" t="s">
        <v>2655</v>
      </c>
      <c r="AJ10" s="1372" t="b">
        <v>0</v>
      </c>
      <c r="AK10" s="625" t="s">
        <v>2656</v>
      </c>
      <c r="AL10" s="1364" t="s">
        <v>2657</v>
      </c>
      <c r="AM10" s="1365" t="s">
        <v>2611</v>
      </c>
      <c r="AN10" s="1365" t="s">
        <v>2611</v>
      </c>
      <c r="AO10" s="1365" t="s">
        <v>2611</v>
      </c>
      <c r="AP10" s="1386" t="s">
        <v>2592</v>
      </c>
      <c r="AT10" s="63"/>
      <c r="AU10" s="63"/>
      <c r="AV10" s="63"/>
      <c r="AW10" s="63"/>
      <c r="AX10" s="63"/>
    </row>
    <row r="11" spans="1:50" ht="12.75" x14ac:dyDescent="0.2">
      <c r="A11" s="801"/>
      <c r="B11" s="802"/>
      <c r="C11" s="646" t="s">
        <v>2658</v>
      </c>
      <c r="D11" s="802"/>
      <c r="E11" s="1250"/>
      <c r="F11" s="801"/>
      <c r="G11" s="802"/>
      <c r="H11" s="636" t="s">
        <v>2618</v>
      </c>
      <c r="I11" s="802"/>
      <c r="J11" s="1250"/>
      <c r="K11" s="801"/>
      <c r="L11" s="1269"/>
      <c r="M11" s="1162"/>
      <c r="N11" s="648"/>
      <c r="O11" s="1162"/>
      <c r="P11" s="1269"/>
      <c r="Q11" s="1269"/>
      <c r="R11" s="1271"/>
      <c r="S11" s="1269"/>
      <c r="T11" s="801"/>
      <c r="U11" s="802"/>
      <c r="V11" s="647" t="s">
        <v>2659</v>
      </c>
      <c r="W11" s="802"/>
      <c r="X11" s="1250"/>
      <c r="Y11" s="801"/>
      <c r="Z11" s="801"/>
      <c r="AA11" s="801"/>
      <c r="AB11" s="801"/>
      <c r="AC11" s="790"/>
      <c r="AD11" s="644" t="s">
        <v>2660</v>
      </c>
      <c r="AE11" s="1250"/>
      <c r="AF11" s="802"/>
      <c r="AG11" s="1250"/>
      <c r="AH11" s="790"/>
      <c r="AI11" s="802"/>
      <c r="AJ11" s="802"/>
      <c r="AK11" s="630" t="s">
        <v>2661</v>
      </c>
      <c r="AL11" s="802"/>
      <c r="AM11" s="1250"/>
      <c r="AN11" s="1250"/>
      <c r="AO11" s="1250"/>
      <c r="AP11" s="1250"/>
      <c r="AT11" s="63"/>
      <c r="AU11" s="63"/>
      <c r="AV11" s="63"/>
      <c r="AW11" s="63"/>
      <c r="AX11" s="63"/>
    </row>
    <row r="12" spans="1:50" ht="12.75" x14ac:dyDescent="0.2">
      <c r="A12" s="801"/>
      <c r="B12" s="802"/>
      <c r="C12" s="646" t="s">
        <v>2662</v>
      </c>
      <c r="D12" s="802"/>
      <c r="E12" s="1250"/>
      <c r="F12" s="1269"/>
      <c r="G12" s="1162"/>
      <c r="H12" s="636" t="s">
        <v>2663</v>
      </c>
      <c r="I12" s="1162"/>
      <c r="J12" s="1271"/>
      <c r="K12" s="801"/>
      <c r="L12" s="1286" t="s">
        <v>2664</v>
      </c>
      <c r="M12" s="1276" t="b">
        <v>0</v>
      </c>
      <c r="N12" s="649" t="s">
        <v>2665</v>
      </c>
      <c r="O12" s="1260" t="s">
        <v>2666</v>
      </c>
      <c r="P12" s="1261">
        <v>4</v>
      </c>
      <c r="Q12" s="1262">
        <v>25</v>
      </c>
      <c r="R12" s="1263" t="s">
        <v>2667</v>
      </c>
      <c r="S12" s="1286" t="s">
        <v>2592</v>
      </c>
      <c r="T12" s="801"/>
      <c r="U12" s="802"/>
      <c r="V12" s="647" t="s">
        <v>2668</v>
      </c>
      <c r="W12" s="802"/>
      <c r="X12" s="1250"/>
      <c r="Y12" s="801"/>
      <c r="Z12" s="801"/>
      <c r="AA12" s="801"/>
      <c r="AB12" s="801"/>
      <c r="AC12" s="790"/>
      <c r="AD12" s="644" t="s">
        <v>2669</v>
      </c>
      <c r="AE12" s="1250"/>
      <c r="AF12" s="802"/>
      <c r="AG12" s="1250"/>
      <c r="AH12" s="790"/>
      <c r="AI12" s="794"/>
      <c r="AJ12" s="794"/>
      <c r="AK12" s="635" t="s">
        <v>2670</v>
      </c>
      <c r="AL12" s="794"/>
      <c r="AM12" s="1251"/>
      <c r="AN12" s="1251"/>
      <c r="AO12" s="1251"/>
      <c r="AP12" s="1251"/>
      <c r="AT12" s="63"/>
      <c r="AU12" s="63"/>
      <c r="AV12" s="63"/>
      <c r="AW12" s="63"/>
      <c r="AX12" s="63"/>
    </row>
    <row r="13" spans="1:50" ht="12.75" x14ac:dyDescent="0.2">
      <c r="A13" s="801"/>
      <c r="B13" s="802"/>
      <c r="C13" s="646" t="s">
        <v>2671</v>
      </c>
      <c r="D13" s="802"/>
      <c r="E13" s="1250"/>
      <c r="F13" s="1289" t="s">
        <v>2672</v>
      </c>
      <c r="G13" s="1290" t="b">
        <v>0</v>
      </c>
      <c r="H13" s="651" t="s">
        <v>2673</v>
      </c>
      <c r="I13" s="1299" t="s">
        <v>2674</v>
      </c>
      <c r="J13" s="1299">
        <v>60</v>
      </c>
      <c r="K13" s="1278" t="s">
        <v>2592</v>
      </c>
      <c r="L13" s="801"/>
      <c r="M13" s="802"/>
      <c r="N13" s="528" t="s">
        <v>2675</v>
      </c>
      <c r="O13" s="1250"/>
      <c r="P13" s="802"/>
      <c r="Q13" s="801"/>
      <c r="R13" s="1250"/>
      <c r="S13" s="801"/>
      <c r="T13" s="1269"/>
      <c r="U13" s="802"/>
      <c r="V13" s="647" t="s">
        <v>2676</v>
      </c>
      <c r="W13" s="1162"/>
      <c r="X13" s="1271"/>
      <c r="Y13" s="1269"/>
      <c r="Z13" s="1269"/>
      <c r="AA13" s="1269"/>
      <c r="AB13" s="801"/>
      <c r="AC13" s="790"/>
      <c r="AD13" s="644" t="s">
        <v>2677</v>
      </c>
      <c r="AE13" s="1250"/>
      <c r="AF13" s="802"/>
      <c r="AG13" s="1250"/>
      <c r="AH13" s="790"/>
      <c r="AI13" s="1387" t="s">
        <v>2678</v>
      </c>
      <c r="AJ13" s="1388" t="b">
        <v>0</v>
      </c>
      <c r="AK13" s="641" t="s">
        <v>2679</v>
      </c>
      <c r="AL13" s="1383" t="s">
        <v>2610</v>
      </c>
      <c r="AM13" s="1384" t="s">
        <v>2611</v>
      </c>
      <c r="AN13" s="1384" t="s">
        <v>2611</v>
      </c>
      <c r="AO13" s="1384" t="s">
        <v>2611</v>
      </c>
      <c r="AP13" s="1385" t="s">
        <v>2592</v>
      </c>
      <c r="AT13" s="63"/>
      <c r="AU13" s="63"/>
      <c r="AV13" s="63"/>
      <c r="AW13" s="63"/>
      <c r="AX13" s="63"/>
    </row>
    <row r="14" spans="1:50" ht="12.75" x14ac:dyDescent="0.2">
      <c r="A14" s="801"/>
      <c r="B14" s="802"/>
      <c r="C14" s="646" t="s">
        <v>2680</v>
      </c>
      <c r="D14" s="802"/>
      <c r="E14" s="1250"/>
      <c r="F14" s="801"/>
      <c r="G14" s="802"/>
      <c r="H14" s="626" t="s">
        <v>2681</v>
      </c>
      <c r="I14" s="790"/>
      <c r="J14" s="790"/>
      <c r="K14" s="790"/>
      <c r="L14" s="801"/>
      <c r="M14" s="802"/>
      <c r="N14" s="528" t="s">
        <v>2627</v>
      </c>
      <c r="O14" s="1250"/>
      <c r="P14" s="802"/>
      <c r="Q14" s="801"/>
      <c r="R14" s="1250"/>
      <c r="S14" s="801"/>
      <c r="T14" s="1273" t="s">
        <v>2682</v>
      </c>
      <c r="U14" s="1204" t="b">
        <v>0</v>
      </c>
      <c r="V14" s="652"/>
      <c r="W14" s="1204" t="s">
        <v>2683</v>
      </c>
      <c r="X14" s="1256">
        <v>1</v>
      </c>
      <c r="Y14" s="1257">
        <v>50</v>
      </c>
      <c r="Z14" s="1257" t="s">
        <v>2604</v>
      </c>
      <c r="AA14" s="1273" t="s">
        <v>2592</v>
      </c>
      <c r="AB14" s="1269"/>
      <c r="AC14" s="1313"/>
      <c r="AD14" s="653" t="s">
        <v>2684</v>
      </c>
      <c r="AE14" s="1271"/>
      <c r="AF14" s="1162"/>
      <c r="AG14" s="1271"/>
      <c r="AH14" s="1313"/>
      <c r="AI14" s="802"/>
      <c r="AJ14" s="790"/>
      <c r="AK14" s="654" t="s">
        <v>2685</v>
      </c>
      <c r="AL14" s="802"/>
      <c r="AM14" s="1250"/>
      <c r="AN14" s="1250"/>
      <c r="AO14" s="1250"/>
      <c r="AP14" s="1250"/>
      <c r="AT14" s="63"/>
      <c r="AU14" s="63"/>
      <c r="AV14" s="63"/>
      <c r="AW14" s="63"/>
      <c r="AX14" s="63"/>
    </row>
    <row r="15" spans="1:50" ht="12.75" x14ac:dyDescent="0.2">
      <c r="A15" s="1269"/>
      <c r="B15" s="802"/>
      <c r="C15" s="646" t="s">
        <v>2686</v>
      </c>
      <c r="D15" s="1162"/>
      <c r="E15" s="1271"/>
      <c r="F15" s="801"/>
      <c r="G15" s="802"/>
      <c r="H15" s="626" t="s">
        <v>2687</v>
      </c>
      <c r="I15" s="790"/>
      <c r="J15" s="790"/>
      <c r="K15" s="790"/>
      <c r="L15" s="801"/>
      <c r="M15" s="802"/>
      <c r="N15" s="528" t="s">
        <v>2688</v>
      </c>
      <c r="O15" s="1250"/>
      <c r="P15" s="802"/>
      <c r="Q15" s="801"/>
      <c r="R15" s="1250"/>
      <c r="S15" s="801"/>
      <c r="T15" s="801"/>
      <c r="U15" s="802"/>
      <c r="V15" s="628" t="s">
        <v>2689</v>
      </c>
      <c r="W15" s="802"/>
      <c r="X15" s="1250"/>
      <c r="Y15" s="801"/>
      <c r="Z15" s="801"/>
      <c r="AA15" s="801"/>
      <c r="AB15" s="1345" t="s">
        <v>2690</v>
      </c>
      <c r="AC15" s="1338" t="b">
        <v>0</v>
      </c>
      <c r="AD15" s="629" t="s">
        <v>2691</v>
      </c>
      <c r="AE15" s="1339" t="s">
        <v>2692</v>
      </c>
      <c r="AF15" s="1340">
        <v>4</v>
      </c>
      <c r="AG15" s="1339" t="s">
        <v>2693</v>
      </c>
      <c r="AH15" s="1341" t="s">
        <v>2592</v>
      </c>
      <c r="AI15" s="794"/>
      <c r="AJ15" s="765"/>
      <c r="AK15" s="654" t="s">
        <v>2694</v>
      </c>
      <c r="AL15" s="794"/>
      <c r="AM15" s="1251"/>
      <c r="AN15" s="1251"/>
      <c r="AO15" s="1251"/>
      <c r="AP15" s="1251"/>
      <c r="AT15" s="63"/>
      <c r="AU15" s="63"/>
      <c r="AV15" s="63"/>
      <c r="AW15" s="63"/>
      <c r="AX15" s="63"/>
    </row>
    <row r="16" spans="1:50" ht="12.75" x14ac:dyDescent="0.2">
      <c r="A16" s="1300" t="s">
        <v>2695</v>
      </c>
      <c r="B16" s="1301" t="b">
        <v>0</v>
      </c>
      <c r="C16" s="655" t="s">
        <v>2612</v>
      </c>
      <c r="D16" s="1301" t="s">
        <v>2650</v>
      </c>
      <c r="E16" s="1302" t="s">
        <v>2592</v>
      </c>
      <c r="F16" s="801"/>
      <c r="G16" s="802"/>
      <c r="H16" s="626" t="s">
        <v>2651</v>
      </c>
      <c r="I16" s="790"/>
      <c r="J16" s="790"/>
      <c r="K16" s="790"/>
      <c r="L16" s="1269"/>
      <c r="M16" s="1162"/>
      <c r="N16" s="269" t="s">
        <v>2696</v>
      </c>
      <c r="O16" s="1271"/>
      <c r="P16" s="1162"/>
      <c r="Q16" s="1269"/>
      <c r="R16" s="1271"/>
      <c r="S16" s="1269"/>
      <c r="T16" s="801"/>
      <c r="U16" s="802"/>
      <c r="V16" s="628" t="s">
        <v>2697</v>
      </c>
      <c r="W16" s="802"/>
      <c r="X16" s="1250"/>
      <c r="Y16" s="801"/>
      <c r="Z16" s="801"/>
      <c r="AA16" s="801"/>
      <c r="AB16" s="801"/>
      <c r="AC16" s="790"/>
      <c r="AD16" s="629" t="s">
        <v>2698</v>
      </c>
      <c r="AE16" s="1250"/>
      <c r="AF16" s="802"/>
      <c r="AG16" s="1250"/>
      <c r="AH16" s="790"/>
      <c r="AI16" s="1382" t="s">
        <v>2699</v>
      </c>
      <c r="AJ16" s="1379" t="b">
        <v>0</v>
      </c>
      <c r="AK16" s="625" t="s">
        <v>2700</v>
      </c>
      <c r="AL16" s="1379" t="s">
        <v>2610</v>
      </c>
      <c r="AM16" s="1380" t="s">
        <v>2611</v>
      </c>
      <c r="AN16" s="1380" t="s">
        <v>2611</v>
      </c>
      <c r="AO16" s="1380" t="s">
        <v>2611</v>
      </c>
      <c r="AP16" s="1381" t="s">
        <v>2592</v>
      </c>
      <c r="AT16" s="63"/>
      <c r="AU16" s="63"/>
      <c r="AV16" s="63"/>
      <c r="AW16" s="63"/>
      <c r="AX16" s="63"/>
    </row>
    <row r="17" spans="1:50" ht="12.75" x14ac:dyDescent="0.2">
      <c r="A17" s="801"/>
      <c r="B17" s="802"/>
      <c r="C17" s="292" t="s">
        <v>2630</v>
      </c>
      <c r="D17" s="802"/>
      <c r="E17" s="1250"/>
      <c r="F17" s="801"/>
      <c r="G17" s="802"/>
      <c r="H17" s="626" t="s">
        <v>2618</v>
      </c>
      <c r="I17" s="790"/>
      <c r="J17" s="790"/>
      <c r="K17" s="790"/>
      <c r="L17" s="1274" t="s">
        <v>2701</v>
      </c>
      <c r="M17" s="1279" t="b">
        <v>0</v>
      </c>
      <c r="N17" s="519" t="s">
        <v>2612</v>
      </c>
      <c r="O17" s="1288" t="s">
        <v>2702</v>
      </c>
      <c r="P17" s="1267">
        <v>5</v>
      </c>
      <c r="Q17" s="1268">
        <v>25</v>
      </c>
      <c r="R17" s="1270" t="s">
        <v>2703</v>
      </c>
      <c r="S17" s="1274" t="s">
        <v>2592</v>
      </c>
      <c r="T17" s="801"/>
      <c r="U17" s="802"/>
      <c r="V17" s="628" t="s">
        <v>2704</v>
      </c>
      <c r="W17" s="802"/>
      <c r="X17" s="1250"/>
      <c r="Y17" s="801"/>
      <c r="Z17" s="801"/>
      <c r="AA17" s="801"/>
      <c r="AB17" s="801"/>
      <c r="AC17" s="790"/>
      <c r="AD17" s="629" t="s">
        <v>2705</v>
      </c>
      <c r="AE17" s="1250"/>
      <c r="AF17" s="802"/>
      <c r="AG17" s="1250"/>
      <c r="AH17" s="790"/>
      <c r="AI17" s="802"/>
      <c r="AJ17" s="802"/>
      <c r="AK17" s="630" t="s">
        <v>2706</v>
      </c>
      <c r="AL17" s="802"/>
      <c r="AM17" s="1250"/>
      <c r="AN17" s="1250"/>
      <c r="AO17" s="1250"/>
      <c r="AP17" s="1250"/>
      <c r="AT17" s="63"/>
      <c r="AU17" s="63"/>
      <c r="AV17" s="63"/>
      <c r="AW17" s="63"/>
      <c r="AX17" s="63"/>
    </row>
    <row r="18" spans="1:50" ht="12.75" x14ac:dyDescent="0.2">
      <c r="A18" s="801"/>
      <c r="B18" s="802"/>
      <c r="C18" s="292" t="s">
        <v>2619</v>
      </c>
      <c r="D18" s="802"/>
      <c r="E18" s="1250"/>
      <c r="F18" s="801"/>
      <c r="G18" s="802"/>
      <c r="H18" s="626" t="s">
        <v>2663</v>
      </c>
      <c r="I18" s="790"/>
      <c r="J18" s="790"/>
      <c r="K18" s="790"/>
      <c r="L18" s="801"/>
      <c r="M18" s="802"/>
      <c r="N18" s="519" t="s">
        <v>2707</v>
      </c>
      <c r="O18" s="1250"/>
      <c r="P18" s="802"/>
      <c r="Q18" s="801"/>
      <c r="R18" s="1250"/>
      <c r="S18" s="801"/>
      <c r="T18" s="803"/>
      <c r="U18" s="794"/>
      <c r="V18" s="656"/>
      <c r="W18" s="794"/>
      <c r="X18" s="1251"/>
      <c r="Y18" s="803"/>
      <c r="Z18" s="803"/>
      <c r="AA18" s="803"/>
      <c r="AB18" s="801"/>
      <c r="AC18" s="790"/>
      <c r="AD18" s="629" t="s">
        <v>2708</v>
      </c>
      <c r="AE18" s="1250"/>
      <c r="AF18" s="802"/>
      <c r="AG18" s="1250"/>
      <c r="AH18" s="790"/>
      <c r="AI18" s="802"/>
      <c r="AJ18" s="802"/>
      <c r="AK18" s="630" t="s">
        <v>2709</v>
      </c>
      <c r="AL18" s="802"/>
      <c r="AM18" s="1250"/>
      <c r="AN18" s="1250"/>
      <c r="AO18" s="1250"/>
      <c r="AP18" s="1250"/>
      <c r="AT18" s="63"/>
      <c r="AU18" s="63"/>
      <c r="AV18" s="63"/>
      <c r="AW18" s="63"/>
      <c r="AX18" s="63"/>
    </row>
    <row r="19" spans="1:50" ht="12.75" x14ac:dyDescent="0.2">
      <c r="A19" s="801"/>
      <c r="B19" s="802"/>
      <c r="C19" s="292" t="s">
        <v>2710</v>
      </c>
      <c r="D19" s="802"/>
      <c r="E19" s="1250"/>
      <c r="F19" s="803"/>
      <c r="G19" s="794"/>
      <c r="H19" s="657" t="s">
        <v>2711</v>
      </c>
      <c r="I19" s="765"/>
      <c r="J19" s="765"/>
      <c r="K19" s="765"/>
      <c r="L19" s="801"/>
      <c r="M19" s="802"/>
      <c r="N19" s="519" t="s">
        <v>2712</v>
      </c>
      <c r="O19" s="1250"/>
      <c r="P19" s="802"/>
      <c r="Q19" s="801"/>
      <c r="R19" s="1250"/>
      <c r="S19" s="801"/>
      <c r="T19" s="1319" t="s">
        <v>2713</v>
      </c>
      <c r="U19" s="1266" t="b">
        <v>0</v>
      </c>
      <c r="V19" s="647" t="s">
        <v>2714</v>
      </c>
      <c r="W19" s="1266" t="s">
        <v>2715</v>
      </c>
      <c r="X19" s="1317">
        <v>1</v>
      </c>
      <c r="Y19" s="1318">
        <v>50</v>
      </c>
      <c r="Z19" s="1318" t="s">
        <v>2604</v>
      </c>
      <c r="AA19" s="1319" t="s">
        <v>2592</v>
      </c>
      <c r="AB19" s="801"/>
      <c r="AC19" s="790"/>
      <c r="AD19" s="629" t="s">
        <v>2716</v>
      </c>
      <c r="AE19" s="1250"/>
      <c r="AF19" s="802"/>
      <c r="AG19" s="1250"/>
      <c r="AH19" s="790"/>
      <c r="AI19" s="802"/>
      <c r="AJ19" s="802"/>
      <c r="AK19" s="630" t="s">
        <v>2717</v>
      </c>
      <c r="AL19" s="802"/>
      <c r="AM19" s="1250"/>
      <c r="AN19" s="1250"/>
      <c r="AO19" s="1250"/>
      <c r="AP19" s="1250"/>
      <c r="AT19" s="63"/>
      <c r="AU19" s="63"/>
      <c r="AV19" s="63"/>
      <c r="AW19" s="63"/>
      <c r="AX19" s="63"/>
    </row>
    <row r="20" spans="1:50" ht="12.75" x14ac:dyDescent="0.2">
      <c r="A20" s="801"/>
      <c r="B20" s="802"/>
      <c r="C20" s="292" t="s">
        <v>2718</v>
      </c>
      <c r="D20" s="802"/>
      <c r="E20" s="1250"/>
      <c r="F20" s="1307" t="s">
        <v>2719</v>
      </c>
      <c r="G20" s="1281" t="b">
        <v>0</v>
      </c>
      <c r="H20" s="636" t="s">
        <v>2594</v>
      </c>
      <c r="I20" s="1281" t="s">
        <v>2720</v>
      </c>
      <c r="J20" s="1282">
        <v>20</v>
      </c>
      <c r="K20" s="1306" t="s">
        <v>2592</v>
      </c>
      <c r="L20" s="801"/>
      <c r="M20" s="802"/>
      <c r="N20" s="519" t="s">
        <v>2688</v>
      </c>
      <c r="O20" s="1250"/>
      <c r="P20" s="802"/>
      <c r="Q20" s="801"/>
      <c r="R20" s="1250"/>
      <c r="S20" s="801"/>
      <c r="T20" s="801"/>
      <c r="U20" s="802"/>
      <c r="V20" s="647" t="s">
        <v>2721</v>
      </c>
      <c r="W20" s="802"/>
      <c r="X20" s="1250"/>
      <c r="Y20" s="801"/>
      <c r="Z20" s="801"/>
      <c r="AA20" s="801"/>
      <c r="AB20" s="801"/>
      <c r="AC20" s="790"/>
      <c r="AD20" s="629" t="s">
        <v>2722</v>
      </c>
      <c r="AE20" s="1250"/>
      <c r="AF20" s="802"/>
      <c r="AG20" s="1250"/>
      <c r="AH20" s="790"/>
      <c r="AI20" s="794"/>
      <c r="AJ20" s="794"/>
      <c r="AK20" s="630" t="s">
        <v>2723</v>
      </c>
      <c r="AL20" s="794"/>
      <c r="AM20" s="1251"/>
      <c r="AN20" s="1251"/>
      <c r="AO20" s="1251"/>
      <c r="AP20" s="1251"/>
      <c r="AT20" s="63"/>
      <c r="AU20" s="63"/>
      <c r="AV20" s="63"/>
      <c r="AW20" s="63"/>
      <c r="AX20" s="63"/>
    </row>
    <row r="21" spans="1:50" ht="12.75" x14ac:dyDescent="0.2">
      <c r="A21" s="1269"/>
      <c r="B21" s="1162"/>
      <c r="C21" s="659" t="s">
        <v>2724</v>
      </c>
      <c r="D21" s="1162"/>
      <c r="E21" s="1271"/>
      <c r="F21" s="801"/>
      <c r="G21" s="802"/>
      <c r="H21" s="636" t="s">
        <v>2725</v>
      </c>
      <c r="I21" s="802"/>
      <c r="J21" s="1250"/>
      <c r="K21" s="801"/>
      <c r="L21" s="801"/>
      <c r="M21" s="802"/>
      <c r="N21" s="519" t="s">
        <v>2590</v>
      </c>
      <c r="O21" s="1250"/>
      <c r="P21" s="802"/>
      <c r="Q21" s="801"/>
      <c r="R21" s="1250"/>
      <c r="S21" s="801"/>
      <c r="T21" s="801"/>
      <c r="U21" s="802"/>
      <c r="V21" s="647" t="s">
        <v>2726</v>
      </c>
      <c r="W21" s="802"/>
      <c r="X21" s="1250"/>
      <c r="Y21" s="801"/>
      <c r="Z21" s="801"/>
      <c r="AA21" s="801"/>
      <c r="AB21" s="803"/>
      <c r="AC21" s="765"/>
      <c r="AD21" s="629" t="s">
        <v>2727</v>
      </c>
      <c r="AE21" s="1251"/>
      <c r="AF21" s="794"/>
      <c r="AG21" s="1251"/>
      <c r="AH21" s="765"/>
      <c r="AI21" s="1387" t="s">
        <v>2728</v>
      </c>
      <c r="AJ21" s="1369" t="b">
        <v>0</v>
      </c>
      <c r="AK21" s="641" t="s">
        <v>2729</v>
      </c>
      <c r="AL21" s="1361" t="s">
        <v>2730</v>
      </c>
      <c r="AM21" s="1360">
        <v>1</v>
      </c>
      <c r="AN21" s="1360">
        <v>50</v>
      </c>
      <c r="AO21" s="1360" t="s">
        <v>2731</v>
      </c>
      <c r="AP21" s="1378" t="s">
        <v>2592</v>
      </c>
      <c r="AT21" s="63"/>
      <c r="AU21" s="63"/>
      <c r="AV21" s="63"/>
      <c r="AW21" s="63"/>
      <c r="AX21" s="63"/>
    </row>
    <row r="22" spans="1:50" ht="12.75" x14ac:dyDescent="0.2">
      <c r="A22" s="1294" t="s">
        <v>2732</v>
      </c>
      <c r="B22" s="1295" t="b">
        <v>0</v>
      </c>
      <c r="C22" s="646" t="s">
        <v>2612</v>
      </c>
      <c r="D22" s="1296" t="s">
        <v>2650</v>
      </c>
      <c r="E22" s="1297" t="s">
        <v>2592</v>
      </c>
      <c r="F22" s="801"/>
      <c r="G22" s="802"/>
      <c r="H22" s="658"/>
      <c r="I22" s="802"/>
      <c r="J22" s="1250"/>
      <c r="K22" s="1269"/>
      <c r="L22" s="801"/>
      <c r="M22" s="802"/>
      <c r="N22" s="519" t="s">
        <v>2724</v>
      </c>
      <c r="O22" s="1250"/>
      <c r="P22" s="802"/>
      <c r="Q22" s="801"/>
      <c r="R22" s="1250"/>
      <c r="S22" s="801"/>
      <c r="T22" s="801"/>
      <c r="U22" s="802"/>
      <c r="V22" s="647" t="s">
        <v>2733</v>
      </c>
      <c r="W22" s="802"/>
      <c r="X22" s="1250"/>
      <c r="Y22" s="801"/>
      <c r="Z22" s="801"/>
      <c r="AA22" s="801"/>
      <c r="AB22" s="1351" t="s">
        <v>2734</v>
      </c>
      <c r="AC22" s="1352" t="b">
        <v>0</v>
      </c>
      <c r="AD22" s="660" t="s">
        <v>2735</v>
      </c>
      <c r="AE22" s="1347" t="s">
        <v>2736</v>
      </c>
      <c r="AF22" s="1348">
        <v>2</v>
      </c>
      <c r="AG22" s="1347" t="s">
        <v>2737</v>
      </c>
      <c r="AH22" s="1350" t="s">
        <v>2592</v>
      </c>
      <c r="AI22" s="802"/>
      <c r="AJ22" s="802"/>
      <c r="AK22" s="661" t="s">
        <v>2738</v>
      </c>
      <c r="AL22" s="802"/>
      <c r="AM22" s="1250"/>
      <c r="AN22" s="1250"/>
      <c r="AO22" s="1250"/>
      <c r="AP22" s="1250"/>
      <c r="AT22" s="63"/>
      <c r="AU22" s="63"/>
      <c r="AV22" s="63"/>
      <c r="AW22" s="63"/>
      <c r="AX22" s="63"/>
    </row>
    <row r="23" spans="1:50" ht="12.75" x14ac:dyDescent="0.2">
      <c r="A23" s="801"/>
      <c r="B23" s="802"/>
      <c r="C23" s="646" t="s">
        <v>2658</v>
      </c>
      <c r="D23" s="802"/>
      <c r="E23" s="1250"/>
      <c r="F23" s="1289" t="s">
        <v>2739</v>
      </c>
      <c r="G23" s="1283" t="b">
        <v>0</v>
      </c>
      <c r="H23" s="651" t="s">
        <v>2740</v>
      </c>
      <c r="I23" s="1283" t="s">
        <v>2741</v>
      </c>
      <c r="J23" s="1284">
        <v>40</v>
      </c>
      <c r="K23" s="1329" t="s">
        <v>2592</v>
      </c>
      <c r="L23" s="803"/>
      <c r="M23" s="794"/>
      <c r="N23" s="519" t="s">
        <v>2742</v>
      </c>
      <c r="O23" s="1251"/>
      <c r="P23" s="794"/>
      <c r="Q23" s="803"/>
      <c r="R23" s="1251"/>
      <c r="S23" s="803"/>
      <c r="T23" s="803"/>
      <c r="U23" s="794"/>
      <c r="V23" s="662"/>
      <c r="W23" s="794"/>
      <c r="X23" s="1251"/>
      <c r="Y23" s="803"/>
      <c r="Z23" s="803"/>
      <c r="AA23" s="803"/>
      <c r="AB23" s="801"/>
      <c r="AC23" s="790"/>
      <c r="AD23" s="644" t="s">
        <v>2743</v>
      </c>
      <c r="AE23" s="1250"/>
      <c r="AF23" s="802"/>
      <c r="AG23" s="1250"/>
      <c r="AH23" s="790"/>
      <c r="AI23" s="794"/>
      <c r="AJ23" s="794"/>
      <c r="AK23" s="661" t="s">
        <v>2744</v>
      </c>
      <c r="AL23" s="794"/>
      <c r="AM23" s="1251"/>
      <c r="AN23" s="1251"/>
      <c r="AO23" s="1251"/>
      <c r="AP23" s="1251"/>
      <c r="AT23" s="63"/>
      <c r="AU23" s="63"/>
      <c r="AV23" s="63"/>
      <c r="AW23" s="63"/>
      <c r="AX23" s="63"/>
    </row>
    <row r="24" spans="1:50" ht="15.75" customHeight="1" x14ac:dyDescent="0.2">
      <c r="A24" s="801"/>
      <c r="B24" s="802"/>
      <c r="C24" s="646" t="s">
        <v>2590</v>
      </c>
      <c r="D24" s="802"/>
      <c r="E24" s="1250"/>
      <c r="F24" s="801"/>
      <c r="G24" s="802"/>
      <c r="H24" s="626" t="s">
        <v>2745</v>
      </c>
      <c r="I24" s="802"/>
      <c r="J24" s="1250"/>
      <c r="K24" s="801"/>
      <c r="L24" s="1286" t="s">
        <v>2746</v>
      </c>
      <c r="M24" s="1276" t="b">
        <v>0</v>
      </c>
      <c r="N24" s="622" t="s">
        <v>2597</v>
      </c>
      <c r="O24" s="1322" t="s">
        <v>2747</v>
      </c>
      <c r="P24" s="1261">
        <v>2</v>
      </c>
      <c r="Q24" s="1262">
        <v>20</v>
      </c>
      <c r="R24" s="1263" t="s">
        <v>2748</v>
      </c>
      <c r="S24" s="1286" t="s">
        <v>2592</v>
      </c>
      <c r="T24" s="1273" t="s">
        <v>2749</v>
      </c>
      <c r="U24" s="1204" t="b">
        <v>0</v>
      </c>
      <c r="V24" s="628" t="s">
        <v>2750</v>
      </c>
      <c r="W24" s="1204" t="s">
        <v>2751</v>
      </c>
      <c r="X24" s="1256">
        <v>1</v>
      </c>
      <c r="Y24" s="1257">
        <v>40</v>
      </c>
      <c r="Z24" s="1257" t="s">
        <v>2752</v>
      </c>
      <c r="AA24" s="1273" t="s">
        <v>2592</v>
      </c>
      <c r="AB24" s="801"/>
      <c r="AC24" s="790"/>
      <c r="AD24" s="663"/>
      <c r="AE24" s="1250"/>
      <c r="AF24" s="802"/>
      <c r="AG24" s="1250"/>
      <c r="AH24" s="790"/>
      <c r="AI24" s="1377" t="s">
        <v>2753</v>
      </c>
      <c r="AJ24" s="1372" t="b">
        <v>0</v>
      </c>
      <c r="AK24" s="1367" t="s">
        <v>2611</v>
      </c>
      <c r="AL24" s="1372" t="s">
        <v>2754</v>
      </c>
      <c r="AM24" s="1367">
        <v>3</v>
      </c>
      <c r="AN24" s="1372" t="s">
        <v>2611</v>
      </c>
      <c r="AO24" s="1367" t="s">
        <v>2611</v>
      </c>
      <c r="AP24" s="1376" t="s">
        <v>2592</v>
      </c>
      <c r="AT24" s="63"/>
      <c r="AU24" s="63"/>
      <c r="AV24" s="63"/>
      <c r="AW24" s="63"/>
      <c r="AX24" s="63"/>
    </row>
    <row r="25" spans="1:50" ht="12.75" x14ac:dyDescent="0.2">
      <c r="A25" s="801"/>
      <c r="B25" s="802"/>
      <c r="C25" s="646" t="s">
        <v>2627</v>
      </c>
      <c r="D25" s="802"/>
      <c r="E25" s="1250"/>
      <c r="F25" s="801"/>
      <c r="G25" s="802"/>
      <c r="H25" s="626" t="s">
        <v>2755</v>
      </c>
      <c r="I25" s="802"/>
      <c r="J25" s="1250"/>
      <c r="K25" s="801"/>
      <c r="L25" s="801"/>
      <c r="M25" s="802"/>
      <c r="N25" s="627" t="s">
        <v>2756</v>
      </c>
      <c r="O25" s="790"/>
      <c r="P25" s="802"/>
      <c r="Q25" s="801"/>
      <c r="R25" s="1250"/>
      <c r="S25" s="801"/>
      <c r="T25" s="801"/>
      <c r="U25" s="802"/>
      <c r="V25" s="628" t="s">
        <v>2757</v>
      </c>
      <c r="W25" s="802"/>
      <c r="X25" s="1250"/>
      <c r="Y25" s="801"/>
      <c r="Z25" s="801"/>
      <c r="AA25" s="801"/>
      <c r="AB25" s="1356" t="s">
        <v>2758</v>
      </c>
      <c r="AC25" s="1357" t="b">
        <v>0</v>
      </c>
      <c r="AD25" s="664" t="s">
        <v>2759</v>
      </c>
      <c r="AE25" s="1353" t="s">
        <v>2760</v>
      </c>
      <c r="AF25" s="1354">
        <v>3</v>
      </c>
      <c r="AG25" s="1353" t="s">
        <v>2634</v>
      </c>
      <c r="AH25" s="1375" t="s">
        <v>2592</v>
      </c>
      <c r="AI25" s="801"/>
      <c r="AJ25" s="802"/>
      <c r="AK25" s="1250"/>
      <c r="AL25" s="802"/>
      <c r="AM25" s="1250"/>
      <c r="AN25" s="802"/>
      <c r="AO25" s="1250"/>
      <c r="AP25" s="790"/>
      <c r="AT25" s="63"/>
      <c r="AU25" s="63"/>
      <c r="AV25" s="63"/>
      <c r="AW25" s="63"/>
      <c r="AX25" s="63"/>
    </row>
    <row r="26" spans="1:50" ht="12.75" x14ac:dyDescent="0.2">
      <c r="A26" s="801"/>
      <c r="B26" s="802"/>
      <c r="C26" s="646" t="s">
        <v>2761</v>
      </c>
      <c r="D26" s="802"/>
      <c r="E26" s="1250"/>
      <c r="F26" s="801"/>
      <c r="G26" s="802"/>
      <c r="H26" s="626" t="s">
        <v>2618</v>
      </c>
      <c r="I26" s="802"/>
      <c r="J26" s="1250"/>
      <c r="K26" s="801"/>
      <c r="L26" s="801"/>
      <c r="M26" s="802"/>
      <c r="N26" s="627" t="s">
        <v>2762</v>
      </c>
      <c r="O26" s="790"/>
      <c r="P26" s="802"/>
      <c r="Q26" s="801"/>
      <c r="R26" s="1250"/>
      <c r="S26" s="801"/>
      <c r="T26" s="801"/>
      <c r="U26" s="802"/>
      <c r="V26" s="628" t="s">
        <v>2763</v>
      </c>
      <c r="W26" s="802"/>
      <c r="X26" s="1250"/>
      <c r="Y26" s="801"/>
      <c r="Z26" s="801"/>
      <c r="AA26" s="801"/>
      <c r="AB26" s="801"/>
      <c r="AC26" s="790"/>
      <c r="AD26" s="629" t="s">
        <v>2764</v>
      </c>
      <c r="AE26" s="1250"/>
      <c r="AF26" s="802"/>
      <c r="AG26" s="1250"/>
      <c r="AH26" s="802"/>
      <c r="AI26" s="1373" t="s">
        <v>2765</v>
      </c>
      <c r="AJ26" s="1361" t="b">
        <v>0</v>
      </c>
      <c r="AK26" s="1360" t="s">
        <v>2611</v>
      </c>
      <c r="AL26" s="1361" t="s">
        <v>2766</v>
      </c>
      <c r="AM26" s="1360">
        <v>3</v>
      </c>
      <c r="AN26" s="1361" t="s">
        <v>2611</v>
      </c>
      <c r="AO26" s="1360" t="s">
        <v>2611</v>
      </c>
      <c r="AP26" s="1362" t="s">
        <v>2592</v>
      </c>
      <c r="AT26" s="63"/>
      <c r="AU26" s="63"/>
      <c r="AV26" s="63"/>
      <c r="AW26" s="63"/>
      <c r="AX26" s="63"/>
    </row>
    <row r="27" spans="1:50" ht="12.75" x14ac:dyDescent="0.2">
      <c r="A27" s="1269"/>
      <c r="B27" s="802"/>
      <c r="C27" s="646" t="s">
        <v>2767</v>
      </c>
      <c r="D27" s="1162"/>
      <c r="E27" s="1271"/>
      <c r="F27" s="801"/>
      <c r="G27" s="802"/>
      <c r="H27" s="626" t="s">
        <v>2768</v>
      </c>
      <c r="I27" s="802"/>
      <c r="J27" s="1250"/>
      <c r="K27" s="801"/>
      <c r="L27" s="1269"/>
      <c r="M27" s="1162"/>
      <c r="N27" s="665"/>
      <c r="O27" s="1313"/>
      <c r="P27" s="1162"/>
      <c r="Q27" s="1269"/>
      <c r="R27" s="1271"/>
      <c r="S27" s="1269"/>
      <c r="T27" s="801"/>
      <c r="U27" s="802"/>
      <c r="V27" s="628" t="s">
        <v>2769</v>
      </c>
      <c r="W27" s="802"/>
      <c r="X27" s="1250"/>
      <c r="Y27" s="801"/>
      <c r="Z27" s="801"/>
      <c r="AA27" s="801"/>
      <c r="AB27" s="801"/>
      <c r="AC27" s="790"/>
      <c r="AD27" s="629" t="s">
        <v>2770</v>
      </c>
      <c r="AE27" s="1250"/>
      <c r="AF27" s="802"/>
      <c r="AG27" s="1250"/>
      <c r="AH27" s="802"/>
      <c r="AI27" s="1269"/>
      <c r="AJ27" s="1162"/>
      <c r="AK27" s="1271"/>
      <c r="AL27" s="1162"/>
      <c r="AM27" s="1271"/>
      <c r="AN27" s="1162"/>
      <c r="AO27" s="1271"/>
      <c r="AP27" s="1313"/>
      <c r="AT27" s="63"/>
      <c r="AU27" s="63"/>
      <c r="AV27" s="63"/>
      <c r="AW27" s="63"/>
      <c r="AX27" s="63"/>
    </row>
    <row r="28" spans="1:50" ht="12.75" x14ac:dyDescent="0.2">
      <c r="A28" s="1300" t="s">
        <v>2771</v>
      </c>
      <c r="B28" s="1301" t="b">
        <v>0</v>
      </c>
      <c r="C28" s="655" t="s">
        <v>2612</v>
      </c>
      <c r="D28" s="1301" t="s">
        <v>2650</v>
      </c>
      <c r="E28" s="1302" t="s">
        <v>2592</v>
      </c>
      <c r="F28" s="801"/>
      <c r="G28" s="802"/>
      <c r="H28" s="626" t="s">
        <v>2767</v>
      </c>
      <c r="I28" s="802"/>
      <c r="J28" s="1250"/>
      <c r="K28" s="801"/>
      <c r="L28" s="1274" t="s">
        <v>2772</v>
      </c>
      <c r="M28" s="1279" t="b">
        <v>0</v>
      </c>
      <c r="N28" s="519" t="s">
        <v>2665</v>
      </c>
      <c r="O28" s="1288" t="s">
        <v>2773</v>
      </c>
      <c r="P28" s="1267">
        <v>3</v>
      </c>
      <c r="Q28" s="1268">
        <v>20</v>
      </c>
      <c r="R28" s="1270" t="s">
        <v>2737</v>
      </c>
      <c r="S28" s="1274" t="s">
        <v>2592</v>
      </c>
      <c r="T28" s="803"/>
      <c r="U28" s="794"/>
      <c r="V28" s="628" t="s">
        <v>2774</v>
      </c>
      <c r="W28" s="794"/>
      <c r="X28" s="1251"/>
      <c r="Y28" s="803"/>
      <c r="Z28" s="803"/>
      <c r="AA28" s="803"/>
      <c r="AB28" s="801"/>
      <c r="AC28" s="790"/>
      <c r="AD28" s="629" t="s">
        <v>2775</v>
      </c>
      <c r="AE28" s="1250"/>
      <c r="AF28" s="802"/>
      <c r="AG28" s="1250"/>
      <c r="AH28" s="802"/>
      <c r="AI28" s="1363" t="s">
        <v>2776</v>
      </c>
      <c r="AJ28" s="1364" t="b">
        <v>0</v>
      </c>
      <c r="AK28" s="1365" t="s">
        <v>2611</v>
      </c>
      <c r="AL28" s="1364" t="s">
        <v>2777</v>
      </c>
      <c r="AM28" s="1365">
        <v>3</v>
      </c>
      <c r="AN28" s="1364" t="s">
        <v>2611</v>
      </c>
      <c r="AO28" s="1365" t="s">
        <v>2611</v>
      </c>
      <c r="AP28" s="1366" t="s">
        <v>2592</v>
      </c>
      <c r="AT28" s="63"/>
      <c r="AU28" s="63"/>
      <c r="AV28" s="63"/>
      <c r="AW28" s="63"/>
      <c r="AX28" s="63"/>
    </row>
    <row r="29" spans="1:50" ht="12.75" x14ac:dyDescent="0.2">
      <c r="A29" s="801"/>
      <c r="B29" s="802"/>
      <c r="C29" s="292" t="s">
        <v>2630</v>
      </c>
      <c r="D29" s="802"/>
      <c r="E29" s="1250"/>
      <c r="F29" s="1269"/>
      <c r="G29" s="1162"/>
      <c r="H29" s="626" t="s">
        <v>2613</v>
      </c>
      <c r="I29" s="1162"/>
      <c r="J29" s="1271"/>
      <c r="K29" s="801"/>
      <c r="L29" s="801"/>
      <c r="M29" s="802"/>
      <c r="N29" s="519" t="s">
        <v>2778</v>
      </c>
      <c r="O29" s="1250"/>
      <c r="P29" s="802"/>
      <c r="Q29" s="801"/>
      <c r="R29" s="1250"/>
      <c r="S29" s="801"/>
      <c r="T29" s="1319" t="s">
        <v>2779</v>
      </c>
      <c r="U29" s="1266" t="b">
        <v>0</v>
      </c>
      <c r="V29" s="643" t="s">
        <v>2780</v>
      </c>
      <c r="W29" s="1266" t="s">
        <v>2781</v>
      </c>
      <c r="X29" s="1317">
        <v>1</v>
      </c>
      <c r="Y29" s="1318">
        <v>50</v>
      </c>
      <c r="Z29" s="1318" t="s">
        <v>2604</v>
      </c>
      <c r="AA29" s="1319" t="s">
        <v>2592</v>
      </c>
      <c r="AB29" s="801"/>
      <c r="AC29" s="790"/>
      <c r="AD29" s="629" t="s">
        <v>2782</v>
      </c>
      <c r="AE29" s="1250"/>
      <c r="AF29" s="802"/>
      <c r="AG29" s="1250"/>
      <c r="AH29" s="802"/>
      <c r="AI29" s="801"/>
      <c r="AJ29" s="802"/>
      <c r="AK29" s="1250"/>
      <c r="AL29" s="802"/>
      <c r="AM29" s="1250"/>
      <c r="AN29" s="802"/>
      <c r="AO29" s="1250"/>
      <c r="AP29" s="790"/>
      <c r="AT29" s="63"/>
      <c r="AU29" s="63"/>
      <c r="AV29" s="63"/>
      <c r="AW29" s="63"/>
      <c r="AX29" s="63"/>
    </row>
    <row r="30" spans="1:50" ht="12.75" x14ac:dyDescent="0.2">
      <c r="A30" s="801"/>
      <c r="B30" s="802"/>
      <c r="C30" s="292" t="s">
        <v>2618</v>
      </c>
      <c r="D30" s="802"/>
      <c r="E30" s="1250"/>
      <c r="F30" s="1291" t="s">
        <v>2783</v>
      </c>
      <c r="G30" s="1281" t="b">
        <v>0</v>
      </c>
      <c r="H30" s="632" t="s">
        <v>2673</v>
      </c>
      <c r="I30" s="1305" t="s">
        <v>2784</v>
      </c>
      <c r="J30" s="1305">
        <v>60</v>
      </c>
      <c r="K30" s="1323" t="s">
        <v>2592</v>
      </c>
      <c r="L30" s="801"/>
      <c r="M30" s="802"/>
      <c r="N30" s="519" t="s">
        <v>2651</v>
      </c>
      <c r="O30" s="1250"/>
      <c r="P30" s="802"/>
      <c r="Q30" s="801"/>
      <c r="R30" s="1250"/>
      <c r="S30" s="801"/>
      <c r="T30" s="801"/>
      <c r="U30" s="802"/>
      <c r="V30" s="647" t="s">
        <v>2785</v>
      </c>
      <c r="W30" s="802"/>
      <c r="X30" s="1250"/>
      <c r="Y30" s="801"/>
      <c r="Z30" s="801"/>
      <c r="AA30" s="801"/>
      <c r="AB30" s="801"/>
      <c r="AC30" s="790"/>
      <c r="AD30" s="629" t="s">
        <v>2786</v>
      </c>
      <c r="AE30" s="1250"/>
      <c r="AF30" s="802"/>
      <c r="AG30" s="1250"/>
      <c r="AH30" s="802"/>
      <c r="AI30" s="1373" t="s">
        <v>2787</v>
      </c>
      <c r="AJ30" s="1361" t="b">
        <v>0</v>
      </c>
      <c r="AK30" s="1360" t="s">
        <v>2611</v>
      </c>
      <c r="AL30" s="1361" t="s">
        <v>2788</v>
      </c>
      <c r="AM30" s="1360">
        <v>3</v>
      </c>
      <c r="AN30" s="1361" t="s">
        <v>2611</v>
      </c>
      <c r="AO30" s="1360" t="s">
        <v>2611</v>
      </c>
      <c r="AP30" s="1362" t="s">
        <v>2592</v>
      </c>
      <c r="AT30" s="63"/>
      <c r="AU30" s="63"/>
      <c r="AV30" s="63"/>
      <c r="AW30" s="63"/>
      <c r="AX30" s="63"/>
    </row>
    <row r="31" spans="1:50" ht="12.75" x14ac:dyDescent="0.2">
      <c r="A31" s="801"/>
      <c r="B31" s="802"/>
      <c r="C31" s="292" t="s">
        <v>2623</v>
      </c>
      <c r="D31" s="802"/>
      <c r="E31" s="1250"/>
      <c r="F31" s="801"/>
      <c r="G31" s="802"/>
      <c r="H31" s="636" t="s">
        <v>2789</v>
      </c>
      <c r="I31" s="790"/>
      <c r="J31" s="790"/>
      <c r="K31" s="790"/>
      <c r="L31" s="801"/>
      <c r="M31" s="802"/>
      <c r="N31" s="519" t="s">
        <v>2756</v>
      </c>
      <c r="O31" s="1250"/>
      <c r="P31" s="802"/>
      <c r="Q31" s="801"/>
      <c r="R31" s="1250"/>
      <c r="S31" s="801"/>
      <c r="T31" s="801"/>
      <c r="U31" s="802"/>
      <c r="V31" s="647" t="s">
        <v>2790</v>
      </c>
      <c r="W31" s="802"/>
      <c r="X31" s="1250"/>
      <c r="Y31" s="801"/>
      <c r="Z31" s="801"/>
      <c r="AA31" s="801"/>
      <c r="AB31" s="1269"/>
      <c r="AC31" s="1313"/>
      <c r="AD31" s="666" t="s">
        <v>2791</v>
      </c>
      <c r="AE31" s="1271"/>
      <c r="AF31" s="1162"/>
      <c r="AG31" s="1271"/>
      <c r="AH31" s="1162"/>
      <c r="AI31" s="1269"/>
      <c r="AJ31" s="1162"/>
      <c r="AK31" s="1271"/>
      <c r="AL31" s="1162"/>
      <c r="AM31" s="1271"/>
      <c r="AN31" s="1162"/>
      <c r="AO31" s="1271"/>
      <c r="AP31" s="1313"/>
      <c r="AT31" s="63"/>
      <c r="AU31" s="63"/>
      <c r="AV31" s="63"/>
      <c r="AW31" s="63"/>
      <c r="AX31" s="63"/>
    </row>
    <row r="32" spans="1:50" ht="12.75" x14ac:dyDescent="0.2">
      <c r="A32" s="801"/>
      <c r="B32" s="802"/>
      <c r="C32" s="292" t="s">
        <v>2724</v>
      </c>
      <c r="D32" s="802"/>
      <c r="E32" s="1250"/>
      <c r="F32" s="801"/>
      <c r="G32" s="802"/>
      <c r="H32" s="636" t="s">
        <v>2755</v>
      </c>
      <c r="I32" s="790"/>
      <c r="J32" s="790"/>
      <c r="K32" s="790"/>
      <c r="L32" s="1269"/>
      <c r="M32" s="1162"/>
      <c r="N32" s="667" t="s">
        <v>2762</v>
      </c>
      <c r="O32" s="1271"/>
      <c r="P32" s="1162"/>
      <c r="Q32" s="1269"/>
      <c r="R32" s="1271"/>
      <c r="S32" s="1269"/>
      <c r="T32" s="801"/>
      <c r="U32" s="802"/>
      <c r="V32" s="647" t="s">
        <v>2792</v>
      </c>
      <c r="W32" s="802"/>
      <c r="X32" s="1250"/>
      <c r="Y32" s="801"/>
      <c r="Z32" s="801"/>
      <c r="AA32" s="801"/>
      <c r="AB32" s="1254" t="s">
        <v>2793</v>
      </c>
      <c r="AC32" s="1349" t="b">
        <v>0</v>
      </c>
      <c r="AD32" s="644" t="s">
        <v>2794</v>
      </c>
      <c r="AE32" s="1252" t="s">
        <v>2795</v>
      </c>
      <c r="AF32" s="1248">
        <v>4</v>
      </c>
      <c r="AG32" s="1252" t="s">
        <v>2796</v>
      </c>
      <c r="AH32" s="1308" t="s">
        <v>2592</v>
      </c>
      <c r="AI32" s="1363" t="s">
        <v>2797</v>
      </c>
      <c r="AJ32" s="1364" t="b">
        <v>0</v>
      </c>
      <c r="AK32" s="1365" t="s">
        <v>2611</v>
      </c>
      <c r="AL32" s="1364" t="s">
        <v>2798</v>
      </c>
      <c r="AM32" s="1365">
        <v>3</v>
      </c>
      <c r="AN32" s="1364" t="s">
        <v>2611</v>
      </c>
      <c r="AO32" s="1365" t="s">
        <v>2611</v>
      </c>
      <c r="AP32" s="1366" t="s">
        <v>2592</v>
      </c>
      <c r="AT32" s="63"/>
      <c r="AU32" s="63"/>
      <c r="AV32" s="63"/>
      <c r="AW32" s="63"/>
      <c r="AX32" s="63"/>
    </row>
    <row r="33" spans="1:50" ht="12.75" x14ac:dyDescent="0.2">
      <c r="A33" s="1269"/>
      <c r="B33" s="1162"/>
      <c r="C33" s="659" t="s">
        <v>2686</v>
      </c>
      <c r="D33" s="1162"/>
      <c r="E33" s="1271"/>
      <c r="F33" s="801"/>
      <c r="G33" s="802"/>
      <c r="H33" s="636" t="s">
        <v>2799</v>
      </c>
      <c r="I33" s="790"/>
      <c r="J33" s="790"/>
      <c r="K33" s="790"/>
      <c r="L33" s="1286" t="s">
        <v>2800</v>
      </c>
      <c r="M33" s="1276" t="b">
        <v>0</v>
      </c>
      <c r="N33" s="528" t="s">
        <v>2612</v>
      </c>
      <c r="O33" s="1260" t="s">
        <v>2801</v>
      </c>
      <c r="P33" s="1261">
        <v>4</v>
      </c>
      <c r="Q33" s="1262">
        <v>20</v>
      </c>
      <c r="R33" s="1263" t="s">
        <v>2802</v>
      </c>
      <c r="S33" s="1286" t="s">
        <v>2592</v>
      </c>
      <c r="T33" s="1273" t="s">
        <v>2803</v>
      </c>
      <c r="U33" s="1204" t="b">
        <v>0</v>
      </c>
      <c r="V33" s="623" t="s">
        <v>2804</v>
      </c>
      <c r="W33" s="1204" t="s">
        <v>2805</v>
      </c>
      <c r="X33" s="1256">
        <v>1</v>
      </c>
      <c r="Y33" s="1257">
        <v>50</v>
      </c>
      <c r="Z33" s="1257" t="s">
        <v>2604</v>
      </c>
      <c r="AA33" s="1273" t="s">
        <v>2592</v>
      </c>
      <c r="AB33" s="801"/>
      <c r="AC33" s="790"/>
      <c r="AD33" s="644" t="s">
        <v>2806</v>
      </c>
      <c r="AE33" s="1250"/>
      <c r="AF33" s="802"/>
      <c r="AG33" s="1250"/>
      <c r="AH33" s="790"/>
      <c r="AI33" s="803"/>
      <c r="AJ33" s="794"/>
      <c r="AK33" s="1251"/>
      <c r="AL33" s="794"/>
      <c r="AM33" s="1251"/>
      <c r="AN33" s="794"/>
      <c r="AO33" s="1251"/>
      <c r="AP33" s="765"/>
      <c r="AT33" s="63"/>
      <c r="AU33" s="63"/>
      <c r="AV33" s="63"/>
      <c r="AW33" s="63"/>
      <c r="AX33" s="63"/>
    </row>
    <row r="34" spans="1:50" ht="12.75" x14ac:dyDescent="0.2">
      <c r="A34" s="1294" t="s">
        <v>2807</v>
      </c>
      <c r="B34" s="1295" t="b">
        <v>0</v>
      </c>
      <c r="C34" s="646" t="s">
        <v>2612</v>
      </c>
      <c r="D34" s="1296" t="s">
        <v>2650</v>
      </c>
      <c r="E34" s="1297" t="s">
        <v>2592</v>
      </c>
      <c r="F34" s="801"/>
      <c r="G34" s="802"/>
      <c r="H34" s="636" t="s">
        <v>2768</v>
      </c>
      <c r="I34" s="790"/>
      <c r="J34" s="790"/>
      <c r="K34" s="790"/>
      <c r="L34" s="801"/>
      <c r="M34" s="802"/>
      <c r="N34" s="528" t="s">
        <v>2808</v>
      </c>
      <c r="O34" s="1250"/>
      <c r="P34" s="802"/>
      <c r="Q34" s="801"/>
      <c r="R34" s="1250"/>
      <c r="S34" s="801"/>
      <c r="T34" s="801"/>
      <c r="U34" s="802"/>
      <c r="V34" s="628" t="s">
        <v>2809</v>
      </c>
      <c r="W34" s="802"/>
      <c r="X34" s="1250"/>
      <c r="Y34" s="801"/>
      <c r="Z34" s="801"/>
      <c r="AA34" s="801"/>
      <c r="AB34" s="801"/>
      <c r="AC34" s="790"/>
      <c r="AD34" s="644" t="s">
        <v>2810</v>
      </c>
      <c r="AE34" s="1250"/>
      <c r="AF34" s="802"/>
      <c r="AG34" s="1250"/>
      <c r="AH34" s="790"/>
      <c r="AI34" s="1374" t="s">
        <v>2811</v>
      </c>
      <c r="AJ34" s="1369" t="b">
        <v>0</v>
      </c>
      <c r="AK34" s="668" t="s">
        <v>2812</v>
      </c>
      <c r="AL34" s="1369" t="s">
        <v>2813</v>
      </c>
      <c r="AM34" s="1370" t="s">
        <v>2611</v>
      </c>
      <c r="AN34" s="1370" t="s">
        <v>2611</v>
      </c>
      <c r="AO34" s="1370" t="s">
        <v>2611</v>
      </c>
      <c r="AP34" s="1371" t="s">
        <v>2592</v>
      </c>
      <c r="AT34" s="63"/>
      <c r="AU34" s="63"/>
      <c r="AV34" s="63"/>
      <c r="AW34" s="63"/>
      <c r="AX34" s="63"/>
    </row>
    <row r="35" spans="1:50" ht="12.75" x14ac:dyDescent="0.2">
      <c r="A35" s="801"/>
      <c r="B35" s="802"/>
      <c r="C35" s="646" t="s">
        <v>2630</v>
      </c>
      <c r="D35" s="802"/>
      <c r="E35" s="1250"/>
      <c r="F35" s="801"/>
      <c r="G35" s="802"/>
      <c r="H35" s="636" t="s">
        <v>2671</v>
      </c>
      <c r="I35" s="790"/>
      <c r="J35" s="790"/>
      <c r="K35" s="790"/>
      <c r="L35" s="801"/>
      <c r="M35" s="802"/>
      <c r="N35" s="528" t="s">
        <v>2814</v>
      </c>
      <c r="O35" s="1250"/>
      <c r="P35" s="802"/>
      <c r="Q35" s="801"/>
      <c r="R35" s="1250"/>
      <c r="S35" s="801"/>
      <c r="T35" s="803"/>
      <c r="U35" s="794"/>
      <c r="V35" s="669" t="s">
        <v>2815</v>
      </c>
      <c r="W35" s="794"/>
      <c r="X35" s="1251"/>
      <c r="Y35" s="803"/>
      <c r="Z35" s="803"/>
      <c r="AA35" s="803"/>
      <c r="AB35" s="801"/>
      <c r="AC35" s="790"/>
      <c r="AD35" s="644" t="s">
        <v>2816</v>
      </c>
      <c r="AE35" s="1250"/>
      <c r="AF35" s="802"/>
      <c r="AG35" s="1250"/>
      <c r="AH35" s="790"/>
      <c r="AI35" s="803"/>
      <c r="AJ35" s="794"/>
      <c r="AK35" s="670" t="s">
        <v>2817</v>
      </c>
      <c r="AL35" s="794"/>
      <c r="AM35" s="1251"/>
      <c r="AN35" s="1251"/>
      <c r="AO35" s="1251"/>
      <c r="AP35" s="1251"/>
      <c r="AT35" s="63"/>
      <c r="AU35" s="63"/>
      <c r="AV35" s="63"/>
      <c r="AW35" s="63"/>
      <c r="AX35" s="63"/>
    </row>
    <row r="36" spans="1:50" ht="12.75" x14ac:dyDescent="0.2">
      <c r="A36" s="801"/>
      <c r="B36" s="802"/>
      <c r="C36" s="646" t="s">
        <v>2619</v>
      </c>
      <c r="D36" s="802"/>
      <c r="E36" s="1250"/>
      <c r="F36" s="803"/>
      <c r="G36" s="794"/>
      <c r="H36" s="671" t="s">
        <v>2711</v>
      </c>
      <c r="I36" s="765"/>
      <c r="J36" s="765"/>
      <c r="K36" s="765"/>
      <c r="L36" s="801"/>
      <c r="M36" s="802"/>
      <c r="N36" s="528" t="s">
        <v>2818</v>
      </c>
      <c r="O36" s="1250"/>
      <c r="P36" s="802"/>
      <c r="Q36" s="801"/>
      <c r="R36" s="1250"/>
      <c r="S36" s="801"/>
      <c r="T36" s="1319" t="s">
        <v>2819</v>
      </c>
      <c r="U36" s="1266" t="b">
        <v>0</v>
      </c>
      <c r="V36" s="647" t="s">
        <v>2820</v>
      </c>
      <c r="W36" s="1266" t="s">
        <v>2821</v>
      </c>
      <c r="X36" s="1317">
        <v>1</v>
      </c>
      <c r="Y36" s="1318">
        <v>50</v>
      </c>
      <c r="Z36" s="1318" t="s">
        <v>2604</v>
      </c>
      <c r="AA36" s="1319" t="s">
        <v>2592</v>
      </c>
      <c r="AB36" s="801"/>
      <c r="AC36" s="790"/>
      <c r="AD36" s="644" t="s">
        <v>2822</v>
      </c>
      <c r="AE36" s="1250"/>
      <c r="AF36" s="802"/>
      <c r="AG36" s="1250"/>
      <c r="AH36" s="790"/>
      <c r="AI36" s="1363" t="s">
        <v>2823</v>
      </c>
      <c r="AJ36" s="1372" t="b">
        <v>0</v>
      </c>
      <c r="AK36" s="1365" t="s">
        <v>2611</v>
      </c>
      <c r="AL36" s="1372" t="s">
        <v>2824</v>
      </c>
      <c r="AM36" s="1367">
        <v>3</v>
      </c>
      <c r="AN36" s="1367" t="s">
        <v>2611</v>
      </c>
      <c r="AO36" s="1367" t="s">
        <v>2611</v>
      </c>
      <c r="AP36" s="1368" t="s">
        <v>2592</v>
      </c>
      <c r="AT36" s="63"/>
      <c r="AU36" s="63"/>
      <c r="AV36" s="63"/>
      <c r="AW36" s="63"/>
      <c r="AX36" s="63"/>
    </row>
    <row r="37" spans="1:50" ht="12.75" x14ac:dyDescent="0.2">
      <c r="A37" s="801"/>
      <c r="B37" s="802"/>
      <c r="C37" s="646" t="s">
        <v>2662</v>
      </c>
      <c r="D37" s="802"/>
      <c r="E37" s="1250"/>
      <c r="F37" s="1292" t="s">
        <v>2825</v>
      </c>
      <c r="G37" s="1293" t="b">
        <v>0</v>
      </c>
      <c r="H37" s="621" t="s">
        <v>2594</v>
      </c>
      <c r="I37" s="1293" t="s">
        <v>2826</v>
      </c>
      <c r="J37" s="1324">
        <v>20</v>
      </c>
      <c r="K37" s="1325" t="s">
        <v>2592</v>
      </c>
      <c r="L37" s="801"/>
      <c r="M37" s="802"/>
      <c r="N37" s="528" t="s">
        <v>2827</v>
      </c>
      <c r="O37" s="1250"/>
      <c r="P37" s="802"/>
      <c r="Q37" s="801"/>
      <c r="R37" s="1250"/>
      <c r="S37" s="801"/>
      <c r="T37" s="801"/>
      <c r="U37" s="802"/>
      <c r="V37" s="647" t="s">
        <v>2828</v>
      </c>
      <c r="W37" s="802"/>
      <c r="X37" s="1250"/>
      <c r="Y37" s="801"/>
      <c r="Z37" s="801"/>
      <c r="AA37" s="801"/>
      <c r="AB37" s="801"/>
      <c r="AC37" s="790"/>
      <c r="AD37" s="644" t="s">
        <v>2829</v>
      </c>
      <c r="AE37" s="1250"/>
      <c r="AF37" s="802"/>
      <c r="AG37" s="1250"/>
      <c r="AH37" s="790"/>
      <c r="AI37" s="803"/>
      <c r="AJ37" s="794"/>
      <c r="AK37" s="1251"/>
      <c r="AL37" s="794"/>
      <c r="AM37" s="1251"/>
      <c r="AN37" s="1251"/>
      <c r="AO37" s="1251"/>
      <c r="AP37" s="1251"/>
      <c r="AT37" s="63"/>
      <c r="AU37" s="63"/>
      <c r="AV37" s="63"/>
      <c r="AW37" s="63"/>
      <c r="AX37" s="63"/>
    </row>
    <row r="38" spans="1:50" ht="12.75" x14ac:dyDescent="0.2">
      <c r="A38" s="801"/>
      <c r="B38" s="802"/>
      <c r="C38" s="646" t="s">
        <v>2671</v>
      </c>
      <c r="D38" s="802"/>
      <c r="E38" s="1250"/>
      <c r="F38" s="801"/>
      <c r="G38" s="802"/>
      <c r="H38" s="626" t="s">
        <v>2830</v>
      </c>
      <c r="I38" s="802"/>
      <c r="J38" s="1250"/>
      <c r="K38" s="801"/>
      <c r="L38" s="801"/>
      <c r="M38" s="802"/>
      <c r="N38" s="528" t="s">
        <v>2831</v>
      </c>
      <c r="O38" s="1250"/>
      <c r="P38" s="802"/>
      <c r="Q38" s="801"/>
      <c r="R38" s="1250"/>
      <c r="S38" s="801"/>
      <c r="T38" s="801"/>
      <c r="U38" s="802"/>
      <c r="V38" s="647" t="s">
        <v>2832</v>
      </c>
      <c r="W38" s="802"/>
      <c r="X38" s="1250"/>
      <c r="Y38" s="801"/>
      <c r="Z38" s="801"/>
      <c r="AA38" s="801"/>
      <c r="AB38" s="803"/>
      <c r="AC38" s="765"/>
      <c r="AD38" s="644" t="s">
        <v>2833</v>
      </c>
      <c r="AE38" s="1251"/>
      <c r="AF38" s="794"/>
      <c r="AG38" s="1251"/>
      <c r="AH38" s="765"/>
      <c r="AT38" s="63"/>
      <c r="AU38" s="63"/>
      <c r="AV38" s="63"/>
      <c r="AW38" s="63"/>
      <c r="AX38" s="63"/>
    </row>
    <row r="39" spans="1:50" ht="12.75" x14ac:dyDescent="0.2">
      <c r="A39" s="1269"/>
      <c r="B39" s="802"/>
      <c r="C39" s="646" t="s">
        <v>2710</v>
      </c>
      <c r="D39" s="1162"/>
      <c r="E39" s="1271"/>
      <c r="F39" s="801"/>
      <c r="G39" s="802"/>
      <c r="H39" s="631"/>
      <c r="I39" s="802"/>
      <c r="J39" s="1250"/>
      <c r="K39" s="1269"/>
      <c r="L39" s="803"/>
      <c r="M39" s="794"/>
      <c r="N39" s="672" t="s">
        <v>2742</v>
      </c>
      <c r="O39" s="1251"/>
      <c r="P39" s="794"/>
      <c r="Q39" s="803"/>
      <c r="R39" s="1251"/>
      <c r="S39" s="803"/>
      <c r="T39" s="803"/>
      <c r="U39" s="794"/>
      <c r="V39" s="647" t="s">
        <v>2834</v>
      </c>
      <c r="W39" s="794"/>
      <c r="X39" s="1251"/>
      <c r="Y39" s="803"/>
      <c r="Z39" s="803"/>
      <c r="AA39" s="803"/>
      <c r="AB39" s="1320" t="s">
        <v>2835</v>
      </c>
      <c r="AC39" s="1321" t="b">
        <v>0</v>
      </c>
      <c r="AD39" s="673" t="s">
        <v>2836</v>
      </c>
      <c r="AE39" s="1309" t="s">
        <v>2837</v>
      </c>
      <c r="AF39" s="1310">
        <v>2</v>
      </c>
      <c r="AG39" s="1309" t="s">
        <v>2838</v>
      </c>
      <c r="AH39" s="1346" t="s">
        <v>2592</v>
      </c>
      <c r="AT39" s="63"/>
      <c r="AU39" s="63"/>
      <c r="AV39" s="63"/>
      <c r="AW39" s="63"/>
      <c r="AX39" s="63"/>
    </row>
    <row r="40" spans="1:50" ht="12.75" x14ac:dyDescent="0.2">
      <c r="A40" s="1300" t="s">
        <v>2839</v>
      </c>
      <c r="B40" s="1301" t="b">
        <v>0</v>
      </c>
      <c r="C40" s="655" t="s">
        <v>2612</v>
      </c>
      <c r="D40" s="1301" t="s">
        <v>2650</v>
      </c>
      <c r="E40" s="1302" t="s">
        <v>2592</v>
      </c>
      <c r="F40" s="1291" t="s">
        <v>2840</v>
      </c>
      <c r="G40" s="1304" t="b">
        <v>0</v>
      </c>
      <c r="H40" s="632" t="s">
        <v>2740</v>
      </c>
      <c r="I40" s="1304" t="s">
        <v>2841</v>
      </c>
      <c r="J40" s="1326">
        <v>40</v>
      </c>
      <c r="K40" s="1327" t="s">
        <v>2592</v>
      </c>
      <c r="L40" s="1343" t="s">
        <v>2842</v>
      </c>
      <c r="M40" s="1279" t="b">
        <v>0</v>
      </c>
      <c r="N40" s="637" t="s">
        <v>2597</v>
      </c>
      <c r="O40" s="1279" t="s">
        <v>2843</v>
      </c>
      <c r="P40" s="1344">
        <v>3</v>
      </c>
      <c r="Q40" s="1344">
        <v>15</v>
      </c>
      <c r="R40" s="1288" t="s">
        <v>2703</v>
      </c>
      <c r="S40" s="1343" t="s">
        <v>2592</v>
      </c>
      <c r="T40" s="1273" t="s">
        <v>2844</v>
      </c>
      <c r="U40" s="1204" t="b">
        <v>0</v>
      </c>
      <c r="V40" s="652"/>
      <c r="W40" s="1204" t="s">
        <v>2845</v>
      </c>
      <c r="X40" s="1256">
        <v>1</v>
      </c>
      <c r="Y40" s="1257">
        <v>50</v>
      </c>
      <c r="Z40" s="1257" t="s">
        <v>2604</v>
      </c>
      <c r="AA40" s="1273" t="s">
        <v>2592</v>
      </c>
      <c r="AB40" s="801"/>
      <c r="AC40" s="790"/>
      <c r="AD40" s="629" t="s">
        <v>2846</v>
      </c>
      <c r="AE40" s="1250"/>
      <c r="AF40" s="802"/>
      <c r="AG40" s="1250"/>
      <c r="AH40" s="790"/>
      <c r="AT40" s="63"/>
      <c r="AU40" s="63"/>
      <c r="AV40" s="63"/>
      <c r="AW40" s="63"/>
      <c r="AX40" s="63"/>
    </row>
    <row r="41" spans="1:50" ht="12.75" x14ac:dyDescent="0.2">
      <c r="A41" s="801"/>
      <c r="B41" s="802"/>
      <c r="C41" s="292" t="s">
        <v>2658</v>
      </c>
      <c r="D41" s="802"/>
      <c r="E41" s="1250"/>
      <c r="F41" s="801"/>
      <c r="G41" s="802"/>
      <c r="H41" s="636" t="s">
        <v>2847</v>
      </c>
      <c r="I41" s="802"/>
      <c r="J41" s="1250"/>
      <c r="K41" s="801"/>
      <c r="L41" s="801"/>
      <c r="M41" s="802"/>
      <c r="N41" s="637" t="s">
        <v>2848</v>
      </c>
      <c r="O41" s="802"/>
      <c r="P41" s="801"/>
      <c r="Q41" s="801"/>
      <c r="R41" s="1250"/>
      <c r="S41" s="801"/>
      <c r="T41" s="801"/>
      <c r="U41" s="802"/>
      <c r="V41" s="628" t="s">
        <v>2849</v>
      </c>
      <c r="W41" s="802"/>
      <c r="X41" s="1250"/>
      <c r="Y41" s="801"/>
      <c r="Z41" s="801"/>
      <c r="AA41" s="801"/>
      <c r="AB41" s="801"/>
      <c r="AC41" s="790"/>
      <c r="AD41" s="634"/>
      <c r="AE41" s="1250"/>
      <c r="AF41" s="802"/>
      <c r="AG41" s="1250"/>
      <c r="AH41" s="790"/>
      <c r="AT41" s="63"/>
      <c r="AU41" s="63"/>
      <c r="AV41" s="63"/>
      <c r="AW41" s="63"/>
      <c r="AX41" s="63"/>
    </row>
    <row r="42" spans="1:50" ht="12.75" x14ac:dyDescent="0.2">
      <c r="A42" s="801"/>
      <c r="B42" s="802"/>
      <c r="C42" s="292" t="s">
        <v>2590</v>
      </c>
      <c r="D42" s="802"/>
      <c r="E42" s="1250"/>
      <c r="F42" s="801"/>
      <c r="G42" s="802"/>
      <c r="H42" s="636" t="s">
        <v>2687</v>
      </c>
      <c r="I42" s="802"/>
      <c r="J42" s="1250"/>
      <c r="K42" s="801"/>
      <c r="L42" s="801"/>
      <c r="M42" s="802"/>
      <c r="N42" s="637" t="s">
        <v>2850</v>
      </c>
      <c r="O42" s="802"/>
      <c r="P42" s="801"/>
      <c r="Q42" s="801"/>
      <c r="R42" s="1250"/>
      <c r="S42" s="801"/>
      <c r="T42" s="801"/>
      <c r="U42" s="802"/>
      <c r="V42" s="628" t="s">
        <v>2851</v>
      </c>
      <c r="W42" s="802"/>
      <c r="X42" s="1250"/>
      <c r="Y42" s="801"/>
      <c r="Z42" s="801"/>
      <c r="AA42" s="801"/>
      <c r="AB42" s="1311" t="s">
        <v>2852</v>
      </c>
      <c r="AC42" s="1312" t="b">
        <v>0</v>
      </c>
      <c r="AD42" s="640" t="s">
        <v>2853</v>
      </c>
      <c r="AE42" s="1314" t="s">
        <v>2854</v>
      </c>
      <c r="AF42" s="1315">
        <v>3</v>
      </c>
      <c r="AG42" s="1314" t="s">
        <v>2634</v>
      </c>
      <c r="AH42" s="1316" t="s">
        <v>2592</v>
      </c>
      <c r="AT42" s="63"/>
      <c r="AU42" s="63"/>
      <c r="AV42" s="63"/>
      <c r="AW42" s="63"/>
      <c r="AX42" s="63"/>
    </row>
    <row r="43" spans="1:50" ht="12.75" x14ac:dyDescent="0.2">
      <c r="A43" s="801"/>
      <c r="B43" s="802"/>
      <c r="C43" s="292" t="s">
        <v>2671</v>
      </c>
      <c r="D43" s="802"/>
      <c r="E43" s="1250"/>
      <c r="F43" s="801"/>
      <c r="G43" s="802"/>
      <c r="H43" s="636" t="s">
        <v>2855</v>
      </c>
      <c r="I43" s="802"/>
      <c r="J43" s="1250"/>
      <c r="K43" s="801"/>
      <c r="L43" s="1269"/>
      <c r="M43" s="1162"/>
      <c r="N43" s="648"/>
      <c r="O43" s="1162"/>
      <c r="P43" s="1269"/>
      <c r="Q43" s="1269"/>
      <c r="R43" s="1271"/>
      <c r="S43" s="1269"/>
      <c r="T43" s="801"/>
      <c r="U43" s="802"/>
      <c r="V43" s="628" t="s">
        <v>2856</v>
      </c>
      <c r="W43" s="802"/>
      <c r="X43" s="1250"/>
      <c r="Y43" s="801"/>
      <c r="Z43" s="801"/>
      <c r="AA43" s="801"/>
      <c r="AB43" s="801"/>
      <c r="AC43" s="790"/>
      <c r="AD43" s="644" t="s">
        <v>2857</v>
      </c>
      <c r="AE43" s="1250"/>
      <c r="AF43" s="802"/>
      <c r="AG43" s="1250"/>
      <c r="AH43" s="790"/>
      <c r="AT43" s="63"/>
      <c r="AU43" s="63"/>
      <c r="AV43" s="63"/>
      <c r="AW43" s="63"/>
      <c r="AX43" s="63"/>
    </row>
    <row r="44" spans="1:50" ht="12.75" x14ac:dyDescent="0.2">
      <c r="A44" s="801"/>
      <c r="B44" s="802"/>
      <c r="C44" s="292" t="s">
        <v>2618</v>
      </c>
      <c r="D44" s="802"/>
      <c r="E44" s="1250"/>
      <c r="F44" s="801"/>
      <c r="G44" s="802"/>
      <c r="H44" s="636" t="s">
        <v>2858</v>
      </c>
      <c r="I44" s="802"/>
      <c r="J44" s="1250"/>
      <c r="K44" s="801"/>
      <c r="L44" s="1286" t="s">
        <v>2859</v>
      </c>
      <c r="M44" s="1276" t="b">
        <v>0</v>
      </c>
      <c r="N44" s="649" t="s">
        <v>2665</v>
      </c>
      <c r="O44" s="1260" t="s">
        <v>2860</v>
      </c>
      <c r="P44" s="1261">
        <v>4</v>
      </c>
      <c r="Q44" s="1262">
        <v>15</v>
      </c>
      <c r="R44" s="1263" t="s">
        <v>2861</v>
      </c>
      <c r="S44" s="1286" t="s">
        <v>2592</v>
      </c>
      <c r="T44" s="801"/>
      <c r="U44" s="802"/>
      <c r="V44" s="628" t="s">
        <v>2862</v>
      </c>
      <c r="W44" s="802"/>
      <c r="X44" s="1250"/>
      <c r="Y44" s="801"/>
      <c r="Z44" s="801"/>
      <c r="AA44" s="801"/>
      <c r="AB44" s="801"/>
      <c r="AC44" s="790"/>
      <c r="AD44" s="644" t="s">
        <v>2863</v>
      </c>
      <c r="AE44" s="1250"/>
      <c r="AF44" s="802"/>
      <c r="AG44" s="1250"/>
      <c r="AH44" s="790"/>
      <c r="AT44" s="63"/>
      <c r="AU44" s="63"/>
      <c r="AV44" s="63"/>
      <c r="AW44" s="63"/>
      <c r="AX44" s="63"/>
    </row>
    <row r="45" spans="1:50" ht="12.75" x14ac:dyDescent="0.2">
      <c r="A45" s="1269"/>
      <c r="B45" s="1162"/>
      <c r="C45" s="659" t="s">
        <v>2718</v>
      </c>
      <c r="D45" s="1162"/>
      <c r="E45" s="1271"/>
      <c r="F45" s="801"/>
      <c r="G45" s="802"/>
      <c r="H45" s="636" t="s">
        <v>2864</v>
      </c>
      <c r="I45" s="802"/>
      <c r="J45" s="1250"/>
      <c r="K45" s="801"/>
      <c r="L45" s="801"/>
      <c r="M45" s="802"/>
      <c r="N45" s="528" t="s">
        <v>2865</v>
      </c>
      <c r="O45" s="1250"/>
      <c r="P45" s="802"/>
      <c r="Q45" s="801"/>
      <c r="R45" s="1250"/>
      <c r="S45" s="801"/>
      <c r="T45" s="803"/>
      <c r="U45" s="794"/>
      <c r="V45" s="674"/>
      <c r="W45" s="794"/>
      <c r="X45" s="1251"/>
      <c r="Y45" s="803"/>
      <c r="Z45" s="803"/>
      <c r="AA45" s="803"/>
      <c r="AB45" s="801"/>
      <c r="AC45" s="790"/>
      <c r="AD45" s="644" t="s">
        <v>2866</v>
      </c>
      <c r="AE45" s="1250"/>
      <c r="AF45" s="802"/>
      <c r="AG45" s="1250"/>
      <c r="AH45" s="790"/>
      <c r="AT45" s="63"/>
      <c r="AU45" s="63"/>
      <c r="AV45" s="63"/>
      <c r="AW45" s="63"/>
      <c r="AX45" s="63"/>
    </row>
    <row r="46" spans="1:50" ht="12.75" x14ac:dyDescent="0.2">
      <c r="A46" s="1294" t="s">
        <v>2867</v>
      </c>
      <c r="B46" s="1295" t="b">
        <v>0</v>
      </c>
      <c r="C46" s="646" t="s">
        <v>2612</v>
      </c>
      <c r="D46" s="1296" t="s">
        <v>2650</v>
      </c>
      <c r="E46" s="1297" t="s">
        <v>2592</v>
      </c>
      <c r="F46" s="1269"/>
      <c r="G46" s="1162"/>
      <c r="H46" s="636" t="s">
        <v>2868</v>
      </c>
      <c r="I46" s="1162"/>
      <c r="J46" s="1271"/>
      <c r="K46" s="801"/>
      <c r="L46" s="801"/>
      <c r="M46" s="802"/>
      <c r="N46" s="528" t="s">
        <v>2869</v>
      </c>
      <c r="O46" s="1250"/>
      <c r="P46" s="802"/>
      <c r="Q46" s="801"/>
      <c r="R46" s="1250"/>
      <c r="S46" s="801"/>
      <c r="T46" s="1265" t="s">
        <v>2870</v>
      </c>
      <c r="U46" s="1266" t="b">
        <v>0</v>
      </c>
      <c r="V46" s="647" t="s">
        <v>2871</v>
      </c>
      <c r="W46" s="1255" t="s">
        <v>2872</v>
      </c>
      <c r="X46" s="1259">
        <v>1</v>
      </c>
      <c r="Y46" s="1334">
        <v>50</v>
      </c>
      <c r="Z46" s="1334" t="s">
        <v>2604</v>
      </c>
      <c r="AA46" s="1265" t="s">
        <v>2592</v>
      </c>
      <c r="AB46" s="801"/>
      <c r="AC46" s="790"/>
      <c r="AD46" s="644" t="s">
        <v>2873</v>
      </c>
      <c r="AE46" s="1250"/>
      <c r="AF46" s="802"/>
      <c r="AG46" s="1250"/>
      <c r="AH46" s="790"/>
      <c r="AT46" s="63"/>
      <c r="AU46" s="63"/>
      <c r="AV46" s="63"/>
      <c r="AW46" s="63"/>
      <c r="AX46" s="63"/>
    </row>
    <row r="47" spans="1:50" ht="12.75" x14ac:dyDescent="0.2">
      <c r="A47" s="801"/>
      <c r="B47" s="802"/>
      <c r="C47" s="646" t="s">
        <v>2630</v>
      </c>
      <c r="D47" s="802"/>
      <c r="E47" s="1250"/>
      <c r="F47" s="1289" t="s">
        <v>2874</v>
      </c>
      <c r="G47" s="1290" t="b">
        <v>0</v>
      </c>
      <c r="H47" s="651" t="s">
        <v>2673</v>
      </c>
      <c r="I47" s="1299" t="s">
        <v>2875</v>
      </c>
      <c r="J47" s="1299">
        <v>60</v>
      </c>
      <c r="K47" s="1278" t="s">
        <v>2592</v>
      </c>
      <c r="L47" s="801"/>
      <c r="M47" s="802"/>
      <c r="N47" s="528" t="s">
        <v>2876</v>
      </c>
      <c r="O47" s="1250"/>
      <c r="P47" s="802"/>
      <c r="Q47" s="801"/>
      <c r="R47" s="1250"/>
      <c r="S47" s="801"/>
      <c r="T47" s="801"/>
      <c r="U47" s="802"/>
      <c r="V47" s="647" t="s">
        <v>2877</v>
      </c>
      <c r="W47" s="802"/>
      <c r="X47" s="1250"/>
      <c r="Y47" s="801"/>
      <c r="Z47" s="801"/>
      <c r="AA47" s="801"/>
      <c r="AB47" s="801"/>
      <c r="AC47" s="790"/>
      <c r="AD47" s="644" t="s">
        <v>2878</v>
      </c>
      <c r="AE47" s="1250"/>
      <c r="AF47" s="802"/>
      <c r="AG47" s="1250"/>
      <c r="AH47" s="790"/>
      <c r="AT47" s="63"/>
      <c r="AU47" s="63"/>
      <c r="AV47" s="63"/>
      <c r="AW47" s="63"/>
      <c r="AX47" s="63"/>
    </row>
    <row r="48" spans="1:50" ht="12.75" x14ac:dyDescent="0.2">
      <c r="A48" s="801"/>
      <c r="B48" s="802"/>
      <c r="C48" s="646" t="s">
        <v>2619</v>
      </c>
      <c r="D48" s="802"/>
      <c r="E48" s="1250"/>
      <c r="F48" s="801"/>
      <c r="G48" s="802"/>
      <c r="H48" s="626" t="s">
        <v>2879</v>
      </c>
      <c r="I48" s="790"/>
      <c r="J48" s="790"/>
      <c r="K48" s="790"/>
      <c r="L48" s="1269"/>
      <c r="M48" s="1162"/>
      <c r="N48" s="269" t="s">
        <v>2880</v>
      </c>
      <c r="O48" s="1271"/>
      <c r="P48" s="1162"/>
      <c r="Q48" s="1269"/>
      <c r="R48" s="1271"/>
      <c r="S48" s="1269"/>
      <c r="T48" s="801"/>
      <c r="U48" s="802"/>
      <c r="V48" s="647" t="s">
        <v>2881</v>
      </c>
      <c r="W48" s="802"/>
      <c r="X48" s="1250"/>
      <c r="Y48" s="801"/>
      <c r="Z48" s="801"/>
      <c r="AA48" s="801"/>
      <c r="AB48" s="1269"/>
      <c r="AC48" s="1313"/>
      <c r="AD48" s="653" t="s">
        <v>2882</v>
      </c>
      <c r="AE48" s="1271"/>
      <c r="AF48" s="1162"/>
      <c r="AG48" s="1271"/>
      <c r="AH48" s="1313"/>
      <c r="AT48" s="63"/>
      <c r="AU48" s="63"/>
      <c r="AV48" s="63"/>
      <c r="AW48" s="63"/>
      <c r="AX48" s="63"/>
    </row>
    <row r="49" spans="1:50" ht="12.75" x14ac:dyDescent="0.2">
      <c r="A49" s="801"/>
      <c r="B49" s="802"/>
      <c r="C49" s="646" t="s">
        <v>2590</v>
      </c>
      <c r="D49" s="802"/>
      <c r="E49" s="1250"/>
      <c r="F49" s="801"/>
      <c r="G49" s="802"/>
      <c r="H49" s="626" t="s">
        <v>2687</v>
      </c>
      <c r="I49" s="790"/>
      <c r="J49" s="790"/>
      <c r="K49" s="790"/>
      <c r="L49" s="1274" t="s">
        <v>2883</v>
      </c>
      <c r="M49" s="1279" t="b">
        <v>0</v>
      </c>
      <c r="N49" s="519" t="s">
        <v>2612</v>
      </c>
      <c r="O49" s="1288" t="s">
        <v>2884</v>
      </c>
      <c r="P49" s="1267">
        <v>5</v>
      </c>
      <c r="Q49" s="1268">
        <v>15</v>
      </c>
      <c r="R49" s="1270" t="s">
        <v>2885</v>
      </c>
      <c r="S49" s="1274" t="s">
        <v>2592</v>
      </c>
      <c r="T49" s="803"/>
      <c r="U49" s="794"/>
      <c r="V49" s="675" t="s">
        <v>2886</v>
      </c>
      <c r="W49" s="794"/>
      <c r="X49" s="1251"/>
      <c r="Y49" s="803"/>
      <c r="Z49" s="803"/>
      <c r="AA49" s="803"/>
      <c r="AB49" s="1345" t="s">
        <v>2887</v>
      </c>
      <c r="AC49" s="1338" t="b">
        <v>0</v>
      </c>
      <c r="AD49" s="629" t="s">
        <v>2888</v>
      </c>
      <c r="AE49" s="1339" t="s">
        <v>2889</v>
      </c>
      <c r="AF49" s="1340">
        <v>4</v>
      </c>
      <c r="AG49" s="1339" t="s">
        <v>2634</v>
      </c>
      <c r="AH49" s="1341" t="s">
        <v>2592</v>
      </c>
      <c r="AT49" s="63"/>
      <c r="AU49" s="63"/>
      <c r="AV49" s="63"/>
      <c r="AW49" s="63"/>
      <c r="AX49" s="63"/>
    </row>
    <row r="50" spans="1:50" ht="12.75" x14ac:dyDescent="0.2">
      <c r="A50" s="801"/>
      <c r="B50" s="802"/>
      <c r="C50" s="646" t="s">
        <v>2680</v>
      </c>
      <c r="D50" s="802"/>
      <c r="E50" s="1250"/>
      <c r="F50" s="801"/>
      <c r="G50" s="802"/>
      <c r="H50" s="626" t="s">
        <v>2855</v>
      </c>
      <c r="I50" s="790"/>
      <c r="J50" s="790"/>
      <c r="K50" s="790"/>
      <c r="L50" s="801"/>
      <c r="M50" s="802"/>
      <c r="N50" s="519" t="s">
        <v>2890</v>
      </c>
      <c r="O50" s="1250"/>
      <c r="P50" s="802"/>
      <c r="Q50" s="801"/>
      <c r="R50" s="1250"/>
      <c r="S50" s="801"/>
      <c r="T50" s="1273" t="s">
        <v>2891</v>
      </c>
      <c r="U50" s="1204" t="b">
        <v>0</v>
      </c>
      <c r="V50" s="628" t="s">
        <v>2892</v>
      </c>
      <c r="W50" s="1204" t="s">
        <v>2893</v>
      </c>
      <c r="X50" s="1256">
        <v>1</v>
      </c>
      <c r="Y50" s="1257">
        <v>50</v>
      </c>
      <c r="Z50" s="1257" t="s">
        <v>2604</v>
      </c>
      <c r="AA50" s="1273" t="s">
        <v>2592</v>
      </c>
      <c r="AB50" s="801"/>
      <c r="AC50" s="790"/>
      <c r="AD50" s="629" t="s">
        <v>2894</v>
      </c>
      <c r="AE50" s="1250"/>
      <c r="AF50" s="802"/>
      <c r="AG50" s="1250"/>
      <c r="AH50" s="790"/>
      <c r="AT50" s="63"/>
      <c r="AU50" s="63"/>
      <c r="AV50" s="63"/>
      <c r="AW50" s="63"/>
      <c r="AX50" s="63"/>
    </row>
    <row r="51" spans="1:50" ht="12.75" x14ac:dyDescent="0.2">
      <c r="A51" s="1269"/>
      <c r="B51" s="802"/>
      <c r="C51" s="646" t="s">
        <v>2868</v>
      </c>
      <c r="D51" s="1162"/>
      <c r="E51" s="1271"/>
      <c r="F51" s="801"/>
      <c r="G51" s="802"/>
      <c r="H51" s="626" t="s">
        <v>2724</v>
      </c>
      <c r="I51" s="790"/>
      <c r="J51" s="790"/>
      <c r="K51" s="790"/>
      <c r="L51" s="801"/>
      <c r="M51" s="802"/>
      <c r="N51" s="519" t="s">
        <v>2848</v>
      </c>
      <c r="O51" s="1250"/>
      <c r="P51" s="802"/>
      <c r="Q51" s="801"/>
      <c r="R51" s="1250"/>
      <c r="S51" s="801"/>
      <c r="T51" s="801"/>
      <c r="U51" s="802"/>
      <c r="V51" s="628" t="s">
        <v>2895</v>
      </c>
      <c r="W51" s="802"/>
      <c r="X51" s="1250"/>
      <c r="Y51" s="801"/>
      <c r="Z51" s="801"/>
      <c r="AA51" s="801"/>
      <c r="AB51" s="801"/>
      <c r="AC51" s="790"/>
      <c r="AD51" s="629" t="s">
        <v>2896</v>
      </c>
      <c r="AE51" s="1250"/>
      <c r="AF51" s="802"/>
      <c r="AG51" s="1250"/>
      <c r="AH51" s="790"/>
      <c r="AT51" s="63"/>
      <c r="AU51" s="63"/>
      <c r="AV51" s="63"/>
      <c r="AW51" s="63"/>
      <c r="AX51" s="63"/>
    </row>
    <row r="52" spans="1:50" ht="12.75" x14ac:dyDescent="0.2">
      <c r="A52" s="1300" t="s">
        <v>2897</v>
      </c>
      <c r="B52" s="1301" t="b">
        <v>0</v>
      </c>
      <c r="C52" s="655" t="s">
        <v>2612</v>
      </c>
      <c r="D52" s="1301" t="s">
        <v>2650</v>
      </c>
      <c r="E52" s="1302" t="s">
        <v>2592</v>
      </c>
      <c r="F52" s="801"/>
      <c r="G52" s="802"/>
      <c r="H52" s="626" t="s">
        <v>2868</v>
      </c>
      <c r="I52" s="790"/>
      <c r="J52" s="790"/>
      <c r="K52" s="790"/>
      <c r="L52" s="801"/>
      <c r="M52" s="802"/>
      <c r="N52" s="519" t="s">
        <v>2898</v>
      </c>
      <c r="O52" s="1250"/>
      <c r="P52" s="802"/>
      <c r="Q52" s="801"/>
      <c r="R52" s="1250"/>
      <c r="S52" s="801"/>
      <c r="T52" s="801"/>
      <c r="U52" s="802"/>
      <c r="V52" s="628" t="s">
        <v>2899</v>
      </c>
      <c r="W52" s="802"/>
      <c r="X52" s="1250"/>
      <c r="Y52" s="801"/>
      <c r="Z52" s="801"/>
      <c r="AA52" s="801"/>
      <c r="AB52" s="801"/>
      <c r="AC52" s="790"/>
      <c r="AD52" s="629" t="s">
        <v>2900</v>
      </c>
      <c r="AE52" s="1250"/>
      <c r="AF52" s="802"/>
      <c r="AG52" s="1250"/>
      <c r="AH52" s="790"/>
      <c r="AT52" s="63"/>
      <c r="AU52" s="63"/>
      <c r="AV52" s="63"/>
      <c r="AW52" s="63"/>
      <c r="AX52" s="63"/>
    </row>
    <row r="53" spans="1:50" ht="12.75" x14ac:dyDescent="0.2">
      <c r="A53" s="801"/>
      <c r="B53" s="802"/>
      <c r="C53" s="292" t="s">
        <v>2901</v>
      </c>
      <c r="D53" s="802"/>
      <c r="E53" s="1250"/>
      <c r="F53" s="803"/>
      <c r="G53" s="794"/>
      <c r="H53" s="657" t="s">
        <v>2902</v>
      </c>
      <c r="I53" s="765"/>
      <c r="J53" s="765"/>
      <c r="K53" s="765"/>
      <c r="L53" s="801"/>
      <c r="M53" s="802"/>
      <c r="N53" s="519" t="s">
        <v>2858</v>
      </c>
      <c r="O53" s="1250"/>
      <c r="P53" s="802"/>
      <c r="Q53" s="801"/>
      <c r="R53" s="1250"/>
      <c r="S53" s="801"/>
      <c r="T53" s="803"/>
      <c r="U53" s="794"/>
      <c r="V53" s="669" t="s">
        <v>2903</v>
      </c>
      <c r="W53" s="794"/>
      <c r="X53" s="1251"/>
      <c r="Y53" s="803"/>
      <c r="Z53" s="803"/>
      <c r="AA53" s="803"/>
      <c r="AB53" s="801"/>
      <c r="AC53" s="790"/>
      <c r="AD53" s="629" t="s">
        <v>2904</v>
      </c>
      <c r="AE53" s="1250"/>
      <c r="AF53" s="802"/>
      <c r="AG53" s="1250"/>
      <c r="AH53" s="790"/>
      <c r="AT53" s="63"/>
      <c r="AU53" s="63"/>
      <c r="AV53" s="63"/>
      <c r="AW53" s="63"/>
      <c r="AX53" s="63"/>
    </row>
    <row r="54" spans="1:50" ht="12.75" x14ac:dyDescent="0.2">
      <c r="A54" s="801"/>
      <c r="B54" s="802"/>
      <c r="C54" s="292" t="s">
        <v>2662</v>
      </c>
      <c r="D54" s="802"/>
      <c r="E54" s="1250"/>
      <c r="F54" s="1307" t="s">
        <v>2905</v>
      </c>
      <c r="G54" s="1281" t="b">
        <v>0</v>
      </c>
      <c r="H54" s="636" t="s">
        <v>2594</v>
      </c>
      <c r="I54" s="1281" t="s">
        <v>2906</v>
      </c>
      <c r="J54" s="1282">
        <v>20</v>
      </c>
      <c r="K54" s="1280" t="s">
        <v>2592</v>
      </c>
      <c r="L54" s="801"/>
      <c r="M54" s="802"/>
      <c r="N54" s="519" t="s">
        <v>2662</v>
      </c>
      <c r="O54" s="1250"/>
      <c r="P54" s="802"/>
      <c r="Q54" s="801"/>
      <c r="R54" s="1250"/>
      <c r="S54" s="801"/>
      <c r="T54" s="1319" t="s">
        <v>2907</v>
      </c>
      <c r="U54" s="1266" t="b">
        <v>0</v>
      </c>
      <c r="V54" s="647" t="s">
        <v>2908</v>
      </c>
      <c r="W54" s="1266" t="s">
        <v>2909</v>
      </c>
      <c r="X54" s="1317">
        <v>1</v>
      </c>
      <c r="Y54" s="1318">
        <v>50</v>
      </c>
      <c r="Z54" s="1318" t="s">
        <v>2604</v>
      </c>
      <c r="AA54" s="1319" t="s">
        <v>2592</v>
      </c>
      <c r="AB54" s="801"/>
      <c r="AC54" s="790"/>
      <c r="AD54" s="629" t="s">
        <v>2910</v>
      </c>
      <c r="AE54" s="1250"/>
      <c r="AF54" s="802"/>
      <c r="AG54" s="1250"/>
      <c r="AH54" s="790"/>
      <c r="AT54" s="63"/>
      <c r="AU54" s="63"/>
      <c r="AV54" s="63"/>
      <c r="AW54" s="63"/>
      <c r="AX54" s="63"/>
    </row>
    <row r="55" spans="1:50" ht="12.75" x14ac:dyDescent="0.2">
      <c r="A55" s="801"/>
      <c r="B55" s="802"/>
      <c r="C55" s="292" t="s">
        <v>2710</v>
      </c>
      <c r="D55" s="802"/>
      <c r="E55" s="1250"/>
      <c r="F55" s="801"/>
      <c r="G55" s="802"/>
      <c r="H55" s="636" t="s">
        <v>2911</v>
      </c>
      <c r="I55" s="802"/>
      <c r="J55" s="1250"/>
      <c r="K55" s="1250"/>
      <c r="L55" s="803"/>
      <c r="M55" s="794"/>
      <c r="N55" s="519" t="s">
        <v>2912</v>
      </c>
      <c r="O55" s="1251"/>
      <c r="P55" s="794"/>
      <c r="Q55" s="803"/>
      <c r="R55" s="1251"/>
      <c r="S55" s="803"/>
      <c r="T55" s="801"/>
      <c r="U55" s="802"/>
      <c r="V55" s="647" t="s">
        <v>2913</v>
      </c>
      <c r="W55" s="802"/>
      <c r="X55" s="1250"/>
      <c r="Y55" s="801"/>
      <c r="Z55" s="801"/>
      <c r="AA55" s="801"/>
      <c r="AB55" s="803"/>
      <c r="AC55" s="765"/>
      <c r="AD55" s="629" t="s">
        <v>2914</v>
      </c>
      <c r="AE55" s="1251"/>
      <c r="AF55" s="794"/>
      <c r="AG55" s="1251"/>
      <c r="AH55" s="765"/>
      <c r="AT55" s="63"/>
      <c r="AU55" s="63"/>
      <c r="AV55" s="63"/>
      <c r="AW55" s="63"/>
      <c r="AX55" s="63"/>
    </row>
    <row r="56" spans="1:50" ht="12.75" x14ac:dyDescent="0.2">
      <c r="A56" s="801"/>
      <c r="B56" s="802"/>
      <c r="C56" s="292" t="s">
        <v>2627</v>
      </c>
      <c r="D56" s="802"/>
      <c r="E56" s="1250"/>
      <c r="F56" s="801"/>
      <c r="G56" s="1162"/>
      <c r="H56" s="658"/>
      <c r="I56" s="802"/>
      <c r="J56" s="1250"/>
      <c r="K56" s="1271"/>
      <c r="L56" s="1286" t="s">
        <v>2915</v>
      </c>
      <c r="M56" s="1276" t="b">
        <v>0</v>
      </c>
      <c r="N56" s="622" t="s">
        <v>2597</v>
      </c>
      <c r="O56" s="1322" t="s">
        <v>2916</v>
      </c>
      <c r="P56" s="1261">
        <v>2</v>
      </c>
      <c r="Q56" s="1262">
        <v>15</v>
      </c>
      <c r="R56" s="1263" t="s">
        <v>2600</v>
      </c>
      <c r="S56" s="1286" t="s">
        <v>2592</v>
      </c>
      <c r="T56" s="801"/>
      <c r="U56" s="802"/>
      <c r="V56" s="647" t="s">
        <v>2917</v>
      </c>
      <c r="W56" s="802"/>
      <c r="X56" s="1250"/>
      <c r="Y56" s="801"/>
      <c r="Z56" s="801"/>
      <c r="AA56" s="801"/>
      <c r="AB56" s="1351" t="s">
        <v>2918</v>
      </c>
      <c r="AC56" s="1352" t="b">
        <v>0</v>
      </c>
      <c r="AD56" s="660" t="s">
        <v>2919</v>
      </c>
      <c r="AE56" s="1347" t="s">
        <v>2920</v>
      </c>
      <c r="AF56" s="1348">
        <v>2</v>
      </c>
      <c r="AG56" s="1347" t="s">
        <v>2838</v>
      </c>
      <c r="AH56" s="1350" t="s">
        <v>2592</v>
      </c>
      <c r="AT56" s="63"/>
      <c r="AU56" s="63"/>
      <c r="AV56" s="63"/>
      <c r="AW56" s="63"/>
      <c r="AX56" s="63"/>
    </row>
    <row r="57" spans="1:50" ht="12.75" x14ac:dyDescent="0.2">
      <c r="A57" s="1269"/>
      <c r="B57" s="1162"/>
      <c r="C57" s="659" t="s">
        <v>2761</v>
      </c>
      <c r="D57" s="1162"/>
      <c r="E57" s="1271"/>
      <c r="F57" s="1289" t="s">
        <v>2921</v>
      </c>
      <c r="G57" s="1290"/>
      <c r="H57" s="651" t="s">
        <v>2740</v>
      </c>
      <c r="I57" s="1283" t="s">
        <v>2922</v>
      </c>
      <c r="J57" s="1284">
        <v>40</v>
      </c>
      <c r="K57" s="1285" t="s">
        <v>2592</v>
      </c>
      <c r="L57" s="801"/>
      <c r="M57" s="802"/>
      <c r="N57" s="627" t="s">
        <v>2923</v>
      </c>
      <c r="O57" s="790"/>
      <c r="P57" s="802"/>
      <c r="Q57" s="801"/>
      <c r="R57" s="1250"/>
      <c r="S57" s="801"/>
      <c r="T57" s="801"/>
      <c r="U57" s="802"/>
      <c r="V57" s="647" t="s">
        <v>2924</v>
      </c>
      <c r="W57" s="802"/>
      <c r="X57" s="1250"/>
      <c r="Y57" s="801"/>
      <c r="Z57" s="801"/>
      <c r="AA57" s="801"/>
      <c r="AB57" s="801"/>
      <c r="AC57" s="790"/>
      <c r="AD57" s="644" t="s">
        <v>2925</v>
      </c>
      <c r="AE57" s="1250"/>
      <c r="AF57" s="802"/>
      <c r="AG57" s="1250"/>
      <c r="AH57" s="790"/>
      <c r="AT57" s="63"/>
      <c r="AU57" s="63"/>
      <c r="AV57" s="63"/>
      <c r="AW57" s="63"/>
      <c r="AX57" s="63"/>
    </row>
    <row r="58" spans="1:50" ht="12.75" x14ac:dyDescent="0.2">
      <c r="A58" s="1294" t="s">
        <v>2926</v>
      </c>
      <c r="B58" s="1295" t="b">
        <v>0</v>
      </c>
      <c r="C58" s="646" t="s">
        <v>2927</v>
      </c>
      <c r="D58" s="1296" t="s">
        <v>2928</v>
      </c>
      <c r="E58" s="1297" t="s">
        <v>2929</v>
      </c>
      <c r="F58" s="801"/>
      <c r="G58" s="802"/>
      <c r="H58" s="626" t="s">
        <v>2930</v>
      </c>
      <c r="I58" s="802"/>
      <c r="J58" s="1250"/>
      <c r="K58" s="1250"/>
      <c r="L58" s="801"/>
      <c r="M58" s="802"/>
      <c r="N58" s="627" t="s">
        <v>2827</v>
      </c>
      <c r="O58" s="790"/>
      <c r="P58" s="802"/>
      <c r="Q58" s="801"/>
      <c r="R58" s="1250"/>
      <c r="S58" s="801"/>
      <c r="T58" s="803"/>
      <c r="U58" s="794"/>
      <c r="V58" s="675" t="s">
        <v>2931</v>
      </c>
      <c r="W58" s="794"/>
      <c r="X58" s="1251"/>
      <c r="Y58" s="803"/>
      <c r="Z58" s="803"/>
      <c r="AA58" s="803"/>
      <c r="AB58" s="801"/>
      <c r="AC58" s="790"/>
      <c r="AD58" s="663"/>
      <c r="AE58" s="1250"/>
      <c r="AF58" s="802"/>
      <c r="AG58" s="1250"/>
      <c r="AH58" s="790"/>
      <c r="AT58" s="63"/>
      <c r="AU58" s="63"/>
      <c r="AV58" s="63"/>
      <c r="AW58" s="63"/>
      <c r="AX58" s="63"/>
    </row>
    <row r="59" spans="1:50" ht="12.75" x14ac:dyDescent="0.2">
      <c r="A59" s="801"/>
      <c r="B59" s="802"/>
      <c r="C59" s="646" t="s">
        <v>2932</v>
      </c>
      <c r="D59" s="802"/>
      <c r="E59" s="1250"/>
      <c r="F59" s="801"/>
      <c r="G59" s="802"/>
      <c r="H59" s="626" t="s">
        <v>2858</v>
      </c>
      <c r="I59" s="802"/>
      <c r="J59" s="1250"/>
      <c r="K59" s="1250"/>
      <c r="L59" s="803"/>
      <c r="M59" s="794"/>
      <c r="N59" s="633" t="s">
        <v>2618</v>
      </c>
      <c r="O59" s="765"/>
      <c r="P59" s="794"/>
      <c r="Q59" s="803"/>
      <c r="R59" s="1251"/>
      <c r="S59" s="803"/>
      <c r="T59" s="1273" t="s">
        <v>2933</v>
      </c>
      <c r="U59" s="1204" t="b">
        <v>0</v>
      </c>
      <c r="V59" s="628" t="s">
        <v>2934</v>
      </c>
      <c r="W59" s="1204" t="s">
        <v>2935</v>
      </c>
      <c r="X59" s="1256">
        <v>1</v>
      </c>
      <c r="Y59" s="1257">
        <v>50</v>
      </c>
      <c r="Z59" s="1257" t="s">
        <v>2604</v>
      </c>
      <c r="AA59" s="1273" t="s">
        <v>2592</v>
      </c>
      <c r="AB59" s="1356" t="s">
        <v>2936</v>
      </c>
      <c r="AC59" s="1357" t="b">
        <v>0</v>
      </c>
      <c r="AD59" s="664" t="s">
        <v>2937</v>
      </c>
      <c r="AE59" s="1353" t="s">
        <v>2938</v>
      </c>
      <c r="AF59" s="1354">
        <v>3</v>
      </c>
      <c r="AG59" s="1353" t="s">
        <v>2634</v>
      </c>
      <c r="AH59" s="1355" t="s">
        <v>2592</v>
      </c>
      <c r="AT59" s="63"/>
      <c r="AU59" s="63"/>
      <c r="AV59" s="63"/>
      <c r="AW59" s="63"/>
      <c r="AX59" s="63"/>
    </row>
    <row r="60" spans="1:50" ht="12.75" x14ac:dyDescent="0.2">
      <c r="A60" s="801"/>
      <c r="B60" s="802"/>
      <c r="C60" s="646" t="s">
        <v>2939</v>
      </c>
      <c r="D60" s="802"/>
      <c r="E60" s="1250"/>
      <c r="F60" s="801"/>
      <c r="G60" s="802"/>
      <c r="H60" s="626" t="s">
        <v>2618</v>
      </c>
      <c r="I60" s="802"/>
      <c r="J60" s="1250"/>
      <c r="K60" s="1250"/>
      <c r="L60" s="1359" t="s">
        <v>2940</v>
      </c>
      <c r="M60" s="1279" t="b">
        <v>0</v>
      </c>
      <c r="N60" s="519" t="s">
        <v>2597</v>
      </c>
      <c r="O60" s="1288" t="s">
        <v>2941</v>
      </c>
      <c r="P60" s="1279">
        <v>3</v>
      </c>
      <c r="Q60" s="1344">
        <v>25</v>
      </c>
      <c r="R60" s="1288" t="s">
        <v>2703</v>
      </c>
      <c r="S60" s="1343" t="s">
        <v>2592</v>
      </c>
      <c r="T60" s="801"/>
      <c r="U60" s="802"/>
      <c r="V60" s="628" t="s">
        <v>2942</v>
      </c>
      <c r="W60" s="802"/>
      <c r="X60" s="1250"/>
      <c r="Y60" s="801"/>
      <c r="Z60" s="801"/>
      <c r="AA60" s="801"/>
      <c r="AB60" s="801"/>
      <c r="AC60" s="790"/>
      <c r="AD60" s="629" t="s">
        <v>2943</v>
      </c>
      <c r="AE60" s="1250"/>
      <c r="AF60" s="802"/>
      <c r="AG60" s="1250"/>
      <c r="AH60" s="790"/>
      <c r="AT60" s="63"/>
      <c r="AU60" s="63"/>
      <c r="AV60" s="63"/>
      <c r="AW60" s="63"/>
      <c r="AX60" s="63"/>
    </row>
    <row r="61" spans="1:50" ht="12.75" x14ac:dyDescent="0.2">
      <c r="A61" s="801"/>
      <c r="B61" s="802"/>
      <c r="C61" s="676" t="s">
        <v>2944</v>
      </c>
      <c r="D61" s="802"/>
      <c r="E61" s="676" t="s">
        <v>2944</v>
      </c>
      <c r="F61" s="801"/>
      <c r="G61" s="802"/>
      <c r="H61" s="626" t="s">
        <v>2662</v>
      </c>
      <c r="I61" s="802"/>
      <c r="J61" s="1250"/>
      <c r="K61" s="1250"/>
      <c r="L61" s="802"/>
      <c r="M61" s="802"/>
      <c r="N61" s="519" t="s">
        <v>2945</v>
      </c>
      <c r="O61" s="1250"/>
      <c r="P61" s="802"/>
      <c r="Q61" s="801"/>
      <c r="R61" s="1250"/>
      <c r="S61" s="801"/>
      <c r="T61" s="801"/>
      <c r="U61" s="802"/>
      <c r="V61" s="628" t="s">
        <v>2946</v>
      </c>
      <c r="W61" s="802"/>
      <c r="X61" s="1250"/>
      <c r="Y61" s="801"/>
      <c r="Z61" s="801"/>
      <c r="AA61" s="801"/>
      <c r="AB61" s="801"/>
      <c r="AC61" s="790"/>
      <c r="AD61" s="629" t="s">
        <v>2947</v>
      </c>
      <c r="AE61" s="1250"/>
      <c r="AF61" s="802"/>
      <c r="AG61" s="1250"/>
      <c r="AH61" s="790"/>
      <c r="AT61" s="63"/>
      <c r="AU61" s="63"/>
      <c r="AV61" s="63"/>
      <c r="AW61" s="63"/>
      <c r="AX61" s="63"/>
    </row>
    <row r="62" spans="1:50" ht="12.75" x14ac:dyDescent="0.2">
      <c r="A62" s="801"/>
      <c r="B62" s="802"/>
      <c r="C62" s="646" t="s">
        <v>2948</v>
      </c>
      <c r="D62" s="802"/>
      <c r="E62" s="1298" t="s">
        <v>2949</v>
      </c>
      <c r="F62" s="801"/>
      <c r="G62" s="802"/>
      <c r="H62" s="626" t="s">
        <v>2950</v>
      </c>
      <c r="I62" s="802"/>
      <c r="J62" s="1250"/>
      <c r="K62" s="1250"/>
      <c r="L62" s="802"/>
      <c r="M62" s="802"/>
      <c r="N62" s="519" t="s">
        <v>2951</v>
      </c>
      <c r="O62" s="1250"/>
      <c r="P62" s="802"/>
      <c r="Q62" s="801"/>
      <c r="R62" s="1250"/>
      <c r="S62" s="801"/>
      <c r="T62" s="803"/>
      <c r="U62" s="794"/>
      <c r="V62" s="669" t="s">
        <v>2952</v>
      </c>
      <c r="W62" s="794"/>
      <c r="X62" s="1251"/>
      <c r="Y62" s="803"/>
      <c r="Z62" s="803"/>
      <c r="AA62" s="803"/>
      <c r="AB62" s="801"/>
      <c r="AC62" s="790"/>
      <c r="AD62" s="629" t="s">
        <v>2953</v>
      </c>
      <c r="AE62" s="1250"/>
      <c r="AF62" s="802"/>
      <c r="AG62" s="1250"/>
      <c r="AH62" s="790"/>
      <c r="AI62" s="30"/>
      <c r="AT62" s="63"/>
      <c r="AU62" s="63"/>
      <c r="AV62" s="63"/>
      <c r="AW62" s="63"/>
      <c r="AX62" s="63"/>
    </row>
    <row r="63" spans="1:50" ht="12.75" x14ac:dyDescent="0.2">
      <c r="A63" s="801"/>
      <c r="B63" s="802"/>
      <c r="C63" s="646" t="s">
        <v>2932</v>
      </c>
      <c r="D63" s="802"/>
      <c r="E63" s="1250"/>
      <c r="F63" s="1269"/>
      <c r="G63" s="1162"/>
      <c r="H63" s="626" t="s">
        <v>2831</v>
      </c>
      <c r="I63" s="1162"/>
      <c r="J63" s="1271"/>
      <c r="K63" s="1250"/>
      <c r="L63" s="1162"/>
      <c r="M63" s="1162"/>
      <c r="N63" s="677"/>
      <c r="O63" s="1271"/>
      <c r="P63" s="802"/>
      <c r="Q63" s="801"/>
      <c r="R63" s="1250"/>
      <c r="S63" s="801"/>
      <c r="T63" s="1319" t="s">
        <v>2954</v>
      </c>
      <c r="U63" s="1266" t="b">
        <v>0</v>
      </c>
      <c r="V63" s="678"/>
      <c r="W63" s="1266" t="s">
        <v>2955</v>
      </c>
      <c r="X63" s="1317">
        <v>1</v>
      </c>
      <c r="Y63" s="1318">
        <v>50</v>
      </c>
      <c r="Z63" s="1318" t="s">
        <v>2604</v>
      </c>
      <c r="AA63" s="1319" t="s">
        <v>2592</v>
      </c>
      <c r="AB63" s="801"/>
      <c r="AC63" s="790"/>
      <c r="AD63" s="629" t="s">
        <v>2956</v>
      </c>
      <c r="AE63" s="1250"/>
      <c r="AF63" s="802"/>
      <c r="AG63" s="1250"/>
      <c r="AH63" s="790"/>
      <c r="AT63" s="63"/>
      <c r="AU63" s="63"/>
      <c r="AV63" s="63"/>
      <c r="AW63" s="63"/>
      <c r="AX63" s="63"/>
    </row>
    <row r="64" spans="1:50" ht="12.75" x14ac:dyDescent="0.2">
      <c r="A64" s="1269"/>
      <c r="B64" s="802"/>
      <c r="C64" s="646" t="s">
        <v>2939</v>
      </c>
      <c r="D64" s="1162"/>
      <c r="E64" s="1271"/>
      <c r="F64" s="1291" t="s">
        <v>2957</v>
      </c>
      <c r="G64" s="1281" t="b">
        <v>0</v>
      </c>
      <c r="H64" s="632" t="s">
        <v>2673</v>
      </c>
      <c r="I64" s="1305" t="s">
        <v>2958</v>
      </c>
      <c r="J64" s="1305">
        <v>60</v>
      </c>
      <c r="K64" s="1323" t="s">
        <v>2592</v>
      </c>
      <c r="L64" s="1286" t="s">
        <v>2959</v>
      </c>
      <c r="M64" s="1276" t="b">
        <v>0</v>
      </c>
      <c r="N64" s="528" t="s">
        <v>2665</v>
      </c>
      <c r="O64" s="1260" t="s">
        <v>2960</v>
      </c>
      <c r="P64" s="1261">
        <v>4</v>
      </c>
      <c r="Q64" s="1262">
        <v>25</v>
      </c>
      <c r="R64" s="1263" t="s">
        <v>2600</v>
      </c>
      <c r="S64" s="1286" t="s">
        <v>2592</v>
      </c>
      <c r="T64" s="801"/>
      <c r="U64" s="802"/>
      <c r="V64" s="647" t="s">
        <v>2961</v>
      </c>
      <c r="W64" s="802"/>
      <c r="X64" s="1250"/>
      <c r="Y64" s="801"/>
      <c r="Z64" s="801"/>
      <c r="AA64" s="801"/>
      <c r="AB64" s="801"/>
      <c r="AC64" s="790"/>
      <c r="AD64" s="629" t="s">
        <v>2962</v>
      </c>
      <c r="AE64" s="1250"/>
      <c r="AF64" s="802"/>
      <c r="AG64" s="1250"/>
      <c r="AH64" s="790"/>
      <c r="AT64" s="63"/>
      <c r="AU64" s="63"/>
      <c r="AV64" s="63"/>
      <c r="AW64" s="63"/>
      <c r="AX64" s="63"/>
    </row>
    <row r="65" spans="1:50" ht="12.75" x14ac:dyDescent="0.2">
      <c r="A65" s="1300" t="s">
        <v>2963</v>
      </c>
      <c r="B65" s="1301" t="b">
        <v>0</v>
      </c>
      <c r="C65" s="655" t="s">
        <v>2964</v>
      </c>
      <c r="D65" s="1301" t="str">
        <f>"+50 Vitality 
(then +50 for 
every green 
ability connected 
to it for a max 
of +200)"</f>
        <v>+50 Vitality 
(then +50 for 
every green 
ability connected 
to it for a max 
of +200)</v>
      </c>
      <c r="E65" s="1302" t="s">
        <v>2965</v>
      </c>
      <c r="F65" s="801"/>
      <c r="G65" s="802"/>
      <c r="H65" s="636" t="s">
        <v>2966</v>
      </c>
      <c r="I65" s="790"/>
      <c r="J65" s="790"/>
      <c r="K65" s="790"/>
      <c r="L65" s="801"/>
      <c r="M65" s="802"/>
      <c r="N65" s="528" t="s">
        <v>2967</v>
      </c>
      <c r="O65" s="1250"/>
      <c r="P65" s="802"/>
      <c r="Q65" s="801"/>
      <c r="R65" s="1250"/>
      <c r="S65" s="801"/>
      <c r="T65" s="801"/>
      <c r="U65" s="802"/>
      <c r="V65" s="647" t="s">
        <v>2968</v>
      </c>
      <c r="W65" s="802"/>
      <c r="X65" s="1250"/>
      <c r="Y65" s="801"/>
      <c r="Z65" s="801"/>
      <c r="AA65" s="801"/>
      <c r="AB65" s="1269"/>
      <c r="AC65" s="1313"/>
      <c r="AD65" s="666" t="s">
        <v>2969</v>
      </c>
      <c r="AE65" s="1271"/>
      <c r="AF65" s="1162"/>
      <c r="AG65" s="1271"/>
      <c r="AH65" s="1313"/>
      <c r="AT65" s="63"/>
      <c r="AU65" s="63"/>
      <c r="AV65" s="63"/>
      <c r="AW65" s="63"/>
      <c r="AX65" s="63"/>
    </row>
    <row r="66" spans="1:50" ht="12.75" x14ac:dyDescent="0.2">
      <c r="A66" s="801"/>
      <c r="B66" s="802"/>
      <c r="C66" s="292" t="s">
        <v>2742</v>
      </c>
      <c r="D66" s="802"/>
      <c r="E66" s="1250"/>
      <c r="F66" s="801"/>
      <c r="G66" s="802"/>
      <c r="H66" s="636" t="s">
        <v>2724</v>
      </c>
      <c r="I66" s="790"/>
      <c r="J66" s="790"/>
      <c r="K66" s="790"/>
      <c r="L66" s="801"/>
      <c r="M66" s="802"/>
      <c r="N66" s="528" t="s">
        <v>2970</v>
      </c>
      <c r="O66" s="1250"/>
      <c r="P66" s="802"/>
      <c r="Q66" s="801"/>
      <c r="R66" s="1250"/>
      <c r="S66" s="801"/>
      <c r="T66" s="801"/>
      <c r="U66" s="802"/>
      <c r="V66" s="647" t="s">
        <v>2971</v>
      </c>
      <c r="W66" s="802"/>
      <c r="X66" s="1250"/>
      <c r="Y66" s="801"/>
      <c r="Z66" s="801"/>
      <c r="AA66" s="801"/>
      <c r="AB66" s="1254" t="s">
        <v>2972</v>
      </c>
      <c r="AC66" s="1349" t="b">
        <v>0</v>
      </c>
      <c r="AD66" s="644" t="s">
        <v>2973</v>
      </c>
      <c r="AE66" s="1252" t="s">
        <v>2974</v>
      </c>
      <c r="AF66" s="1248">
        <v>4</v>
      </c>
      <c r="AG66" s="1252" t="s">
        <v>2634</v>
      </c>
      <c r="AH66" s="1308" t="s">
        <v>2592</v>
      </c>
      <c r="AT66" s="63"/>
      <c r="AU66" s="63"/>
      <c r="AV66" s="63"/>
      <c r="AW66" s="63"/>
      <c r="AX66" s="63"/>
    </row>
    <row r="67" spans="1:50" ht="12.75" x14ac:dyDescent="0.2">
      <c r="A67" s="801"/>
      <c r="B67" s="802"/>
      <c r="C67" s="292" t="s">
        <v>2975</v>
      </c>
      <c r="D67" s="802"/>
      <c r="E67" s="1250"/>
      <c r="F67" s="801"/>
      <c r="G67" s="802"/>
      <c r="H67" s="636" t="s">
        <v>2976</v>
      </c>
      <c r="I67" s="790"/>
      <c r="J67" s="790"/>
      <c r="K67" s="790"/>
      <c r="L67" s="801"/>
      <c r="M67" s="802"/>
      <c r="N67" s="528" t="s">
        <v>2977</v>
      </c>
      <c r="O67" s="1250"/>
      <c r="P67" s="802"/>
      <c r="Q67" s="801"/>
      <c r="R67" s="1250"/>
      <c r="S67" s="801"/>
      <c r="T67" s="801"/>
      <c r="U67" s="802"/>
      <c r="V67" s="647" t="s">
        <v>2978</v>
      </c>
      <c r="W67" s="802"/>
      <c r="X67" s="1250"/>
      <c r="Y67" s="801"/>
      <c r="Z67" s="801"/>
      <c r="AA67" s="801"/>
      <c r="AB67" s="801"/>
      <c r="AC67" s="790"/>
      <c r="AD67" s="644" t="s">
        <v>2979</v>
      </c>
      <c r="AE67" s="1250"/>
      <c r="AF67" s="802"/>
      <c r="AG67" s="1250"/>
      <c r="AH67" s="790"/>
      <c r="AT67" s="63"/>
      <c r="AU67" s="63"/>
      <c r="AV67" s="63"/>
      <c r="AW67" s="63"/>
      <c r="AX67" s="63"/>
    </row>
    <row r="68" spans="1:50" ht="12.75" x14ac:dyDescent="0.2">
      <c r="A68" s="801"/>
      <c r="B68" s="802"/>
      <c r="C68" s="679" t="s">
        <v>2944</v>
      </c>
      <c r="D68" s="802"/>
      <c r="E68" s="679" t="s">
        <v>2944</v>
      </c>
      <c r="F68" s="801"/>
      <c r="G68" s="802"/>
      <c r="H68" s="636" t="s">
        <v>2662</v>
      </c>
      <c r="I68" s="790"/>
      <c r="J68" s="790"/>
      <c r="K68" s="790"/>
      <c r="L68" s="1269"/>
      <c r="M68" s="1162"/>
      <c r="N68" s="269" t="s">
        <v>2980</v>
      </c>
      <c r="O68" s="1271"/>
      <c r="P68" s="1162"/>
      <c r="Q68" s="1269"/>
      <c r="R68" s="1271"/>
      <c r="S68" s="1269"/>
      <c r="T68" s="801"/>
      <c r="U68" s="802"/>
      <c r="V68" s="680"/>
      <c r="W68" s="802"/>
      <c r="X68" s="1250"/>
      <c r="Y68" s="801"/>
      <c r="Z68" s="801"/>
      <c r="AA68" s="801"/>
      <c r="AB68" s="801"/>
      <c r="AC68" s="790"/>
      <c r="AD68" s="644" t="s">
        <v>2981</v>
      </c>
      <c r="AE68" s="1250"/>
      <c r="AF68" s="802"/>
      <c r="AG68" s="1250"/>
      <c r="AH68" s="790"/>
      <c r="AT68" s="63"/>
      <c r="AU68" s="63"/>
      <c r="AV68" s="63"/>
      <c r="AW68" s="63"/>
      <c r="AX68" s="63"/>
    </row>
    <row r="69" spans="1:50" ht="12.75" x14ac:dyDescent="0.2">
      <c r="A69" s="801"/>
      <c r="B69" s="802"/>
      <c r="C69" s="292" t="s">
        <v>2948</v>
      </c>
      <c r="D69" s="802"/>
      <c r="E69" s="1303" t="s">
        <v>2982</v>
      </c>
      <c r="F69" s="801"/>
      <c r="G69" s="802"/>
      <c r="H69" s="636" t="s">
        <v>2950</v>
      </c>
      <c r="I69" s="790"/>
      <c r="J69" s="790"/>
      <c r="K69" s="790"/>
      <c r="L69" s="1343" t="s">
        <v>2983</v>
      </c>
      <c r="M69" s="1279" t="b">
        <v>0</v>
      </c>
      <c r="N69" s="637" t="s">
        <v>2612</v>
      </c>
      <c r="O69" s="1279" t="s">
        <v>2984</v>
      </c>
      <c r="P69" s="1288">
        <v>5</v>
      </c>
      <c r="Q69" s="1279">
        <v>25</v>
      </c>
      <c r="R69" s="1288" t="s">
        <v>2885</v>
      </c>
      <c r="S69" s="1358" t="s">
        <v>2592</v>
      </c>
      <c r="T69" s="803"/>
      <c r="U69" s="794"/>
      <c r="V69" s="662"/>
      <c r="W69" s="794"/>
      <c r="X69" s="1251"/>
      <c r="Y69" s="803"/>
      <c r="Z69" s="803"/>
      <c r="AA69" s="803"/>
      <c r="AB69" s="801"/>
      <c r="AC69" s="790"/>
      <c r="AD69" s="644" t="s">
        <v>2985</v>
      </c>
      <c r="AE69" s="1250"/>
      <c r="AF69" s="802"/>
      <c r="AG69" s="1250"/>
      <c r="AH69" s="790"/>
      <c r="AT69" s="63"/>
      <c r="AU69" s="63"/>
      <c r="AV69" s="63"/>
      <c r="AW69" s="63"/>
      <c r="AX69" s="63"/>
    </row>
    <row r="70" spans="1:50" ht="12.75" x14ac:dyDescent="0.2">
      <c r="A70" s="801"/>
      <c r="B70" s="802"/>
      <c r="C70" s="292" t="s">
        <v>2742</v>
      </c>
      <c r="D70" s="802"/>
      <c r="E70" s="1250"/>
      <c r="F70" s="803"/>
      <c r="G70" s="794"/>
      <c r="H70" s="671" t="s">
        <v>2902</v>
      </c>
      <c r="I70" s="765"/>
      <c r="J70" s="765"/>
      <c r="K70" s="765"/>
      <c r="L70" s="801"/>
      <c r="M70" s="802"/>
      <c r="N70" s="637" t="s">
        <v>2986</v>
      </c>
      <c r="O70" s="802"/>
      <c r="P70" s="1250"/>
      <c r="Q70" s="802"/>
      <c r="R70" s="1250"/>
      <c r="S70" s="790"/>
      <c r="T70" s="1273" t="s">
        <v>2987</v>
      </c>
      <c r="U70" s="1204" t="b">
        <v>0</v>
      </c>
      <c r="V70" s="628" t="s">
        <v>2988</v>
      </c>
      <c r="W70" s="1204" t="s">
        <v>2989</v>
      </c>
      <c r="X70" s="1256">
        <v>1</v>
      </c>
      <c r="Y70" s="1257">
        <v>50</v>
      </c>
      <c r="Z70" s="1257" t="s">
        <v>2604</v>
      </c>
      <c r="AA70" s="1273" t="s">
        <v>2592</v>
      </c>
      <c r="AB70" s="801"/>
      <c r="AC70" s="790"/>
      <c r="AD70" s="644" t="s">
        <v>2990</v>
      </c>
      <c r="AE70" s="1250"/>
      <c r="AF70" s="802"/>
      <c r="AG70" s="1250"/>
      <c r="AH70" s="790"/>
      <c r="AT70" s="63"/>
      <c r="AU70" s="63"/>
      <c r="AV70" s="63"/>
      <c r="AW70" s="63"/>
      <c r="AX70" s="63"/>
    </row>
    <row r="71" spans="1:50" ht="12.75" x14ac:dyDescent="0.2">
      <c r="A71" s="1269"/>
      <c r="B71" s="1162"/>
      <c r="C71" s="659" t="s">
        <v>2975</v>
      </c>
      <c r="D71" s="1162"/>
      <c r="E71" s="1271"/>
      <c r="F71" s="1292" t="s">
        <v>2991</v>
      </c>
      <c r="G71" s="1293" t="b">
        <v>0</v>
      </c>
      <c r="H71" s="621" t="s">
        <v>2594</v>
      </c>
      <c r="I71" s="1293" t="s">
        <v>2992</v>
      </c>
      <c r="J71" s="1324">
        <v>20</v>
      </c>
      <c r="K71" s="1325" t="s">
        <v>2592</v>
      </c>
      <c r="L71" s="801"/>
      <c r="M71" s="802"/>
      <c r="N71" s="637" t="s">
        <v>2671</v>
      </c>
      <c r="O71" s="802"/>
      <c r="P71" s="1250"/>
      <c r="Q71" s="802"/>
      <c r="R71" s="1250"/>
      <c r="S71" s="790"/>
      <c r="T71" s="801"/>
      <c r="U71" s="802"/>
      <c r="V71" s="628" t="s">
        <v>2993</v>
      </c>
      <c r="W71" s="802"/>
      <c r="X71" s="1250"/>
      <c r="Y71" s="801"/>
      <c r="Z71" s="801"/>
      <c r="AA71" s="801"/>
      <c r="AB71" s="801"/>
      <c r="AC71" s="790"/>
      <c r="AD71" s="644" t="s">
        <v>2994</v>
      </c>
      <c r="AE71" s="1250"/>
      <c r="AF71" s="802"/>
      <c r="AG71" s="1250"/>
      <c r="AH71" s="790"/>
      <c r="AT71" s="63"/>
      <c r="AU71" s="63"/>
      <c r="AV71" s="63"/>
      <c r="AW71" s="63"/>
      <c r="AX71" s="63"/>
    </row>
    <row r="72" spans="1:50" ht="12.75" x14ac:dyDescent="0.2">
      <c r="A72" s="1294" t="s">
        <v>2995</v>
      </c>
      <c r="B72" s="1295" t="b">
        <v>0</v>
      </c>
      <c r="C72" s="646" t="s">
        <v>2964</v>
      </c>
      <c r="D72" s="1296" t="str">
        <f>"+5% Attack power 
(then +5% for 
every red ability 
connected to it 
for a max of +20%)"</f>
        <v>+5% Attack power 
(then +5% for 
every red ability 
connected to it 
for a max of +20%)</v>
      </c>
      <c r="E72" s="1297" t="s">
        <v>2996</v>
      </c>
      <c r="F72" s="801"/>
      <c r="G72" s="802"/>
      <c r="H72" s="626" t="s">
        <v>2997</v>
      </c>
      <c r="I72" s="802"/>
      <c r="J72" s="1250"/>
      <c r="K72" s="801"/>
      <c r="L72" s="801"/>
      <c r="M72" s="802"/>
      <c r="N72" s="637" t="s">
        <v>2630</v>
      </c>
      <c r="O72" s="802"/>
      <c r="P72" s="1250"/>
      <c r="Q72" s="802"/>
      <c r="R72" s="1250"/>
      <c r="S72" s="790"/>
      <c r="T72" s="801"/>
      <c r="U72" s="802"/>
      <c r="V72" s="628" t="s">
        <v>2998</v>
      </c>
      <c r="W72" s="802"/>
      <c r="X72" s="1250"/>
      <c r="Y72" s="801"/>
      <c r="Z72" s="801"/>
      <c r="AA72" s="801"/>
      <c r="AB72" s="803"/>
      <c r="AC72" s="765"/>
      <c r="AD72" s="644" t="s">
        <v>2999</v>
      </c>
      <c r="AE72" s="1251"/>
      <c r="AF72" s="794"/>
      <c r="AG72" s="1251"/>
      <c r="AH72" s="765"/>
      <c r="AT72" s="63"/>
      <c r="AU72" s="63"/>
      <c r="AV72" s="63"/>
      <c r="AW72" s="63"/>
      <c r="AX72" s="63"/>
    </row>
    <row r="73" spans="1:50" ht="12.75" x14ac:dyDescent="0.2">
      <c r="A73" s="801"/>
      <c r="B73" s="802"/>
      <c r="C73" s="646" t="s">
        <v>2711</v>
      </c>
      <c r="D73" s="802"/>
      <c r="E73" s="1250"/>
      <c r="F73" s="801"/>
      <c r="G73" s="802"/>
      <c r="H73" s="631"/>
      <c r="I73" s="802"/>
      <c r="J73" s="1250"/>
      <c r="K73" s="1269"/>
      <c r="L73" s="801"/>
      <c r="M73" s="802"/>
      <c r="N73" s="637" t="s">
        <v>3000</v>
      </c>
      <c r="O73" s="802"/>
      <c r="P73" s="1250"/>
      <c r="Q73" s="802"/>
      <c r="R73" s="1250"/>
      <c r="S73" s="790"/>
      <c r="T73" s="803"/>
      <c r="U73" s="794"/>
      <c r="V73" s="628" t="s">
        <v>3001</v>
      </c>
      <c r="W73" s="794"/>
      <c r="X73" s="1251"/>
      <c r="Y73" s="803"/>
      <c r="Z73" s="803"/>
      <c r="AA73" s="803"/>
      <c r="AB73" s="1320" t="s">
        <v>3002</v>
      </c>
      <c r="AC73" s="1321" t="b">
        <v>0</v>
      </c>
      <c r="AD73" s="624"/>
      <c r="AE73" s="1309" t="s">
        <v>3003</v>
      </c>
      <c r="AF73" s="1310">
        <v>2</v>
      </c>
      <c r="AG73" s="1309" t="s">
        <v>2611</v>
      </c>
      <c r="AH73" s="1346" t="s">
        <v>2592</v>
      </c>
      <c r="AT73" s="63"/>
      <c r="AU73" s="63"/>
      <c r="AV73" s="63"/>
      <c r="AW73" s="63"/>
      <c r="AX73" s="63"/>
    </row>
    <row r="74" spans="1:50" ht="12.75" x14ac:dyDescent="0.2">
      <c r="A74" s="801"/>
      <c r="B74" s="802"/>
      <c r="C74" s="646" t="s">
        <v>3004</v>
      </c>
      <c r="D74" s="802"/>
      <c r="E74" s="1250"/>
      <c r="F74" s="1291" t="s">
        <v>3005</v>
      </c>
      <c r="G74" s="1304" t="b">
        <v>0</v>
      </c>
      <c r="H74" s="632" t="s">
        <v>2740</v>
      </c>
      <c r="I74" s="1304" t="s">
        <v>3006</v>
      </c>
      <c r="J74" s="1326">
        <v>40</v>
      </c>
      <c r="K74" s="1327" t="s">
        <v>2592</v>
      </c>
      <c r="L74" s="801"/>
      <c r="M74" s="802"/>
      <c r="N74" s="637" t="s">
        <v>2725</v>
      </c>
      <c r="O74" s="802"/>
      <c r="P74" s="1250"/>
      <c r="Q74" s="802"/>
      <c r="R74" s="1250"/>
      <c r="S74" s="790"/>
      <c r="T74" s="1319" t="s">
        <v>3007</v>
      </c>
      <c r="U74" s="1266" t="b">
        <v>0</v>
      </c>
      <c r="V74" s="681"/>
      <c r="W74" s="1266" t="s">
        <v>3008</v>
      </c>
      <c r="X74" s="1317">
        <v>1</v>
      </c>
      <c r="Y74" s="1318">
        <v>50</v>
      </c>
      <c r="Z74" s="1318" t="s">
        <v>2604</v>
      </c>
      <c r="AA74" s="1319" t="s">
        <v>2592</v>
      </c>
      <c r="AB74" s="801"/>
      <c r="AC74" s="790"/>
      <c r="AD74" s="634"/>
      <c r="AE74" s="1250"/>
      <c r="AF74" s="802"/>
      <c r="AG74" s="1250"/>
      <c r="AH74" s="790"/>
      <c r="AT74" s="63"/>
      <c r="AU74" s="63"/>
      <c r="AV74" s="63"/>
      <c r="AW74" s="63"/>
      <c r="AX74" s="63"/>
    </row>
    <row r="75" spans="1:50" ht="12.75" x14ac:dyDescent="0.2">
      <c r="A75" s="801"/>
      <c r="B75" s="802"/>
      <c r="C75" s="676" t="s">
        <v>2944</v>
      </c>
      <c r="D75" s="802"/>
      <c r="E75" s="676" t="s">
        <v>2944</v>
      </c>
      <c r="F75" s="801"/>
      <c r="G75" s="802"/>
      <c r="H75" s="636" t="s">
        <v>3009</v>
      </c>
      <c r="I75" s="802"/>
      <c r="J75" s="1250"/>
      <c r="K75" s="801"/>
      <c r="L75" s="803"/>
      <c r="M75" s="794"/>
      <c r="N75" s="682" t="s">
        <v>3010</v>
      </c>
      <c r="O75" s="794"/>
      <c r="P75" s="1251"/>
      <c r="Q75" s="794"/>
      <c r="R75" s="1251"/>
      <c r="S75" s="765"/>
      <c r="T75" s="801"/>
      <c r="U75" s="802"/>
      <c r="V75" s="680"/>
      <c r="W75" s="802"/>
      <c r="X75" s="1250"/>
      <c r="Y75" s="801"/>
      <c r="Z75" s="801"/>
      <c r="AA75" s="801"/>
      <c r="AB75" s="801"/>
      <c r="AC75" s="790"/>
      <c r="AD75" s="629" t="s">
        <v>3011</v>
      </c>
      <c r="AE75" s="1250"/>
      <c r="AF75" s="802"/>
      <c r="AG75" s="1250"/>
      <c r="AH75" s="790"/>
      <c r="AT75" s="63"/>
      <c r="AU75" s="63"/>
      <c r="AV75" s="63"/>
      <c r="AW75" s="63"/>
      <c r="AX75" s="63"/>
    </row>
    <row r="76" spans="1:50" ht="12.75" x14ac:dyDescent="0.2">
      <c r="A76" s="801"/>
      <c r="B76" s="802"/>
      <c r="C76" s="646" t="s">
        <v>2927</v>
      </c>
      <c r="D76" s="802"/>
      <c r="E76" s="1298" t="s">
        <v>3012</v>
      </c>
      <c r="F76" s="801"/>
      <c r="G76" s="802"/>
      <c r="H76" s="636" t="s">
        <v>2590</v>
      </c>
      <c r="I76" s="802"/>
      <c r="J76" s="1250"/>
      <c r="K76" s="801"/>
      <c r="L76" s="1275" t="s">
        <v>3013</v>
      </c>
      <c r="M76" s="1276" t="b">
        <v>0</v>
      </c>
      <c r="N76" s="627" t="s">
        <v>2597</v>
      </c>
      <c r="O76" s="1322" t="s">
        <v>3014</v>
      </c>
      <c r="P76" s="1276">
        <v>3</v>
      </c>
      <c r="Q76" s="1331">
        <v>25</v>
      </c>
      <c r="R76" s="1260" t="s">
        <v>2703</v>
      </c>
      <c r="S76" s="1275" t="s">
        <v>2592</v>
      </c>
      <c r="T76" s="801"/>
      <c r="U76" s="802"/>
      <c r="V76" s="680"/>
      <c r="W76" s="802"/>
      <c r="X76" s="1250"/>
      <c r="Y76" s="801"/>
      <c r="Z76" s="801"/>
      <c r="AA76" s="801"/>
      <c r="AB76" s="801"/>
      <c r="AC76" s="790"/>
      <c r="AD76" s="629" t="s">
        <v>3015</v>
      </c>
      <c r="AE76" s="1250"/>
      <c r="AF76" s="802"/>
      <c r="AG76" s="1250"/>
      <c r="AH76" s="790"/>
      <c r="AT76" s="63"/>
      <c r="AU76" s="63"/>
      <c r="AV76" s="63"/>
      <c r="AW76" s="63"/>
      <c r="AX76" s="63"/>
    </row>
    <row r="77" spans="1:50" ht="12.75" x14ac:dyDescent="0.2">
      <c r="A77" s="801"/>
      <c r="B77" s="802"/>
      <c r="C77" s="646" t="s">
        <v>2711</v>
      </c>
      <c r="D77" s="802"/>
      <c r="E77" s="1250"/>
      <c r="F77" s="801"/>
      <c r="G77" s="802"/>
      <c r="H77" s="636" t="s">
        <v>3016</v>
      </c>
      <c r="I77" s="802"/>
      <c r="J77" s="1250"/>
      <c r="K77" s="801"/>
      <c r="L77" s="801"/>
      <c r="M77" s="802"/>
      <c r="N77" s="627" t="s">
        <v>3017</v>
      </c>
      <c r="O77" s="790"/>
      <c r="P77" s="802"/>
      <c r="Q77" s="801"/>
      <c r="R77" s="1250"/>
      <c r="S77" s="801"/>
      <c r="T77" s="801"/>
      <c r="U77" s="802"/>
      <c r="V77" s="647" t="s">
        <v>3018</v>
      </c>
      <c r="W77" s="802"/>
      <c r="X77" s="1250"/>
      <c r="Y77" s="801"/>
      <c r="Z77" s="801"/>
      <c r="AA77" s="801"/>
      <c r="AB77" s="801"/>
      <c r="AC77" s="790"/>
      <c r="AD77" s="634"/>
      <c r="AE77" s="1250"/>
      <c r="AF77" s="802"/>
      <c r="AG77" s="1250"/>
      <c r="AH77" s="790"/>
      <c r="AT77" s="63"/>
      <c r="AU77" s="63"/>
      <c r="AV77" s="63"/>
      <c r="AW77" s="63"/>
      <c r="AX77" s="63"/>
    </row>
    <row r="78" spans="1:50" ht="12.75" x14ac:dyDescent="0.2">
      <c r="A78" s="1269"/>
      <c r="B78" s="802"/>
      <c r="C78" s="683" t="s">
        <v>3004</v>
      </c>
      <c r="D78" s="1162"/>
      <c r="E78" s="1271"/>
      <c r="F78" s="801"/>
      <c r="G78" s="802"/>
      <c r="H78" s="636" t="s">
        <v>3019</v>
      </c>
      <c r="I78" s="802"/>
      <c r="J78" s="1250"/>
      <c r="K78" s="801"/>
      <c r="L78" s="801"/>
      <c r="M78" s="802"/>
      <c r="N78" s="627" t="s">
        <v>3020</v>
      </c>
      <c r="O78" s="790"/>
      <c r="P78" s="802"/>
      <c r="Q78" s="801"/>
      <c r="R78" s="1250"/>
      <c r="S78" s="801"/>
      <c r="T78" s="801"/>
      <c r="U78" s="802"/>
      <c r="V78" s="647" t="s">
        <v>3021</v>
      </c>
      <c r="W78" s="802"/>
      <c r="X78" s="1250"/>
      <c r="Y78" s="801"/>
      <c r="Z78" s="801"/>
      <c r="AA78" s="801"/>
      <c r="AB78" s="801"/>
      <c r="AC78" s="790"/>
      <c r="AD78" s="634"/>
      <c r="AE78" s="1250"/>
      <c r="AF78" s="802"/>
      <c r="AG78" s="1250"/>
      <c r="AH78" s="790"/>
      <c r="AT78" s="63"/>
      <c r="AU78" s="63"/>
      <c r="AV78" s="63"/>
      <c r="AW78" s="63"/>
      <c r="AX78" s="63"/>
    </row>
    <row r="79" spans="1:50" ht="12.75" x14ac:dyDescent="0.2">
      <c r="A79" s="1300" t="s">
        <v>3022</v>
      </c>
      <c r="B79" s="1301" t="b">
        <v>0</v>
      </c>
      <c r="C79" s="292" t="s">
        <v>3023</v>
      </c>
      <c r="D79" s="1301" t="str">
        <f>"+7% Sign intensity 
(then +7% for every 
blue ability 
connected to it for 
a max of +28%)"</f>
        <v>+7% Sign intensity 
(then +7% for every 
blue ability 
connected to it for 
a max of +28%)</v>
      </c>
      <c r="E79" s="1302" t="s">
        <v>3024</v>
      </c>
      <c r="F79" s="801"/>
      <c r="G79" s="802"/>
      <c r="H79" s="636" t="s">
        <v>2864</v>
      </c>
      <c r="I79" s="802"/>
      <c r="J79" s="1250"/>
      <c r="K79" s="801"/>
      <c r="L79" s="1269"/>
      <c r="M79" s="1162"/>
      <c r="N79" s="665"/>
      <c r="O79" s="1313"/>
      <c r="P79" s="1162"/>
      <c r="Q79" s="1269"/>
      <c r="R79" s="1271"/>
      <c r="S79" s="1269"/>
      <c r="T79" s="801"/>
      <c r="U79" s="802"/>
      <c r="V79" s="647" t="s">
        <v>3025</v>
      </c>
      <c r="W79" s="802"/>
      <c r="X79" s="1250"/>
      <c r="Y79" s="801"/>
      <c r="Z79" s="801"/>
      <c r="AA79" s="801"/>
      <c r="AB79" s="1311" t="s">
        <v>3026</v>
      </c>
      <c r="AC79" s="1312" t="b">
        <v>0</v>
      </c>
      <c r="AD79" s="640" t="s">
        <v>3027</v>
      </c>
      <c r="AE79" s="1314" t="s">
        <v>3028</v>
      </c>
      <c r="AF79" s="1315">
        <v>3</v>
      </c>
      <c r="AG79" s="1314" t="s">
        <v>2611</v>
      </c>
      <c r="AH79" s="1316" t="s">
        <v>2592</v>
      </c>
      <c r="AT79" s="63"/>
      <c r="AU79" s="63"/>
      <c r="AV79" s="63"/>
      <c r="AW79" s="63"/>
      <c r="AX79" s="63"/>
    </row>
    <row r="80" spans="1:50" ht="12.75" x14ac:dyDescent="0.2">
      <c r="A80" s="801"/>
      <c r="B80" s="802"/>
      <c r="C80" s="679" t="s">
        <v>2944</v>
      </c>
      <c r="D80" s="802"/>
      <c r="E80" s="1250"/>
      <c r="F80" s="1269"/>
      <c r="G80" s="1162"/>
      <c r="H80" s="636" t="s">
        <v>3029</v>
      </c>
      <c r="I80" s="1162"/>
      <c r="J80" s="1271"/>
      <c r="K80" s="801"/>
      <c r="L80" s="1274" t="s">
        <v>3030</v>
      </c>
      <c r="M80" s="1279" t="b">
        <v>0</v>
      </c>
      <c r="N80" s="519" t="s">
        <v>2665</v>
      </c>
      <c r="O80" s="1288" t="s">
        <v>3031</v>
      </c>
      <c r="P80" s="1267">
        <v>4</v>
      </c>
      <c r="Q80" s="1268">
        <v>25</v>
      </c>
      <c r="R80" s="1270" t="s">
        <v>2861</v>
      </c>
      <c r="S80" s="1274" t="s">
        <v>2592</v>
      </c>
      <c r="T80" s="801"/>
      <c r="U80" s="802"/>
      <c r="V80" s="647" t="s">
        <v>3032</v>
      </c>
      <c r="W80" s="802"/>
      <c r="X80" s="1250"/>
      <c r="Y80" s="801"/>
      <c r="Z80" s="801"/>
      <c r="AA80" s="801"/>
      <c r="AB80" s="801"/>
      <c r="AC80" s="790"/>
      <c r="AD80" s="644" t="s">
        <v>3033</v>
      </c>
      <c r="AE80" s="1250"/>
      <c r="AF80" s="802"/>
      <c r="AG80" s="1250"/>
      <c r="AH80" s="790"/>
      <c r="AT80" s="63"/>
      <c r="AU80" s="63"/>
      <c r="AV80" s="63"/>
      <c r="AW80" s="63"/>
      <c r="AX80" s="63"/>
    </row>
    <row r="81" spans="1:50" ht="12.75" x14ac:dyDescent="0.2">
      <c r="A81" s="801"/>
      <c r="B81" s="802"/>
      <c r="C81" s="292" t="s">
        <v>3034</v>
      </c>
      <c r="D81" s="802"/>
      <c r="E81" s="1250"/>
      <c r="F81" s="1289" t="s">
        <v>3035</v>
      </c>
      <c r="G81" s="1290" t="b">
        <v>0</v>
      </c>
      <c r="H81" s="651" t="s">
        <v>2673</v>
      </c>
      <c r="I81" s="1299" t="s">
        <v>3036</v>
      </c>
      <c r="J81" s="1299">
        <v>60</v>
      </c>
      <c r="K81" s="1278" t="s">
        <v>2592</v>
      </c>
      <c r="L81" s="801"/>
      <c r="M81" s="802"/>
      <c r="N81" s="684" t="s">
        <v>3037</v>
      </c>
      <c r="O81" s="1250"/>
      <c r="P81" s="802"/>
      <c r="Q81" s="801"/>
      <c r="R81" s="1250"/>
      <c r="S81" s="801"/>
      <c r="T81" s="801"/>
      <c r="U81" s="802"/>
      <c r="V81" s="647" t="s">
        <v>3038</v>
      </c>
      <c r="W81" s="802"/>
      <c r="X81" s="1250"/>
      <c r="Y81" s="801"/>
      <c r="Z81" s="801"/>
      <c r="AA81" s="801"/>
      <c r="AB81" s="801"/>
      <c r="AC81" s="790"/>
      <c r="AD81" s="644" t="s">
        <v>3039</v>
      </c>
      <c r="AE81" s="1250"/>
      <c r="AF81" s="802"/>
      <c r="AG81" s="1250"/>
      <c r="AH81" s="790"/>
      <c r="AT81" s="63"/>
      <c r="AU81" s="63"/>
      <c r="AV81" s="63"/>
      <c r="AW81" s="63"/>
      <c r="AX81" s="63"/>
    </row>
    <row r="82" spans="1:50" ht="12.75" x14ac:dyDescent="0.2">
      <c r="A82" s="801"/>
      <c r="B82" s="802"/>
      <c r="C82" s="292" t="s">
        <v>2932</v>
      </c>
      <c r="D82" s="802"/>
      <c r="E82" s="1250"/>
      <c r="F82" s="801"/>
      <c r="G82" s="802"/>
      <c r="H82" s="626" t="s">
        <v>3040</v>
      </c>
      <c r="I82" s="790"/>
      <c r="J82" s="790"/>
      <c r="K82" s="790"/>
      <c r="L82" s="801"/>
      <c r="M82" s="802"/>
      <c r="N82" s="684" t="s">
        <v>3041</v>
      </c>
      <c r="O82" s="1250"/>
      <c r="P82" s="802"/>
      <c r="Q82" s="801"/>
      <c r="R82" s="1250"/>
      <c r="S82" s="801"/>
      <c r="T82" s="801"/>
      <c r="U82" s="802"/>
      <c r="V82" s="680"/>
      <c r="W82" s="802"/>
      <c r="X82" s="1250"/>
      <c r="Y82" s="801"/>
      <c r="Z82" s="801"/>
      <c r="AA82" s="801"/>
      <c r="AB82" s="801"/>
      <c r="AC82" s="790"/>
      <c r="AD82" s="644" t="s">
        <v>3042</v>
      </c>
      <c r="AE82" s="1250"/>
      <c r="AF82" s="802"/>
      <c r="AG82" s="1250"/>
      <c r="AH82" s="790"/>
      <c r="AT82" s="63"/>
      <c r="AU82" s="63"/>
      <c r="AV82" s="63"/>
      <c r="AW82" s="63"/>
      <c r="AX82" s="63"/>
    </row>
    <row r="83" spans="1:50" ht="12.75" x14ac:dyDescent="0.2">
      <c r="A83" s="801"/>
      <c r="B83" s="802"/>
      <c r="C83" s="292" t="s">
        <v>2939</v>
      </c>
      <c r="D83" s="802"/>
      <c r="E83" s="1250"/>
      <c r="F83" s="801"/>
      <c r="G83" s="802"/>
      <c r="H83" s="626" t="s">
        <v>2901</v>
      </c>
      <c r="I83" s="790"/>
      <c r="J83" s="790"/>
      <c r="K83" s="790"/>
      <c r="L83" s="801"/>
      <c r="M83" s="802"/>
      <c r="N83" s="684" t="s">
        <v>3043</v>
      </c>
      <c r="O83" s="1250"/>
      <c r="P83" s="802"/>
      <c r="Q83" s="801"/>
      <c r="R83" s="1250"/>
      <c r="S83" s="801"/>
      <c r="T83" s="801"/>
      <c r="U83" s="802"/>
      <c r="V83" s="680"/>
      <c r="W83" s="802"/>
      <c r="X83" s="1250"/>
      <c r="Y83" s="801"/>
      <c r="Z83" s="801"/>
      <c r="AA83" s="801"/>
      <c r="AB83" s="801"/>
      <c r="AC83" s="790"/>
      <c r="AD83" s="644" t="s">
        <v>3044</v>
      </c>
      <c r="AE83" s="1250"/>
      <c r="AF83" s="802"/>
      <c r="AG83" s="1250"/>
      <c r="AH83" s="790"/>
      <c r="AT83" s="63"/>
      <c r="AU83" s="63"/>
      <c r="AV83" s="63"/>
      <c r="AW83" s="63"/>
      <c r="AX83" s="63"/>
    </row>
    <row r="84" spans="1:50" ht="12.75" x14ac:dyDescent="0.2">
      <c r="A84" s="801"/>
      <c r="B84" s="802"/>
      <c r="C84" s="292" t="s">
        <v>3045</v>
      </c>
      <c r="D84" s="802"/>
      <c r="E84" s="679" t="s">
        <v>2944</v>
      </c>
      <c r="F84" s="801"/>
      <c r="G84" s="802"/>
      <c r="H84" s="626" t="s">
        <v>3046</v>
      </c>
      <c r="I84" s="790"/>
      <c r="J84" s="790"/>
      <c r="K84" s="790"/>
      <c r="L84" s="1269"/>
      <c r="M84" s="1162"/>
      <c r="N84" s="685" t="s">
        <v>3047</v>
      </c>
      <c r="O84" s="1271"/>
      <c r="P84" s="1162"/>
      <c r="Q84" s="1269"/>
      <c r="R84" s="1271"/>
      <c r="S84" s="1269"/>
      <c r="T84" s="803"/>
      <c r="U84" s="794"/>
      <c r="V84" s="662"/>
      <c r="W84" s="794"/>
      <c r="X84" s="1251"/>
      <c r="Y84" s="803"/>
      <c r="Z84" s="803"/>
      <c r="AA84" s="803"/>
      <c r="AB84" s="1269"/>
      <c r="AC84" s="1313"/>
      <c r="AD84" s="653" t="s">
        <v>3048</v>
      </c>
      <c r="AE84" s="1271"/>
      <c r="AF84" s="1162"/>
      <c r="AG84" s="1271"/>
      <c r="AH84" s="1313"/>
      <c r="AT84" s="63"/>
      <c r="AU84" s="63"/>
      <c r="AV84" s="63"/>
      <c r="AW84" s="63"/>
      <c r="AX84" s="63"/>
    </row>
    <row r="85" spans="1:50" ht="12.75" x14ac:dyDescent="0.2">
      <c r="A85" s="801"/>
      <c r="B85" s="802"/>
      <c r="C85" s="679" t="s">
        <v>2944</v>
      </c>
      <c r="D85" s="802"/>
      <c r="E85" s="1303" t="s">
        <v>3049</v>
      </c>
      <c r="F85" s="801"/>
      <c r="G85" s="802"/>
      <c r="H85" s="626" t="s">
        <v>3019</v>
      </c>
      <c r="I85" s="790"/>
      <c r="J85" s="790"/>
      <c r="K85" s="790"/>
      <c r="L85" s="1286" t="s">
        <v>3050</v>
      </c>
      <c r="M85" s="1276" t="b">
        <v>0</v>
      </c>
      <c r="N85" s="686" t="s">
        <v>3051</v>
      </c>
      <c r="O85" s="1260" t="s">
        <v>3052</v>
      </c>
      <c r="P85" s="1261">
        <v>5</v>
      </c>
      <c r="Q85" s="1262">
        <v>25</v>
      </c>
      <c r="R85" s="1263" t="s">
        <v>2885</v>
      </c>
      <c r="S85" s="1286" t="s">
        <v>2592</v>
      </c>
      <c r="T85" s="1273" t="s">
        <v>3053</v>
      </c>
      <c r="U85" s="1204" t="b">
        <v>0</v>
      </c>
      <c r="V85" s="628" t="s">
        <v>3054</v>
      </c>
      <c r="W85" s="1204" t="s">
        <v>3055</v>
      </c>
      <c r="X85" s="1256">
        <v>1</v>
      </c>
      <c r="Y85" s="1257">
        <v>50</v>
      </c>
      <c r="Z85" s="1257" t="s">
        <v>2604</v>
      </c>
      <c r="AA85" s="1273" t="s">
        <v>2592</v>
      </c>
      <c r="AB85" s="1345" t="s">
        <v>3056</v>
      </c>
      <c r="AC85" s="1338" t="b">
        <v>0</v>
      </c>
      <c r="AD85" s="629" t="s">
        <v>3057</v>
      </c>
      <c r="AE85" s="1339" t="s">
        <v>3058</v>
      </c>
      <c r="AF85" s="1340">
        <v>4</v>
      </c>
      <c r="AG85" s="1339" t="s">
        <v>2611</v>
      </c>
      <c r="AH85" s="1341" t="s">
        <v>2592</v>
      </c>
      <c r="AT85" s="63"/>
      <c r="AU85" s="63"/>
      <c r="AV85" s="63"/>
      <c r="AW85" s="63"/>
      <c r="AX85" s="63"/>
    </row>
    <row r="86" spans="1:50" ht="12.75" x14ac:dyDescent="0.2">
      <c r="A86" s="801"/>
      <c r="B86" s="802"/>
      <c r="C86" s="292" t="s">
        <v>3059</v>
      </c>
      <c r="D86" s="802"/>
      <c r="E86" s="1250"/>
      <c r="F86" s="801"/>
      <c r="G86" s="802"/>
      <c r="H86" s="626" t="s">
        <v>2718</v>
      </c>
      <c r="I86" s="790"/>
      <c r="J86" s="790"/>
      <c r="K86" s="790"/>
      <c r="L86" s="801"/>
      <c r="M86" s="802"/>
      <c r="N86" s="686" t="s">
        <v>3060</v>
      </c>
      <c r="O86" s="1250"/>
      <c r="P86" s="802"/>
      <c r="Q86" s="801"/>
      <c r="R86" s="1250"/>
      <c r="S86" s="801"/>
      <c r="T86" s="801"/>
      <c r="U86" s="802"/>
      <c r="V86" s="628" t="s">
        <v>3061</v>
      </c>
      <c r="W86" s="802"/>
      <c r="X86" s="1250"/>
      <c r="Y86" s="801"/>
      <c r="Z86" s="801"/>
      <c r="AA86" s="801"/>
      <c r="AB86" s="801"/>
      <c r="AC86" s="790"/>
      <c r="AD86" s="629" t="s">
        <v>3062</v>
      </c>
      <c r="AE86" s="1250"/>
      <c r="AF86" s="802"/>
      <c r="AG86" s="1250"/>
      <c r="AH86" s="790"/>
      <c r="AT86" s="63"/>
      <c r="AU86" s="63"/>
      <c r="AV86" s="63"/>
      <c r="AW86" s="63"/>
      <c r="AX86" s="63"/>
    </row>
    <row r="87" spans="1:50" ht="12.75" x14ac:dyDescent="0.2">
      <c r="A87" s="801"/>
      <c r="B87" s="802"/>
      <c r="C87" s="292" t="s">
        <v>2932</v>
      </c>
      <c r="D87" s="802"/>
      <c r="E87" s="1250"/>
      <c r="F87" s="803"/>
      <c r="G87" s="794"/>
      <c r="H87" s="657" t="s">
        <v>3010</v>
      </c>
      <c r="I87" s="765"/>
      <c r="J87" s="765"/>
      <c r="K87" s="765"/>
      <c r="L87" s="801"/>
      <c r="M87" s="802"/>
      <c r="N87" s="686" t="s">
        <v>3063</v>
      </c>
      <c r="O87" s="1250"/>
      <c r="P87" s="802"/>
      <c r="Q87" s="801"/>
      <c r="R87" s="1250"/>
      <c r="S87" s="801"/>
      <c r="T87" s="801"/>
      <c r="U87" s="802"/>
      <c r="V87" s="628" t="s">
        <v>3064</v>
      </c>
      <c r="W87" s="802"/>
      <c r="X87" s="1250"/>
      <c r="Y87" s="801"/>
      <c r="Z87" s="801"/>
      <c r="AA87" s="801"/>
      <c r="AB87" s="801"/>
      <c r="AC87" s="790"/>
      <c r="AD87" s="629" t="s">
        <v>3065</v>
      </c>
      <c r="AE87" s="1250"/>
      <c r="AF87" s="802"/>
      <c r="AG87" s="1250"/>
      <c r="AH87" s="790"/>
      <c r="AT87" s="63"/>
      <c r="AU87" s="63"/>
      <c r="AV87" s="63"/>
      <c r="AW87" s="63"/>
      <c r="AX87" s="63"/>
    </row>
    <row r="88" spans="1:50" ht="12.75" x14ac:dyDescent="0.2">
      <c r="A88" s="801"/>
      <c r="B88" s="802"/>
      <c r="C88" s="292" t="s">
        <v>2939</v>
      </c>
      <c r="D88" s="802"/>
      <c r="E88" s="1250"/>
      <c r="F88" s="1307" t="s">
        <v>3066</v>
      </c>
      <c r="G88" s="1281" t="b">
        <v>0</v>
      </c>
      <c r="H88" s="636" t="s">
        <v>2594</v>
      </c>
      <c r="I88" s="1281" t="s">
        <v>3067</v>
      </c>
      <c r="J88" s="1282">
        <v>20</v>
      </c>
      <c r="K88" s="1306" t="s">
        <v>2592</v>
      </c>
      <c r="L88" s="801"/>
      <c r="M88" s="802"/>
      <c r="N88" s="686" t="s">
        <v>3068</v>
      </c>
      <c r="O88" s="1250"/>
      <c r="P88" s="802"/>
      <c r="Q88" s="801"/>
      <c r="R88" s="1250"/>
      <c r="S88" s="801"/>
      <c r="T88" s="803"/>
      <c r="U88" s="794"/>
      <c r="V88" s="669" t="s">
        <v>3069</v>
      </c>
      <c r="W88" s="794"/>
      <c r="X88" s="1251"/>
      <c r="Y88" s="803"/>
      <c r="Z88" s="803"/>
      <c r="AA88" s="803"/>
      <c r="AB88" s="801"/>
      <c r="AC88" s="790"/>
      <c r="AD88" s="629" t="s">
        <v>3070</v>
      </c>
      <c r="AE88" s="1250"/>
      <c r="AF88" s="802"/>
      <c r="AG88" s="1250"/>
      <c r="AH88" s="790"/>
      <c r="AT88" s="63"/>
      <c r="AU88" s="63"/>
      <c r="AV88" s="63"/>
      <c r="AW88" s="63"/>
      <c r="AX88" s="63"/>
    </row>
    <row r="89" spans="1:50" ht="12.75" x14ac:dyDescent="0.2">
      <c r="A89" s="1269"/>
      <c r="B89" s="1162"/>
      <c r="C89" s="659" t="s">
        <v>3071</v>
      </c>
      <c r="D89" s="1162"/>
      <c r="E89" s="1271"/>
      <c r="F89" s="801"/>
      <c r="G89" s="802"/>
      <c r="H89" s="636" t="s">
        <v>2818</v>
      </c>
      <c r="I89" s="802"/>
      <c r="J89" s="1250"/>
      <c r="K89" s="801"/>
      <c r="L89" s="801"/>
      <c r="M89" s="802"/>
      <c r="N89" s="686" t="s">
        <v>3072</v>
      </c>
      <c r="O89" s="1250"/>
      <c r="P89" s="802"/>
      <c r="Q89" s="801"/>
      <c r="R89" s="1250"/>
      <c r="S89" s="801"/>
      <c r="T89" s="1265" t="s">
        <v>3073</v>
      </c>
      <c r="U89" s="1266" t="b">
        <v>0</v>
      </c>
      <c r="V89" s="647" t="s">
        <v>3074</v>
      </c>
      <c r="W89" s="1255" t="s">
        <v>3075</v>
      </c>
      <c r="X89" s="1259">
        <v>1</v>
      </c>
      <c r="Y89" s="1334">
        <v>50</v>
      </c>
      <c r="Z89" s="1334" t="s">
        <v>2604</v>
      </c>
      <c r="AA89" s="1265" t="s">
        <v>2592</v>
      </c>
      <c r="AB89" s="801"/>
      <c r="AC89" s="790"/>
      <c r="AD89" s="629" t="s">
        <v>3076</v>
      </c>
      <c r="AE89" s="1250"/>
      <c r="AF89" s="802"/>
      <c r="AG89" s="1250"/>
      <c r="AH89" s="790"/>
      <c r="AT89" s="63"/>
      <c r="AU89" s="63"/>
      <c r="AV89" s="63"/>
      <c r="AW89" s="63"/>
      <c r="AX89" s="63"/>
    </row>
    <row r="90" spans="1:50" ht="12.75" x14ac:dyDescent="0.2">
      <c r="A90" s="1294" t="s">
        <v>3077</v>
      </c>
      <c r="B90" s="1295" t="b">
        <v>0</v>
      </c>
      <c r="C90" s="646" t="s">
        <v>3078</v>
      </c>
      <c r="D90" s="1296" t="str">
        <f>"+100 Vitality 
(then +100 for 
every green ability 
connected to it 
for a max of +400)"</f>
        <v>+100 Vitality 
(then +100 for 
every green ability 
connected to it 
for a max of +400)</v>
      </c>
      <c r="E90" s="1297" t="s">
        <v>3079</v>
      </c>
      <c r="F90" s="801"/>
      <c r="G90" s="1162"/>
      <c r="H90" s="658"/>
      <c r="I90" s="802"/>
      <c r="J90" s="1250"/>
      <c r="K90" s="1269"/>
      <c r="L90" s="801"/>
      <c r="M90" s="802"/>
      <c r="N90" s="686" t="s">
        <v>3080</v>
      </c>
      <c r="O90" s="1250"/>
      <c r="P90" s="802"/>
      <c r="Q90" s="801"/>
      <c r="R90" s="1250"/>
      <c r="S90" s="801"/>
      <c r="T90" s="801"/>
      <c r="U90" s="802"/>
      <c r="V90" s="647" t="s">
        <v>3081</v>
      </c>
      <c r="W90" s="802"/>
      <c r="X90" s="1250"/>
      <c r="Y90" s="801"/>
      <c r="Z90" s="801"/>
      <c r="AA90" s="801"/>
      <c r="AB90" s="801"/>
      <c r="AC90" s="790"/>
      <c r="AD90" s="629" t="s">
        <v>3082</v>
      </c>
      <c r="AE90" s="1250"/>
      <c r="AF90" s="802"/>
      <c r="AG90" s="1250"/>
      <c r="AH90" s="790"/>
      <c r="AI90" s="106"/>
      <c r="AT90" s="63"/>
      <c r="AU90" s="63"/>
      <c r="AV90" s="63"/>
      <c r="AW90" s="63"/>
      <c r="AX90" s="63"/>
    </row>
    <row r="91" spans="1:50" ht="12.75" x14ac:dyDescent="0.2">
      <c r="A91" s="801"/>
      <c r="B91" s="802"/>
      <c r="C91" s="676" t="s">
        <v>2944</v>
      </c>
      <c r="D91" s="802"/>
      <c r="E91" s="1250"/>
      <c r="F91" s="1289" t="s">
        <v>3083</v>
      </c>
      <c r="G91" s="1290"/>
      <c r="H91" s="651" t="s">
        <v>2740</v>
      </c>
      <c r="I91" s="1283" t="s">
        <v>3084</v>
      </c>
      <c r="J91" s="1284">
        <v>40</v>
      </c>
      <c r="K91" s="1329" t="s">
        <v>2592</v>
      </c>
      <c r="L91" s="803"/>
      <c r="M91" s="794"/>
      <c r="N91" s="687" t="s">
        <v>3085</v>
      </c>
      <c r="O91" s="1251"/>
      <c r="P91" s="794"/>
      <c r="Q91" s="803"/>
      <c r="R91" s="1251"/>
      <c r="S91" s="803"/>
      <c r="T91" s="801"/>
      <c r="U91" s="802"/>
      <c r="V91" s="647" t="s">
        <v>3086</v>
      </c>
      <c r="W91" s="802"/>
      <c r="X91" s="1250"/>
      <c r="Y91" s="801"/>
      <c r="Z91" s="801"/>
      <c r="AA91" s="801"/>
      <c r="AB91" s="803"/>
      <c r="AC91" s="765"/>
      <c r="AD91" s="629" t="s">
        <v>3087</v>
      </c>
      <c r="AE91" s="1251"/>
      <c r="AF91" s="794"/>
      <c r="AG91" s="1251"/>
      <c r="AH91" s="765"/>
      <c r="AI91" s="63"/>
      <c r="AJ91" s="63"/>
      <c r="AK91" s="63"/>
      <c r="AL91" s="63"/>
      <c r="AM91" s="63"/>
      <c r="AN91" s="63"/>
      <c r="AO91" s="63"/>
      <c r="AT91" s="63"/>
      <c r="AU91" s="63"/>
      <c r="AV91" s="63"/>
      <c r="AW91" s="63"/>
      <c r="AX91" s="63"/>
    </row>
    <row r="92" spans="1:50" ht="12.75" x14ac:dyDescent="0.2">
      <c r="A92" s="801"/>
      <c r="B92" s="802"/>
      <c r="C92" s="646" t="s">
        <v>3088</v>
      </c>
      <c r="D92" s="802"/>
      <c r="E92" s="1250"/>
      <c r="F92" s="801"/>
      <c r="G92" s="802"/>
      <c r="H92" s="626" t="s">
        <v>3089</v>
      </c>
      <c r="I92" s="802"/>
      <c r="J92" s="1250"/>
      <c r="K92" s="801"/>
      <c r="L92" s="1274" t="s">
        <v>3090</v>
      </c>
      <c r="M92" s="1267" t="b">
        <v>0</v>
      </c>
      <c r="N92" s="688" t="s">
        <v>3091</v>
      </c>
      <c r="O92" s="1267" t="s">
        <v>3092</v>
      </c>
      <c r="P92" s="1268">
        <v>3</v>
      </c>
      <c r="Q92" s="1268">
        <v>15</v>
      </c>
      <c r="R92" s="1270" t="s">
        <v>2885</v>
      </c>
      <c r="S92" s="1274" t="s">
        <v>2592</v>
      </c>
      <c r="T92" s="803"/>
      <c r="U92" s="794"/>
      <c r="V92" s="675" t="s">
        <v>3093</v>
      </c>
      <c r="W92" s="794"/>
      <c r="X92" s="1251"/>
      <c r="Y92" s="803"/>
      <c r="Z92" s="803"/>
      <c r="AA92" s="803"/>
      <c r="AB92" s="1351" t="s">
        <v>3094</v>
      </c>
      <c r="AC92" s="1352" t="b">
        <v>0</v>
      </c>
      <c r="AD92" s="660" t="s">
        <v>3095</v>
      </c>
      <c r="AE92" s="1347" t="s">
        <v>3096</v>
      </c>
      <c r="AF92" s="1348">
        <v>2</v>
      </c>
      <c r="AG92" s="1347" t="s">
        <v>3097</v>
      </c>
      <c r="AH92" s="1350" t="s">
        <v>2592</v>
      </c>
      <c r="AI92" s="63"/>
      <c r="AJ92" s="63"/>
      <c r="AK92" s="63"/>
      <c r="AL92" s="63"/>
      <c r="AM92" s="63"/>
      <c r="AN92" s="63"/>
      <c r="AO92" s="63"/>
      <c r="AT92" s="63"/>
      <c r="AU92" s="63"/>
      <c r="AV92" s="63"/>
      <c r="AW92" s="63"/>
      <c r="AX92" s="63"/>
    </row>
    <row r="93" spans="1:50" ht="12.75" x14ac:dyDescent="0.2">
      <c r="A93" s="801"/>
      <c r="B93" s="802"/>
      <c r="C93" s="646" t="s">
        <v>2742</v>
      </c>
      <c r="D93" s="802"/>
      <c r="E93" s="1250"/>
      <c r="F93" s="801"/>
      <c r="G93" s="802"/>
      <c r="H93" s="626" t="s">
        <v>3098</v>
      </c>
      <c r="I93" s="802"/>
      <c r="J93" s="1250"/>
      <c r="K93" s="801"/>
      <c r="L93" s="801"/>
      <c r="M93" s="802"/>
      <c r="N93" s="688" t="s">
        <v>3099</v>
      </c>
      <c r="O93" s="802"/>
      <c r="P93" s="801"/>
      <c r="Q93" s="801"/>
      <c r="R93" s="1250"/>
      <c r="S93" s="801"/>
      <c r="T93" s="1273" t="s">
        <v>3100</v>
      </c>
      <c r="U93" s="1204" t="b">
        <v>0</v>
      </c>
      <c r="V93" s="623" t="s">
        <v>3101</v>
      </c>
      <c r="W93" s="1204" t="s">
        <v>3102</v>
      </c>
      <c r="X93" s="1256">
        <v>1</v>
      </c>
      <c r="Y93" s="1257">
        <v>50</v>
      </c>
      <c r="Z93" s="1257" t="s">
        <v>2604</v>
      </c>
      <c r="AA93" s="1273" t="s">
        <v>2592</v>
      </c>
      <c r="AB93" s="801"/>
      <c r="AC93" s="790"/>
      <c r="AD93" s="644" t="s">
        <v>3103</v>
      </c>
      <c r="AE93" s="1250"/>
      <c r="AF93" s="802"/>
      <c r="AG93" s="1250"/>
      <c r="AH93" s="790"/>
      <c r="AI93" s="63"/>
      <c r="AJ93" s="63"/>
      <c r="AK93" s="63"/>
      <c r="AL93" s="63"/>
      <c r="AM93" s="63"/>
      <c r="AN93" s="63"/>
      <c r="AO93" s="63"/>
      <c r="AT93" s="63"/>
      <c r="AU93" s="63"/>
      <c r="AV93" s="63"/>
      <c r="AW93" s="63"/>
      <c r="AX93" s="63"/>
    </row>
    <row r="94" spans="1:50" ht="12.75" x14ac:dyDescent="0.2">
      <c r="A94" s="801"/>
      <c r="B94" s="802"/>
      <c r="C94" s="646" t="s">
        <v>2975</v>
      </c>
      <c r="D94" s="802"/>
      <c r="E94" s="1250"/>
      <c r="F94" s="801"/>
      <c r="G94" s="802"/>
      <c r="H94" s="626" t="s">
        <v>3104</v>
      </c>
      <c r="I94" s="802"/>
      <c r="J94" s="1250"/>
      <c r="K94" s="801"/>
      <c r="L94" s="801"/>
      <c r="M94" s="802"/>
      <c r="N94" s="688" t="s">
        <v>3105</v>
      </c>
      <c r="O94" s="802"/>
      <c r="P94" s="801"/>
      <c r="Q94" s="801"/>
      <c r="R94" s="1250"/>
      <c r="S94" s="801"/>
      <c r="T94" s="801"/>
      <c r="U94" s="802"/>
      <c r="V94" s="628" t="s">
        <v>3106</v>
      </c>
      <c r="W94" s="802"/>
      <c r="X94" s="1250"/>
      <c r="Y94" s="801"/>
      <c r="Z94" s="801"/>
      <c r="AA94" s="801"/>
      <c r="AB94" s="801"/>
      <c r="AC94" s="790"/>
      <c r="AD94" s="663"/>
      <c r="AE94" s="1250"/>
      <c r="AF94" s="802"/>
      <c r="AG94" s="1250"/>
      <c r="AH94" s="790"/>
      <c r="AI94" s="63"/>
      <c r="AJ94" s="63"/>
      <c r="AK94" s="63"/>
      <c r="AL94" s="63"/>
      <c r="AM94" s="63"/>
      <c r="AN94" s="63"/>
      <c r="AO94" s="63"/>
      <c r="AT94" s="63"/>
      <c r="AU94" s="63"/>
      <c r="AV94" s="63"/>
      <c r="AW94" s="63"/>
      <c r="AX94" s="63"/>
    </row>
    <row r="95" spans="1:50" ht="12.75" x14ac:dyDescent="0.2">
      <c r="A95" s="801"/>
      <c r="B95" s="802"/>
      <c r="C95" s="646" t="s">
        <v>3045</v>
      </c>
      <c r="D95" s="802"/>
      <c r="E95" s="676" t="s">
        <v>2944</v>
      </c>
      <c r="F95" s="801"/>
      <c r="G95" s="802"/>
      <c r="H95" s="626" t="s">
        <v>3107</v>
      </c>
      <c r="I95" s="802"/>
      <c r="J95" s="1250"/>
      <c r="K95" s="801"/>
      <c r="L95" s="803"/>
      <c r="M95" s="794"/>
      <c r="N95" s="689" t="s">
        <v>3108</v>
      </c>
      <c r="O95" s="794"/>
      <c r="P95" s="803"/>
      <c r="Q95" s="803"/>
      <c r="R95" s="1251"/>
      <c r="S95" s="803"/>
      <c r="T95" s="801"/>
      <c r="U95" s="802"/>
      <c r="V95" s="628" t="s">
        <v>3109</v>
      </c>
      <c r="W95" s="802"/>
      <c r="X95" s="1250"/>
      <c r="Y95" s="801"/>
      <c r="Z95" s="801"/>
      <c r="AA95" s="801"/>
      <c r="AB95" s="1356" t="s">
        <v>3110</v>
      </c>
      <c r="AC95" s="1357" t="b">
        <v>0</v>
      </c>
      <c r="AD95" s="664" t="s">
        <v>3111</v>
      </c>
      <c r="AE95" s="1353" t="s">
        <v>3112</v>
      </c>
      <c r="AF95" s="1354">
        <v>3</v>
      </c>
      <c r="AG95" s="1353" t="s">
        <v>3113</v>
      </c>
      <c r="AH95" s="1355" t="s">
        <v>2592</v>
      </c>
      <c r="AI95" s="63"/>
      <c r="AJ95" s="63"/>
      <c r="AK95" s="63"/>
      <c r="AL95" s="63"/>
      <c r="AM95" s="63"/>
      <c r="AN95" s="63"/>
      <c r="AO95" s="63"/>
      <c r="AT95" s="63"/>
      <c r="AU95" s="63"/>
      <c r="AV95" s="63"/>
      <c r="AW95" s="63"/>
      <c r="AX95" s="63"/>
    </row>
    <row r="96" spans="1:50" ht="12.75" x14ac:dyDescent="0.2">
      <c r="A96" s="801"/>
      <c r="B96" s="802"/>
      <c r="C96" s="676" t="s">
        <v>2944</v>
      </c>
      <c r="D96" s="802"/>
      <c r="E96" s="1298" t="s">
        <v>3114</v>
      </c>
      <c r="F96" s="801"/>
      <c r="G96" s="802"/>
      <c r="H96" s="626" t="s">
        <v>2761</v>
      </c>
      <c r="I96" s="802"/>
      <c r="J96" s="1250"/>
      <c r="K96" s="801"/>
      <c r="L96" s="1275" t="s">
        <v>3115</v>
      </c>
      <c r="M96" s="1276" t="b">
        <v>0</v>
      </c>
      <c r="N96" s="690" t="s">
        <v>3116</v>
      </c>
      <c r="O96" s="1322" t="s">
        <v>3117</v>
      </c>
      <c r="P96" s="1276">
        <v>3</v>
      </c>
      <c r="Q96" s="1331">
        <v>20</v>
      </c>
      <c r="R96" s="1260" t="s">
        <v>2634</v>
      </c>
      <c r="S96" s="1287" t="s">
        <v>2592</v>
      </c>
      <c r="T96" s="803"/>
      <c r="U96" s="794"/>
      <c r="V96" s="669" t="s">
        <v>3118</v>
      </c>
      <c r="W96" s="794"/>
      <c r="X96" s="1251"/>
      <c r="Y96" s="803"/>
      <c r="Z96" s="803"/>
      <c r="AA96" s="803"/>
      <c r="AB96" s="801"/>
      <c r="AC96" s="790"/>
      <c r="AD96" s="629" t="s">
        <v>3119</v>
      </c>
      <c r="AE96" s="1250"/>
      <c r="AF96" s="802"/>
      <c r="AG96" s="1250"/>
      <c r="AH96" s="790"/>
      <c r="AI96" s="63"/>
      <c r="AJ96" s="63"/>
      <c r="AK96" s="63"/>
      <c r="AL96" s="63"/>
      <c r="AM96" s="63"/>
      <c r="AN96" s="63"/>
      <c r="AO96" s="63"/>
      <c r="AT96" s="63"/>
      <c r="AU96" s="63"/>
      <c r="AV96" s="63"/>
      <c r="AW96" s="63"/>
      <c r="AX96" s="63"/>
    </row>
    <row r="97" spans="1:50" ht="12.75" x14ac:dyDescent="0.2">
      <c r="A97" s="801"/>
      <c r="B97" s="802"/>
      <c r="C97" s="646" t="s">
        <v>3059</v>
      </c>
      <c r="D97" s="802"/>
      <c r="E97" s="1250"/>
      <c r="F97" s="1269"/>
      <c r="G97" s="1162"/>
      <c r="H97" s="626" t="s">
        <v>2868</v>
      </c>
      <c r="I97" s="1162"/>
      <c r="J97" s="1271"/>
      <c r="K97" s="801"/>
      <c r="L97" s="801"/>
      <c r="M97" s="802"/>
      <c r="N97" s="690" t="s">
        <v>3120</v>
      </c>
      <c r="O97" s="790"/>
      <c r="P97" s="802"/>
      <c r="Q97" s="801"/>
      <c r="R97" s="1250"/>
      <c r="S97" s="1250"/>
      <c r="T97" s="1265" t="s">
        <v>3121</v>
      </c>
      <c r="U97" s="1266" t="b">
        <v>0</v>
      </c>
      <c r="V97" s="647" t="s">
        <v>3122</v>
      </c>
      <c r="W97" s="1255" t="s">
        <v>3123</v>
      </c>
      <c r="X97" s="1259">
        <v>1</v>
      </c>
      <c r="Y97" s="1334">
        <v>50</v>
      </c>
      <c r="Z97" s="1334" t="s">
        <v>2604</v>
      </c>
      <c r="AA97" s="1265" t="s">
        <v>2592</v>
      </c>
      <c r="AB97" s="801"/>
      <c r="AC97" s="790"/>
      <c r="AD97" s="629" t="s">
        <v>3124</v>
      </c>
      <c r="AE97" s="1250"/>
      <c r="AF97" s="802"/>
      <c r="AG97" s="1250"/>
      <c r="AH97" s="790"/>
      <c r="AI97" s="63"/>
      <c r="AJ97" s="63"/>
      <c r="AK97" s="63"/>
      <c r="AL97" s="63"/>
      <c r="AM97" s="63"/>
      <c r="AN97" s="63"/>
      <c r="AO97" s="63"/>
      <c r="AT97" s="63"/>
      <c r="AU97" s="63"/>
      <c r="AV97" s="63"/>
      <c r="AW97" s="63"/>
      <c r="AX97" s="63"/>
    </row>
    <row r="98" spans="1:50" ht="12.75" x14ac:dyDescent="0.2">
      <c r="A98" s="801"/>
      <c r="B98" s="802"/>
      <c r="C98" s="646" t="s">
        <v>2742</v>
      </c>
      <c r="D98" s="802"/>
      <c r="E98" s="1250"/>
      <c r="F98" s="1291" t="s">
        <v>3125</v>
      </c>
      <c r="G98" s="1281" t="b">
        <v>0</v>
      </c>
      <c r="H98" s="632" t="s">
        <v>2673</v>
      </c>
      <c r="I98" s="1305" t="s">
        <v>3126</v>
      </c>
      <c r="J98" s="1305">
        <v>60</v>
      </c>
      <c r="K98" s="1323" t="s">
        <v>2592</v>
      </c>
      <c r="L98" s="801"/>
      <c r="M98" s="802"/>
      <c r="N98" s="690" t="s">
        <v>3127</v>
      </c>
      <c r="O98" s="790"/>
      <c r="P98" s="802"/>
      <c r="Q98" s="801"/>
      <c r="R98" s="1250"/>
      <c r="S98" s="1250"/>
      <c r="T98" s="801"/>
      <c r="U98" s="802"/>
      <c r="V98" s="647" t="s">
        <v>3128</v>
      </c>
      <c r="W98" s="802"/>
      <c r="X98" s="1250"/>
      <c r="Y98" s="801"/>
      <c r="Z98" s="801"/>
      <c r="AA98" s="801"/>
      <c r="AB98" s="801"/>
      <c r="AC98" s="790"/>
      <c r="AD98" s="629" t="s">
        <v>3129</v>
      </c>
      <c r="AE98" s="1250"/>
      <c r="AF98" s="802"/>
      <c r="AG98" s="1250"/>
      <c r="AH98" s="790"/>
      <c r="AI98" s="63"/>
      <c r="AJ98" s="63"/>
      <c r="AK98" s="63"/>
      <c r="AL98" s="63"/>
      <c r="AM98" s="63"/>
      <c r="AN98" s="63"/>
      <c r="AO98" s="63"/>
      <c r="AT98" s="63"/>
      <c r="AU98" s="63"/>
      <c r="AV98" s="63"/>
      <c r="AW98" s="63"/>
      <c r="AX98" s="63"/>
    </row>
    <row r="99" spans="1:50" ht="12.75" x14ac:dyDescent="0.2">
      <c r="A99" s="801"/>
      <c r="B99" s="802"/>
      <c r="C99" s="646" t="s">
        <v>2975</v>
      </c>
      <c r="D99" s="802"/>
      <c r="E99" s="1250"/>
      <c r="F99" s="801"/>
      <c r="G99" s="802"/>
      <c r="H99" s="636" t="s">
        <v>3130</v>
      </c>
      <c r="I99" s="790"/>
      <c r="J99" s="790"/>
      <c r="K99" s="790"/>
      <c r="L99" s="1269"/>
      <c r="M99" s="1162"/>
      <c r="N99" s="691" t="s">
        <v>3131</v>
      </c>
      <c r="O99" s="1313"/>
      <c r="P99" s="1162"/>
      <c r="Q99" s="1269"/>
      <c r="R99" s="1271"/>
      <c r="S99" s="1271"/>
      <c r="T99" s="801"/>
      <c r="U99" s="802"/>
      <c r="V99" s="647" t="s">
        <v>3132</v>
      </c>
      <c r="W99" s="802"/>
      <c r="X99" s="1250"/>
      <c r="Y99" s="801"/>
      <c r="Z99" s="801"/>
      <c r="AA99" s="801"/>
      <c r="AB99" s="801"/>
      <c r="AC99" s="790"/>
      <c r="AD99" s="629" t="s">
        <v>3133</v>
      </c>
      <c r="AE99" s="1250"/>
      <c r="AF99" s="802"/>
      <c r="AG99" s="1250"/>
      <c r="AH99" s="790"/>
      <c r="AI99" s="63"/>
      <c r="AJ99" s="63"/>
      <c r="AK99" s="63"/>
      <c r="AL99" s="63"/>
      <c r="AM99" s="63"/>
      <c r="AN99" s="63"/>
      <c r="AO99" s="63"/>
      <c r="AT99" s="63"/>
      <c r="AU99" s="63"/>
      <c r="AV99" s="63"/>
      <c r="AW99" s="63"/>
      <c r="AX99" s="63"/>
    </row>
    <row r="100" spans="1:50" ht="12.75" x14ac:dyDescent="0.2">
      <c r="A100" s="1269"/>
      <c r="B100" s="802"/>
      <c r="C100" s="683" t="s">
        <v>2814</v>
      </c>
      <c r="D100" s="1162"/>
      <c r="E100" s="1271"/>
      <c r="F100" s="801"/>
      <c r="G100" s="802"/>
      <c r="H100" s="636" t="s">
        <v>3098</v>
      </c>
      <c r="I100" s="790"/>
      <c r="J100" s="790"/>
      <c r="K100" s="790"/>
      <c r="L100" s="1274" t="s">
        <v>3134</v>
      </c>
      <c r="M100" s="1279" t="b">
        <v>0</v>
      </c>
      <c r="N100" s="684" t="s">
        <v>3135</v>
      </c>
      <c r="O100" s="1288" t="s">
        <v>3136</v>
      </c>
      <c r="P100" s="1267">
        <v>4</v>
      </c>
      <c r="Q100" s="1268">
        <v>20</v>
      </c>
      <c r="R100" s="1270" t="s">
        <v>2703</v>
      </c>
      <c r="S100" s="1272" t="s">
        <v>2592</v>
      </c>
      <c r="T100" s="803"/>
      <c r="U100" s="794"/>
      <c r="V100" s="675" t="s">
        <v>3137</v>
      </c>
      <c r="W100" s="794"/>
      <c r="X100" s="1251"/>
      <c r="Y100" s="803"/>
      <c r="Z100" s="803"/>
      <c r="AA100" s="803"/>
      <c r="AB100" s="801"/>
      <c r="AC100" s="790"/>
      <c r="AD100" s="629" t="s">
        <v>3138</v>
      </c>
      <c r="AE100" s="1250"/>
      <c r="AF100" s="802"/>
      <c r="AG100" s="1250"/>
      <c r="AH100" s="790"/>
      <c r="AI100" s="63"/>
      <c r="AJ100" s="63"/>
      <c r="AK100" s="63"/>
      <c r="AL100" s="63"/>
      <c r="AM100" s="63"/>
      <c r="AN100" s="63"/>
      <c r="AO100" s="63"/>
      <c r="AT100" s="63"/>
      <c r="AU100" s="63"/>
      <c r="AV100" s="63"/>
      <c r="AW100" s="63"/>
      <c r="AX100" s="63"/>
    </row>
    <row r="101" spans="1:50" ht="12.75" x14ac:dyDescent="0.2">
      <c r="A101" s="1300" t="s">
        <v>3139</v>
      </c>
      <c r="B101" s="1301" t="b">
        <v>0</v>
      </c>
      <c r="C101" s="292" t="s">
        <v>3140</v>
      </c>
      <c r="D101" s="1301" t="str">
        <f>"+7% Attack power 
(then +7% for every 
red ability 
connected to it for 
a max of +28%)"</f>
        <v>+7% Attack power 
(then +7% for every 
red ability 
connected to it for 
a max of +28%)</v>
      </c>
      <c r="E101" s="1302" t="s">
        <v>3141</v>
      </c>
      <c r="F101" s="801"/>
      <c r="G101" s="802"/>
      <c r="H101" s="636" t="s">
        <v>3104</v>
      </c>
      <c r="I101" s="790"/>
      <c r="J101" s="790"/>
      <c r="K101" s="790"/>
      <c r="L101" s="801"/>
      <c r="M101" s="802"/>
      <c r="N101" s="684" t="s">
        <v>3142</v>
      </c>
      <c r="O101" s="1250"/>
      <c r="P101" s="802"/>
      <c r="Q101" s="801"/>
      <c r="R101" s="1250"/>
      <c r="S101" s="1250"/>
      <c r="T101" s="1273" t="s">
        <v>3143</v>
      </c>
      <c r="U101" s="1204" t="b">
        <v>0</v>
      </c>
      <c r="V101" s="628" t="s">
        <v>3144</v>
      </c>
      <c r="W101" s="1204" t="s">
        <v>3145</v>
      </c>
      <c r="X101" s="1256">
        <v>1</v>
      </c>
      <c r="Y101" s="1257">
        <v>50</v>
      </c>
      <c r="Z101" s="1257" t="s">
        <v>2604</v>
      </c>
      <c r="AA101" s="1273" t="s">
        <v>2592</v>
      </c>
      <c r="AB101" s="1269"/>
      <c r="AC101" s="1313"/>
      <c r="AD101" s="666" t="s">
        <v>3146</v>
      </c>
      <c r="AE101" s="1271"/>
      <c r="AF101" s="1162"/>
      <c r="AG101" s="1271"/>
      <c r="AH101" s="1313"/>
      <c r="AI101" s="63"/>
      <c r="AJ101" s="63"/>
      <c r="AK101" s="63"/>
      <c r="AL101" s="63"/>
      <c r="AM101" s="63"/>
      <c r="AN101" s="63"/>
      <c r="AO101" s="63"/>
      <c r="AT101" s="63"/>
      <c r="AU101" s="63"/>
      <c r="AV101" s="63"/>
      <c r="AW101" s="63"/>
      <c r="AX101" s="63"/>
    </row>
    <row r="102" spans="1:50" ht="12.75" x14ac:dyDescent="0.2">
      <c r="A102" s="801"/>
      <c r="B102" s="802"/>
      <c r="C102" s="679" t="s">
        <v>2944</v>
      </c>
      <c r="D102" s="802"/>
      <c r="E102" s="1250"/>
      <c r="F102" s="801"/>
      <c r="G102" s="802"/>
      <c r="H102" s="636" t="s">
        <v>3107</v>
      </c>
      <c r="I102" s="790"/>
      <c r="J102" s="790"/>
      <c r="K102" s="790"/>
      <c r="L102" s="801"/>
      <c r="M102" s="802"/>
      <c r="N102" s="684" t="s">
        <v>3147</v>
      </c>
      <c r="O102" s="1250"/>
      <c r="P102" s="802"/>
      <c r="Q102" s="801"/>
      <c r="R102" s="1250"/>
      <c r="S102" s="1250"/>
      <c r="T102" s="801"/>
      <c r="U102" s="802"/>
      <c r="V102" s="628" t="s">
        <v>3148</v>
      </c>
      <c r="W102" s="802"/>
      <c r="X102" s="1250"/>
      <c r="Y102" s="801"/>
      <c r="Z102" s="801"/>
      <c r="AA102" s="801"/>
      <c r="AB102" s="1254" t="s">
        <v>3149</v>
      </c>
      <c r="AC102" s="1349" t="b">
        <v>0</v>
      </c>
      <c r="AD102" s="644" t="s">
        <v>3150</v>
      </c>
      <c r="AE102" s="1252" t="s">
        <v>3151</v>
      </c>
      <c r="AF102" s="1248">
        <v>4</v>
      </c>
      <c r="AG102" s="1252" t="s">
        <v>2611</v>
      </c>
      <c r="AH102" s="1308" t="s">
        <v>2592</v>
      </c>
      <c r="AI102" s="63"/>
      <c r="AJ102" s="63"/>
      <c r="AK102" s="63"/>
      <c r="AL102" s="63"/>
      <c r="AM102" s="63"/>
      <c r="AN102" s="63"/>
      <c r="AO102" s="63"/>
      <c r="AT102" s="63"/>
      <c r="AU102" s="63"/>
      <c r="AV102" s="63"/>
      <c r="AW102" s="63"/>
      <c r="AX102" s="63"/>
    </row>
    <row r="103" spans="1:50" ht="12.75" x14ac:dyDescent="0.2">
      <c r="A103" s="801"/>
      <c r="B103" s="802"/>
      <c r="C103" s="292" t="s">
        <v>3088</v>
      </c>
      <c r="D103" s="802"/>
      <c r="E103" s="1250"/>
      <c r="F103" s="801"/>
      <c r="G103" s="802"/>
      <c r="H103" s="636" t="s">
        <v>2663</v>
      </c>
      <c r="I103" s="790"/>
      <c r="J103" s="790"/>
      <c r="K103" s="790"/>
      <c r="L103" s="801"/>
      <c r="M103" s="802"/>
      <c r="N103" s="684" t="s">
        <v>3152</v>
      </c>
      <c r="O103" s="1250"/>
      <c r="P103" s="802"/>
      <c r="Q103" s="801"/>
      <c r="R103" s="1250"/>
      <c r="S103" s="1250"/>
      <c r="T103" s="801"/>
      <c r="U103" s="802"/>
      <c r="V103" s="628" t="s">
        <v>3153</v>
      </c>
      <c r="W103" s="802"/>
      <c r="X103" s="1250"/>
      <c r="Y103" s="801"/>
      <c r="Z103" s="801"/>
      <c r="AA103" s="801"/>
      <c r="AB103" s="801"/>
      <c r="AC103" s="790"/>
      <c r="AD103" s="644" t="s">
        <v>3154</v>
      </c>
      <c r="AE103" s="1250"/>
      <c r="AF103" s="802"/>
      <c r="AG103" s="1250"/>
      <c r="AH103" s="790"/>
      <c r="AI103" s="63"/>
      <c r="AJ103" s="63"/>
      <c r="AK103" s="63"/>
      <c r="AL103" s="63"/>
      <c r="AM103" s="63"/>
      <c r="AN103" s="63"/>
      <c r="AO103" s="63"/>
      <c r="AT103" s="63"/>
      <c r="AU103" s="63"/>
      <c r="AV103" s="63"/>
      <c r="AW103" s="63"/>
      <c r="AX103" s="63"/>
    </row>
    <row r="104" spans="1:50" ht="12.75" x14ac:dyDescent="0.2">
      <c r="A104" s="801"/>
      <c r="B104" s="802"/>
      <c r="C104" s="292" t="s">
        <v>2711</v>
      </c>
      <c r="D104" s="802"/>
      <c r="E104" s="1250"/>
      <c r="F104" s="803"/>
      <c r="G104" s="794"/>
      <c r="H104" s="671" t="s">
        <v>2902</v>
      </c>
      <c r="I104" s="765"/>
      <c r="J104" s="765"/>
      <c r="K104" s="765"/>
      <c r="L104" s="1269"/>
      <c r="M104" s="1162"/>
      <c r="N104" s="685" t="s">
        <v>3155</v>
      </c>
      <c r="O104" s="1271"/>
      <c r="P104" s="1162"/>
      <c r="Q104" s="1269"/>
      <c r="R104" s="1271"/>
      <c r="S104" s="1271"/>
      <c r="T104" s="803"/>
      <c r="U104" s="794"/>
      <c r="V104" s="669" t="s">
        <v>3156</v>
      </c>
      <c r="W104" s="794"/>
      <c r="X104" s="1251"/>
      <c r="Y104" s="803"/>
      <c r="Z104" s="803"/>
      <c r="AA104" s="803"/>
      <c r="AB104" s="801"/>
      <c r="AC104" s="790"/>
      <c r="AD104" s="644" t="s">
        <v>3157</v>
      </c>
      <c r="AE104" s="1250"/>
      <c r="AF104" s="802"/>
      <c r="AG104" s="1250"/>
      <c r="AH104" s="790"/>
      <c r="AI104" s="63"/>
      <c r="AJ104" s="63"/>
      <c r="AK104" s="63"/>
      <c r="AL104" s="63"/>
      <c r="AM104" s="63"/>
      <c r="AN104" s="63"/>
      <c r="AO104" s="63"/>
      <c r="AT104" s="63"/>
      <c r="AU104" s="63"/>
      <c r="AV104" s="63"/>
      <c r="AW104" s="63"/>
      <c r="AX104" s="63"/>
    </row>
    <row r="105" spans="1:50" ht="12.75" x14ac:dyDescent="0.2">
      <c r="A105" s="801"/>
      <c r="B105" s="802"/>
      <c r="C105" s="292" t="s">
        <v>3004</v>
      </c>
      <c r="D105" s="802"/>
      <c r="E105" s="1250"/>
      <c r="F105" s="1292" t="s">
        <v>3158</v>
      </c>
      <c r="G105" s="1293" t="b">
        <v>0</v>
      </c>
      <c r="H105" s="621" t="s">
        <v>2594</v>
      </c>
      <c r="I105" s="1293" t="s">
        <v>3159</v>
      </c>
      <c r="J105" s="1324">
        <v>20</v>
      </c>
      <c r="K105" s="1325" t="s">
        <v>2592</v>
      </c>
      <c r="L105" s="1286" t="s">
        <v>3160</v>
      </c>
      <c r="M105" s="1276" t="b">
        <v>0</v>
      </c>
      <c r="N105" s="686" t="s">
        <v>3161</v>
      </c>
      <c r="O105" s="1260" t="s">
        <v>3162</v>
      </c>
      <c r="P105" s="1261">
        <v>5</v>
      </c>
      <c r="Q105" s="1262">
        <v>20</v>
      </c>
      <c r="R105" s="1263" t="s">
        <v>2600</v>
      </c>
      <c r="S105" s="1264" t="s">
        <v>2592</v>
      </c>
      <c r="T105" s="1319" t="s">
        <v>3163</v>
      </c>
      <c r="U105" s="1266" t="b">
        <v>0</v>
      </c>
      <c r="V105" s="681"/>
      <c r="W105" s="1266" t="s">
        <v>3164</v>
      </c>
      <c r="X105" s="1317">
        <v>1</v>
      </c>
      <c r="Y105" s="1318">
        <v>50</v>
      </c>
      <c r="Z105" s="1318" t="s">
        <v>2604</v>
      </c>
      <c r="AA105" s="1319" t="s">
        <v>2592</v>
      </c>
      <c r="AB105" s="801"/>
      <c r="AC105" s="790"/>
      <c r="AD105" s="644" t="s">
        <v>3165</v>
      </c>
      <c r="AE105" s="1250"/>
      <c r="AF105" s="802"/>
      <c r="AG105" s="1250"/>
      <c r="AH105" s="790"/>
      <c r="AI105" s="63"/>
      <c r="AJ105" s="63"/>
      <c r="AK105" s="63"/>
      <c r="AL105" s="63"/>
      <c r="AM105" s="63"/>
      <c r="AN105" s="63"/>
      <c r="AO105" s="63"/>
      <c r="AT105" s="63"/>
      <c r="AU105" s="63"/>
      <c r="AV105" s="63"/>
      <c r="AW105" s="63"/>
      <c r="AX105" s="63"/>
    </row>
    <row r="106" spans="1:50" ht="12.75" x14ac:dyDescent="0.2">
      <c r="A106" s="801"/>
      <c r="B106" s="802"/>
      <c r="C106" s="292" t="s">
        <v>2950</v>
      </c>
      <c r="D106" s="802"/>
      <c r="E106" s="679" t="s">
        <v>2944</v>
      </c>
      <c r="F106" s="801"/>
      <c r="G106" s="802"/>
      <c r="H106" s="626" t="s">
        <v>3166</v>
      </c>
      <c r="I106" s="802"/>
      <c r="J106" s="1250"/>
      <c r="K106" s="801"/>
      <c r="L106" s="801"/>
      <c r="M106" s="802"/>
      <c r="N106" s="686" t="s">
        <v>3167</v>
      </c>
      <c r="O106" s="1250"/>
      <c r="P106" s="802"/>
      <c r="Q106" s="801"/>
      <c r="R106" s="1250"/>
      <c r="S106" s="1250"/>
      <c r="T106" s="801"/>
      <c r="U106" s="802"/>
      <c r="V106" s="680"/>
      <c r="W106" s="802"/>
      <c r="X106" s="1250"/>
      <c r="Y106" s="801"/>
      <c r="Z106" s="801"/>
      <c r="AA106" s="801"/>
      <c r="AB106" s="801"/>
      <c r="AC106" s="790"/>
      <c r="AD106" s="644" t="s">
        <v>3168</v>
      </c>
      <c r="AE106" s="1250"/>
      <c r="AF106" s="802"/>
      <c r="AG106" s="1250"/>
      <c r="AH106" s="790"/>
      <c r="AI106" s="63"/>
      <c r="AJ106" s="63"/>
      <c r="AK106" s="63"/>
      <c r="AL106" s="63"/>
      <c r="AM106" s="63"/>
      <c r="AN106" s="63"/>
      <c r="AO106" s="63"/>
      <c r="AT106" s="63"/>
      <c r="AU106" s="63"/>
      <c r="AV106" s="63"/>
      <c r="AW106" s="63"/>
      <c r="AX106" s="63"/>
    </row>
    <row r="107" spans="1:50" ht="12.75" x14ac:dyDescent="0.2">
      <c r="A107" s="801"/>
      <c r="B107" s="802"/>
      <c r="C107" s="679" t="s">
        <v>2944</v>
      </c>
      <c r="D107" s="802"/>
      <c r="E107" s="1303" t="s">
        <v>3169</v>
      </c>
      <c r="F107" s="801"/>
      <c r="G107" s="802"/>
      <c r="H107" s="631"/>
      <c r="I107" s="802"/>
      <c r="J107" s="1250"/>
      <c r="K107" s="1269"/>
      <c r="L107" s="801"/>
      <c r="M107" s="802"/>
      <c r="N107" s="686" t="s">
        <v>3170</v>
      </c>
      <c r="O107" s="1250"/>
      <c r="P107" s="802"/>
      <c r="Q107" s="801"/>
      <c r="R107" s="1250"/>
      <c r="S107" s="1250"/>
      <c r="T107" s="801"/>
      <c r="U107" s="802"/>
      <c r="V107" s="680"/>
      <c r="W107" s="802"/>
      <c r="X107" s="1250"/>
      <c r="Y107" s="801"/>
      <c r="Z107" s="801"/>
      <c r="AA107" s="801"/>
      <c r="AB107" s="801"/>
      <c r="AC107" s="790"/>
      <c r="AD107" s="644" t="s">
        <v>3171</v>
      </c>
      <c r="AE107" s="1250"/>
      <c r="AF107" s="802"/>
      <c r="AG107" s="1250"/>
      <c r="AH107" s="790"/>
      <c r="AI107" s="63"/>
      <c r="AJ107" s="63"/>
      <c r="AK107" s="63"/>
      <c r="AL107" s="63"/>
      <c r="AM107" s="63"/>
      <c r="AN107" s="63"/>
      <c r="AO107" s="63"/>
      <c r="AT107" s="63"/>
      <c r="AU107" s="63"/>
      <c r="AV107" s="63"/>
      <c r="AW107" s="63"/>
      <c r="AX107" s="63"/>
    </row>
    <row r="108" spans="1:50" ht="12.75" x14ac:dyDescent="0.2">
      <c r="A108" s="801"/>
      <c r="B108" s="802"/>
      <c r="C108" s="292" t="s">
        <v>3034</v>
      </c>
      <c r="D108" s="802"/>
      <c r="E108" s="1250"/>
      <c r="F108" s="1291" t="s">
        <v>3172</v>
      </c>
      <c r="G108" s="1304" t="b">
        <v>0</v>
      </c>
      <c r="H108" s="632" t="s">
        <v>2740</v>
      </c>
      <c r="I108" s="1304" t="s">
        <v>3173</v>
      </c>
      <c r="J108" s="1326">
        <v>40</v>
      </c>
      <c r="K108" s="1327" t="s">
        <v>2592</v>
      </c>
      <c r="L108" s="801"/>
      <c r="M108" s="802"/>
      <c r="N108" s="686" t="s">
        <v>3174</v>
      </c>
      <c r="O108" s="1250"/>
      <c r="P108" s="802"/>
      <c r="Q108" s="801"/>
      <c r="R108" s="1250"/>
      <c r="S108" s="1250"/>
      <c r="T108" s="801"/>
      <c r="U108" s="802"/>
      <c r="V108" s="680"/>
      <c r="W108" s="802"/>
      <c r="X108" s="1250"/>
      <c r="Y108" s="801"/>
      <c r="Z108" s="801"/>
      <c r="AA108" s="801"/>
      <c r="AB108" s="803"/>
      <c r="AC108" s="765"/>
      <c r="AD108" s="644" t="s">
        <v>3175</v>
      </c>
      <c r="AE108" s="1251"/>
      <c r="AF108" s="794"/>
      <c r="AG108" s="1251"/>
      <c r="AH108" s="765"/>
      <c r="AI108" s="63"/>
      <c r="AJ108" s="63"/>
      <c r="AK108" s="63"/>
      <c r="AL108" s="63"/>
      <c r="AM108" s="63"/>
      <c r="AN108" s="63"/>
      <c r="AO108" s="63"/>
      <c r="AT108" s="63"/>
      <c r="AU108" s="63"/>
      <c r="AV108" s="63"/>
      <c r="AW108" s="63"/>
      <c r="AX108" s="63"/>
    </row>
    <row r="109" spans="1:50" ht="12.75" x14ac:dyDescent="0.2">
      <c r="A109" s="801"/>
      <c r="B109" s="802"/>
      <c r="C109" s="292" t="s">
        <v>2711</v>
      </c>
      <c r="D109" s="802"/>
      <c r="E109" s="1250"/>
      <c r="F109" s="801"/>
      <c r="G109" s="802"/>
      <c r="H109" s="636" t="s">
        <v>3176</v>
      </c>
      <c r="I109" s="802"/>
      <c r="J109" s="1250"/>
      <c r="K109" s="801"/>
      <c r="L109" s="801"/>
      <c r="M109" s="802"/>
      <c r="N109" s="686" t="s">
        <v>3177</v>
      </c>
      <c r="O109" s="1250"/>
      <c r="P109" s="802"/>
      <c r="Q109" s="801"/>
      <c r="R109" s="1250"/>
      <c r="S109" s="1250"/>
      <c r="T109" s="801"/>
      <c r="U109" s="802"/>
      <c r="V109" s="647" t="s">
        <v>3178</v>
      </c>
      <c r="W109" s="802"/>
      <c r="X109" s="1250"/>
      <c r="Y109" s="801"/>
      <c r="Z109" s="801"/>
      <c r="AA109" s="801"/>
      <c r="AB109" s="1320" t="s">
        <v>3179</v>
      </c>
      <c r="AC109" s="1321" t="b">
        <v>0</v>
      </c>
      <c r="AD109" s="673" t="s">
        <v>3180</v>
      </c>
      <c r="AE109" s="1309" t="s">
        <v>3181</v>
      </c>
      <c r="AF109" s="1310">
        <v>2</v>
      </c>
      <c r="AG109" s="1309" t="s">
        <v>2607</v>
      </c>
      <c r="AH109" s="1346" t="s">
        <v>2592</v>
      </c>
      <c r="AI109" s="63"/>
      <c r="AJ109" s="63"/>
      <c r="AK109" s="63"/>
      <c r="AL109" s="63"/>
      <c r="AM109" s="63"/>
      <c r="AN109" s="63"/>
      <c r="AO109" s="63"/>
      <c r="AT109" s="63"/>
      <c r="AU109" s="63"/>
      <c r="AV109" s="63"/>
      <c r="AW109" s="63"/>
      <c r="AX109" s="63"/>
    </row>
    <row r="110" spans="1:50" ht="12.75" x14ac:dyDescent="0.2">
      <c r="A110" s="801"/>
      <c r="B110" s="802"/>
      <c r="C110" s="292" t="s">
        <v>3004</v>
      </c>
      <c r="D110" s="802"/>
      <c r="E110" s="1250"/>
      <c r="F110" s="801"/>
      <c r="G110" s="802"/>
      <c r="H110" s="636" t="s">
        <v>3182</v>
      </c>
      <c r="I110" s="802"/>
      <c r="J110" s="1250"/>
      <c r="K110" s="801"/>
      <c r="L110" s="801"/>
      <c r="M110" s="802"/>
      <c r="N110" s="686" t="s">
        <v>3183</v>
      </c>
      <c r="O110" s="1250"/>
      <c r="P110" s="802"/>
      <c r="Q110" s="801"/>
      <c r="R110" s="1250"/>
      <c r="S110" s="1250"/>
      <c r="T110" s="801"/>
      <c r="U110" s="802"/>
      <c r="V110" s="647" t="s">
        <v>3184</v>
      </c>
      <c r="W110" s="802"/>
      <c r="X110" s="1250"/>
      <c r="Y110" s="801"/>
      <c r="Z110" s="801"/>
      <c r="AA110" s="801"/>
      <c r="AB110" s="801"/>
      <c r="AC110" s="790"/>
      <c r="AD110" s="629" t="s">
        <v>3185</v>
      </c>
      <c r="AE110" s="1250"/>
      <c r="AF110" s="802"/>
      <c r="AG110" s="1250"/>
      <c r="AH110" s="790"/>
      <c r="AI110" s="63"/>
      <c r="AJ110" s="63"/>
      <c r="AK110" s="63"/>
      <c r="AL110" s="63"/>
      <c r="AM110" s="63"/>
      <c r="AN110" s="63"/>
      <c r="AO110" s="63"/>
      <c r="AT110" s="63"/>
      <c r="AU110" s="63"/>
      <c r="AV110" s="63"/>
      <c r="AW110" s="63"/>
      <c r="AX110" s="63"/>
    </row>
    <row r="111" spans="1:50" ht="12.75" x14ac:dyDescent="0.2">
      <c r="A111" s="1269"/>
      <c r="B111" s="1162"/>
      <c r="C111" s="659" t="s">
        <v>3186</v>
      </c>
      <c r="D111" s="1162"/>
      <c r="E111" s="1271"/>
      <c r="F111" s="801"/>
      <c r="G111" s="802"/>
      <c r="H111" s="636" t="s">
        <v>2618</v>
      </c>
      <c r="I111" s="802"/>
      <c r="J111" s="1250"/>
      <c r="K111" s="801"/>
      <c r="L111" s="803"/>
      <c r="M111" s="794"/>
      <c r="N111" s="687" t="s">
        <v>3187</v>
      </c>
      <c r="O111" s="1251"/>
      <c r="P111" s="794"/>
      <c r="Q111" s="803"/>
      <c r="R111" s="1251"/>
      <c r="S111" s="1251"/>
      <c r="T111" s="801"/>
      <c r="U111" s="802"/>
      <c r="V111" s="647" t="s">
        <v>3188</v>
      </c>
      <c r="W111" s="802"/>
      <c r="X111" s="1250"/>
      <c r="Y111" s="801"/>
      <c r="Z111" s="801"/>
      <c r="AA111" s="801"/>
      <c r="AB111" s="801"/>
      <c r="AC111" s="790"/>
      <c r="AD111" s="629" t="s">
        <v>3189</v>
      </c>
      <c r="AE111" s="1250"/>
      <c r="AF111" s="802"/>
      <c r="AG111" s="1250"/>
      <c r="AH111" s="790"/>
      <c r="AI111" s="63"/>
      <c r="AJ111" s="63"/>
      <c r="AK111" s="63"/>
      <c r="AL111" s="63"/>
      <c r="AM111" s="63"/>
      <c r="AN111" s="63"/>
      <c r="AO111" s="63"/>
      <c r="AT111" s="63"/>
      <c r="AU111" s="63"/>
      <c r="AV111" s="63"/>
      <c r="AW111" s="63"/>
      <c r="AX111" s="63"/>
    </row>
    <row r="112" spans="1:50" ht="12.75" x14ac:dyDescent="0.2">
      <c r="A112" s="1294" t="s">
        <v>3190</v>
      </c>
      <c r="B112" s="1295" t="b">
        <v>0</v>
      </c>
      <c r="C112" s="646" t="s">
        <v>3191</v>
      </c>
      <c r="D112" s="1296" t="str">
        <f>"+10% Sign intensity 
(then +10% for 
every blue ability 
connected to it for 
a max of +40%)"</f>
        <v>+10% Sign intensity 
(then +10% for 
every blue ability 
connected to it for 
a max of +40%)</v>
      </c>
      <c r="E112" s="1297" t="s">
        <v>3192</v>
      </c>
      <c r="F112" s="801"/>
      <c r="G112" s="802"/>
      <c r="H112" s="636" t="s">
        <v>3193</v>
      </c>
      <c r="I112" s="802"/>
      <c r="J112" s="1250"/>
      <c r="K112" s="801"/>
      <c r="L112" s="1274" t="s">
        <v>3194</v>
      </c>
      <c r="M112" s="1267" t="b">
        <v>0</v>
      </c>
      <c r="N112" s="688" t="s">
        <v>3195</v>
      </c>
      <c r="O112" s="1267" t="s">
        <v>3196</v>
      </c>
      <c r="P112" s="1268" t="s">
        <v>2611</v>
      </c>
      <c r="Q112" s="1268">
        <v>15</v>
      </c>
      <c r="R112" s="1270" t="s">
        <v>2600</v>
      </c>
      <c r="S112" s="1272" t="s">
        <v>2592</v>
      </c>
      <c r="T112" s="801"/>
      <c r="U112" s="802"/>
      <c r="V112" s="647" t="s">
        <v>3197</v>
      </c>
      <c r="W112" s="802"/>
      <c r="X112" s="1250"/>
      <c r="Y112" s="801"/>
      <c r="Z112" s="801"/>
      <c r="AA112" s="801"/>
      <c r="AB112" s="801"/>
      <c r="AC112" s="790"/>
      <c r="AD112" s="629" t="s">
        <v>3198</v>
      </c>
      <c r="AE112" s="1250"/>
      <c r="AF112" s="802"/>
      <c r="AG112" s="1250"/>
      <c r="AH112" s="790"/>
      <c r="AI112" s="63"/>
      <c r="AJ112" s="63"/>
      <c r="AK112" s="63"/>
      <c r="AL112" s="63"/>
      <c r="AM112" s="63"/>
      <c r="AN112" s="63"/>
      <c r="AO112" s="63"/>
      <c r="AT112" s="63"/>
      <c r="AU112" s="63"/>
      <c r="AV112" s="63"/>
      <c r="AW112" s="63"/>
      <c r="AX112" s="63"/>
    </row>
    <row r="113" spans="1:50" ht="12.75" x14ac:dyDescent="0.2">
      <c r="A113" s="801"/>
      <c r="B113" s="802"/>
      <c r="C113" s="676" t="s">
        <v>2944</v>
      </c>
      <c r="D113" s="802"/>
      <c r="E113" s="1250"/>
      <c r="F113" s="801"/>
      <c r="G113" s="802"/>
      <c r="H113" s="636" t="s">
        <v>2761</v>
      </c>
      <c r="I113" s="802"/>
      <c r="J113" s="1250"/>
      <c r="K113" s="801"/>
      <c r="L113" s="801"/>
      <c r="M113" s="802"/>
      <c r="N113" s="688" t="s">
        <v>3199</v>
      </c>
      <c r="O113" s="802"/>
      <c r="P113" s="801"/>
      <c r="Q113" s="801"/>
      <c r="R113" s="1250"/>
      <c r="S113" s="1250"/>
      <c r="T113" s="801"/>
      <c r="U113" s="802"/>
      <c r="V113" s="647" t="s">
        <v>3200</v>
      </c>
      <c r="W113" s="802"/>
      <c r="X113" s="1250"/>
      <c r="Y113" s="801"/>
      <c r="Z113" s="801"/>
      <c r="AA113" s="801"/>
      <c r="AB113" s="1311" t="s">
        <v>3201</v>
      </c>
      <c r="AC113" s="1312" t="b">
        <v>0</v>
      </c>
      <c r="AD113" s="640" t="s">
        <v>3202</v>
      </c>
      <c r="AE113" s="1314" t="s">
        <v>3203</v>
      </c>
      <c r="AF113" s="1315">
        <v>3</v>
      </c>
      <c r="AG113" s="1314" t="s">
        <v>2638</v>
      </c>
      <c r="AH113" s="1316" t="s">
        <v>2592</v>
      </c>
      <c r="AI113" s="63"/>
      <c r="AJ113" s="63"/>
      <c r="AK113" s="63"/>
      <c r="AL113" s="63"/>
      <c r="AM113" s="63"/>
      <c r="AN113" s="63"/>
      <c r="AO113" s="63"/>
      <c r="AT113" s="63"/>
      <c r="AU113" s="63"/>
      <c r="AV113" s="63"/>
      <c r="AW113" s="63"/>
      <c r="AX113" s="63"/>
    </row>
    <row r="114" spans="1:50" ht="12.75" x14ac:dyDescent="0.2">
      <c r="A114" s="801"/>
      <c r="B114" s="802"/>
      <c r="C114" s="646" t="s">
        <v>3204</v>
      </c>
      <c r="D114" s="802"/>
      <c r="E114" s="1250"/>
      <c r="F114" s="1269"/>
      <c r="G114" s="1162"/>
      <c r="H114" s="636" t="s">
        <v>2950</v>
      </c>
      <c r="I114" s="1162"/>
      <c r="J114" s="1271"/>
      <c r="K114" s="801"/>
      <c r="L114" s="801"/>
      <c r="M114" s="802"/>
      <c r="N114" s="688" t="s">
        <v>3205</v>
      </c>
      <c r="O114" s="802"/>
      <c r="P114" s="801"/>
      <c r="Q114" s="801"/>
      <c r="R114" s="1250"/>
      <c r="S114" s="1250"/>
      <c r="T114" s="801"/>
      <c r="U114" s="802"/>
      <c r="V114" s="680"/>
      <c r="W114" s="802"/>
      <c r="X114" s="1250"/>
      <c r="Y114" s="801"/>
      <c r="Z114" s="801"/>
      <c r="AA114" s="801"/>
      <c r="AB114" s="801"/>
      <c r="AC114" s="790"/>
      <c r="AD114" s="644" t="s">
        <v>3206</v>
      </c>
      <c r="AE114" s="1250"/>
      <c r="AF114" s="802"/>
      <c r="AG114" s="1250"/>
      <c r="AH114" s="790"/>
      <c r="AI114" s="63"/>
      <c r="AJ114" s="63"/>
      <c r="AK114" s="63"/>
      <c r="AL114" s="63"/>
      <c r="AM114" s="63"/>
      <c r="AN114" s="63"/>
      <c r="AO114" s="63"/>
      <c r="AT114" s="63"/>
      <c r="AU114" s="63"/>
      <c r="AV114" s="63"/>
      <c r="AW114" s="63"/>
      <c r="AX114" s="63"/>
    </row>
    <row r="115" spans="1:50" ht="12.75" x14ac:dyDescent="0.2">
      <c r="A115" s="801"/>
      <c r="B115" s="802"/>
      <c r="C115" s="646" t="s">
        <v>2932</v>
      </c>
      <c r="D115" s="802"/>
      <c r="E115" s="1250"/>
      <c r="F115" s="1289" t="s">
        <v>3207</v>
      </c>
      <c r="G115" s="1290" t="b">
        <v>0</v>
      </c>
      <c r="H115" s="651" t="s">
        <v>2673</v>
      </c>
      <c r="I115" s="1299" t="s">
        <v>3208</v>
      </c>
      <c r="J115" s="1299">
        <v>60</v>
      </c>
      <c r="K115" s="1278" t="s">
        <v>2592</v>
      </c>
      <c r="L115" s="803"/>
      <c r="M115" s="794"/>
      <c r="N115" s="689" t="s">
        <v>3209</v>
      </c>
      <c r="O115" s="794"/>
      <c r="P115" s="803"/>
      <c r="Q115" s="803"/>
      <c r="R115" s="1251"/>
      <c r="S115" s="1251"/>
      <c r="T115" s="801"/>
      <c r="U115" s="802"/>
      <c r="V115" s="680"/>
      <c r="W115" s="802"/>
      <c r="X115" s="1250"/>
      <c r="Y115" s="801"/>
      <c r="Z115" s="801"/>
      <c r="AA115" s="801"/>
      <c r="AB115" s="801"/>
      <c r="AC115" s="790"/>
      <c r="AD115" s="644" t="s">
        <v>3210</v>
      </c>
      <c r="AE115" s="1250"/>
      <c r="AF115" s="802"/>
      <c r="AG115" s="1250"/>
      <c r="AH115" s="790"/>
      <c r="AI115" s="63"/>
      <c r="AJ115" s="63"/>
      <c r="AK115" s="63"/>
      <c r="AL115" s="63"/>
      <c r="AM115" s="63"/>
      <c r="AN115" s="63"/>
      <c r="AO115" s="63"/>
      <c r="AT115" s="63"/>
      <c r="AU115" s="63"/>
      <c r="AV115" s="63"/>
      <c r="AW115" s="63"/>
      <c r="AX115" s="63"/>
    </row>
    <row r="116" spans="1:50" ht="12.75" x14ac:dyDescent="0.2">
      <c r="A116" s="801"/>
      <c r="B116" s="802"/>
      <c r="C116" s="646" t="s">
        <v>2939</v>
      </c>
      <c r="D116" s="802"/>
      <c r="E116" s="1250"/>
      <c r="F116" s="801"/>
      <c r="G116" s="802"/>
      <c r="H116" s="626" t="s">
        <v>3211</v>
      </c>
      <c r="I116" s="790"/>
      <c r="J116" s="790"/>
      <c r="K116" s="790"/>
      <c r="L116" s="1275" t="s">
        <v>3212</v>
      </c>
      <c r="M116" s="1276" t="b">
        <v>0</v>
      </c>
      <c r="N116" s="690" t="s">
        <v>3213</v>
      </c>
      <c r="O116" s="1322" t="s">
        <v>3214</v>
      </c>
      <c r="P116" s="1276">
        <v>3</v>
      </c>
      <c r="Q116" s="1331">
        <v>25</v>
      </c>
      <c r="R116" s="1260" t="s">
        <v>2634</v>
      </c>
      <c r="S116" s="1287" t="s">
        <v>2592</v>
      </c>
      <c r="T116" s="801"/>
      <c r="U116" s="802"/>
      <c r="V116" s="680"/>
      <c r="W116" s="802"/>
      <c r="X116" s="1250"/>
      <c r="Y116" s="801"/>
      <c r="Z116" s="801"/>
      <c r="AA116" s="801"/>
      <c r="AB116" s="801"/>
      <c r="AC116" s="790"/>
      <c r="AD116" s="644" t="s">
        <v>3215</v>
      </c>
      <c r="AE116" s="1250"/>
      <c r="AF116" s="802"/>
      <c r="AG116" s="1250"/>
      <c r="AH116" s="790"/>
      <c r="AI116" s="63"/>
      <c r="AJ116" s="63"/>
      <c r="AK116" s="63"/>
      <c r="AL116" s="63"/>
      <c r="AM116" s="63"/>
      <c r="AN116" s="63"/>
      <c r="AO116" s="63"/>
      <c r="AT116" s="63"/>
      <c r="AU116" s="63"/>
      <c r="AV116" s="63"/>
      <c r="AW116" s="63"/>
      <c r="AX116" s="63"/>
    </row>
    <row r="117" spans="1:50" ht="12.75" x14ac:dyDescent="0.2">
      <c r="A117" s="801"/>
      <c r="B117" s="802"/>
      <c r="C117" s="646" t="s">
        <v>2718</v>
      </c>
      <c r="D117" s="802"/>
      <c r="E117" s="1250"/>
      <c r="F117" s="801"/>
      <c r="G117" s="802"/>
      <c r="H117" s="626" t="s">
        <v>3182</v>
      </c>
      <c r="I117" s="790"/>
      <c r="J117" s="790"/>
      <c r="K117" s="790"/>
      <c r="L117" s="801"/>
      <c r="M117" s="802"/>
      <c r="N117" s="690" t="s">
        <v>3216</v>
      </c>
      <c r="O117" s="790"/>
      <c r="P117" s="802"/>
      <c r="Q117" s="801"/>
      <c r="R117" s="1250"/>
      <c r="S117" s="1250"/>
      <c r="T117" s="801"/>
      <c r="U117" s="802"/>
      <c r="V117" s="680"/>
      <c r="W117" s="802"/>
      <c r="X117" s="1250"/>
      <c r="Y117" s="801"/>
      <c r="Z117" s="801"/>
      <c r="AA117" s="801"/>
      <c r="AB117" s="801"/>
      <c r="AC117" s="790"/>
      <c r="AD117" s="644" t="s">
        <v>3217</v>
      </c>
      <c r="AE117" s="1250"/>
      <c r="AF117" s="802"/>
      <c r="AG117" s="1250"/>
      <c r="AH117" s="790"/>
      <c r="AI117" s="63"/>
      <c r="AJ117" s="63"/>
      <c r="AK117" s="63"/>
      <c r="AL117" s="63"/>
      <c r="AM117" s="63"/>
      <c r="AN117" s="63"/>
      <c r="AO117" s="63"/>
      <c r="AT117" s="63"/>
      <c r="AU117" s="63"/>
      <c r="AV117" s="63"/>
      <c r="AW117" s="63"/>
      <c r="AX117" s="63"/>
    </row>
    <row r="118" spans="1:50" ht="12.75" x14ac:dyDescent="0.2">
      <c r="A118" s="801"/>
      <c r="B118" s="802"/>
      <c r="C118" s="646" t="s">
        <v>2912</v>
      </c>
      <c r="D118" s="802"/>
      <c r="E118" s="676" t="s">
        <v>2944</v>
      </c>
      <c r="F118" s="801"/>
      <c r="G118" s="802"/>
      <c r="H118" s="626" t="s">
        <v>2618</v>
      </c>
      <c r="I118" s="790"/>
      <c r="J118" s="790"/>
      <c r="K118" s="790"/>
      <c r="L118" s="801"/>
      <c r="M118" s="802"/>
      <c r="N118" s="690" t="s">
        <v>3218</v>
      </c>
      <c r="O118" s="790"/>
      <c r="P118" s="802"/>
      <c r="Q118" s="801"/>
      <c r="R118" s="1250"/>
      <c r="S118" s="1250"/>
      <c r="T118" s="803"/>
      <c r="U118" s="794"/>
      <c r="V118" s="662"/>
      <c r="W118" s="794"/>
      <c r="X118" s="1251"/>
      <c r="Y118" s="803"/>
      <c r="Z118" s="803"/>
      <c r="AA118" s="803"/>
      <c r="AB118" s="801"/>
      <c r="AC118" s="790"/>
      <c r="AD118" s="644" t="s">
        <v>3219</v>
      </c>
      <c r="AE118" s="1250"/>
      <c r="AF118" s="802"/>
      <c r="AG118" s="1250"/>
      <c r="AH118" s="790"/>
      <c r="AI118" s="63"/>
      <c r="AJ118" s="63"/>
      <c r="AK118" s="63"/>
      <c r="AL118" s="63"/>
      <c r="AM118" s="63"/>
      <c r="AN118" s="63"/>
      <c r="AO118" s="63"/>
      <c r="AT118" s="63"/>
      <c r="AU118" s="63"/>
      <c r="AV118" s="63"/>
      <c r="AW118" s="63"/>
      <c r="AX118" s="63"/>
    </row>
    <row r="119" spans="1:50" ht="12.75" x14ac:dyDescent="0.2">
      <c r="A119" s="801"/>
      <c r="B119" s="802"/>
      <c r="C119" s="676" t="s">
        <v>2944</v>
      </c>
      <c r="D119" s="802"/>
      <c r="E119" s="1298" t="s">
        <v>3220</v>
      </c>
      <c r="F119" s="801"/>
      <c r="G119" s="802"/>
      <c r="H119" s="626" t="s">
        <v>2761</v>
      </c>
      <c r="I119" s="790"/>
      <c r="J119" s="790"/>
      <c r="K119" s="790"/>
      <c r="L119" s="1269"/>
      <c r="M119" s="1162"/>
      <c r="N119" s="665"/>
      <c r="O119" s="1313"/>
      <c r="P119" s="1162"/>
      <c r="Q119" s="1269"/>
      <c r="R119" s="1271"/>
      <c r="S119" s="1271"/>
      <c r="T119" s="1273" t="s">
        <v>3221</v>
      </c>
      <c r="U119" s="1204" t="b">
        <v>0</v>
      </c>
      <c r="V119" s="628" t="s">
        <v>3222</v>
      </c>
      <c r="W119" s="1204" t="s">
        <v>3223</v>
      </c>
      <c r="X119" s="1256">
        <v>1</v>
      </c>
      <c r="Y119" s="1257">
        <v>50</v>
      </c>
      <c r="Z119" s="1257" t="s">
        <v>2604</v>
      </c>
      <c r="AA119" s="1273" t="s">
        <v>2592</v>
      </c>
      <c r="AB119" s="1269"/>
      <c r="AC119" s="1313"/>
      <c r="AD119" s="653" t="s">
        <v>3224</v>
      </c>
      <c r="AE119" s="1271"/>
      <c r="AF119" s="1162"/>
      <c r="AG119" s="1271"/>
      <c r="AH119" s="1313"/>
      <c r="AI119" s="63"/>
      <c r="AJ119" s="63"/>
      <c r="AK119" s="63"/>
      <c r="AL119" s="63"/>
      <c r="AM119" s="63"/>
      <c r="AN119" s="63"/>
      <c r="AO119" s="63"/>
      <c r="AT119" s="63"/>
      <c r="AU119" s="63"/>
      <c r="AV119" s="63"/>
      <c r="AW119" s="63"/>
      <c r="AX119" s="63"/>
    </row>
    <row r="120" spans="1:50" ht="12.75" x14ac:dyDescent="0.2">
      <c r="A120" s="801"/>
      <c r="B120" s="802"/>
      <c r="C120" s="646" t="s">
        <v>3225</v>
      </c>
      <c r="D120" s="802"/>
      <c r="E120" s="1250"/>
      <c r="F120" s="801"/>
      <c r="G120" s="802"/>
      <c r="H120" s="626" t="s">
        <v>2901</v>
      </c>
      <c r="I120" s="790"/>
      <c r="J120" s="790"/>
      <c r="K120" s="790"/>
      <c r="L120" s="1274" t="s">
        <v>3226</v>
      </c>
      <c r="M120" s="1279" t="b">
        <v>0</v>
      </c>
      <c r="N120" s="688" t="s">
        <v>3227</v>
      </c>
      <c r="O120" s="1288" t="s">
        <v>3228</v>
      </c>
      <c r="P120" s="1267">
        <v>4</v>
      </c>
      <c r="Q120" s="1268">
        <v>25</v>
      </c>
      <c r="R120" s="1270" t="s">
        <v>2703</v>
      </c>
      <c r="S120" s="1272" t="s">
        <v>2592</v>
      </c>
      <c r="T120" s="801"/>
      <c r="U120" s="802"/>
      <c r="V120" s="628" t="s">
        <v>3229</v>
      </c>
      <c r="W120" s="802"/>
      <c r="X120" s="1250"/>
      <c r="Y120" s="801"/>
      <c r="Z120" s="801"/>
      <c r="AA120" s="801"/>
      <c r="AB120" s="1345" t="s">
        <v>3230</v>
      </c>
      <c r="AC120" s="1338" t="b">
        <v>0</v>
      </c>
      <c r="AD120" s="629" t="s">
        <v>3231</v>
      </c>
      <c r="AE120" s="1339" t="s">
        <v>3232</v>
      </c>
      <c r="AF120" s="1340">
        <v>4</v>
      </c>
      <c r="AG120" s="1339" t="s">
        <v>2737</v>
      </c>
      <c r="AH120" s="1341" t="s">
        <v>2592</v>
      </c>
      <c r="AI120" s="63"/>
      <c r="AJ120" s="63"/>
      <c r="AK120" s="63"/>
      <c r="AL120" s="63"/>
      <c r="AM120" s="63"/>
      <c r="AN120" s="63"/>
      <c r="AO120" s="63"/>
      <c r="AT120" s="63"/>
      <c r="AU120" s="63"/>
      <c r="AV120" s="63"/>
      <c r="AW120" s="63"/>
      <c r="AX120" s="63"/>
    </row>
    <row r="121" spans="1:50" ht="12.75" x14ac:dyDescent="0.2">
      <c r="A121" s="801"/>
      <c r="B121" s="802"/>
      <c r="C121" s="646" t="s">
        <v>2932</v>
      </c>
      <c r="D121" s="802"/>
      <c r="E121" s="1250"/>
      <c r="F121" s="803"/>
      <c r="G121" s="794"/>
      <c r="H121" s="657" t="s">
        <v>3233</v>
      </c>
      <c r="I121" s="765"/>
      <c r="J121" s="765"/>
      <c r="K121" s="765"/>
      <c r="L121" s="801"/>
      <c r="M121" s="802"/>
      <c r="N121" s="688" t="s">
        <v>3234</v>
      </c>
      <c r="O121" s="1250"/>
      <c r="P121" s="802"/>
      <c r="Q121" s="801"/>
      <c r="R121" s="1250"/>
      <c r="S121" s="1250"/>
      <c r="T121" s="801"/>
      <c r="U121" s="802"/>
      <c r="V121" s="628" t="s">
        <v>3235</v>
      </c>
      <c r="W121" s="802"/>
      <c r="X121" s="1250"/>
      <c r="Y121" s="801"/>
      <c r="Z121" s="801"/>
      <c r="AA121" s="801"/>
      <c r="AB121" s="801"/>
      <c r="AC121" s="790"/>
      <c r="AD121" s="629" t="s">
        <v>3236</v>
      </c>
      <c r="AE121" s="1250"/>
      <c r="AF121" s="802"/>
      <c r="AG121" s="1250"/>
      <c r="AH121" s="790"/>
      <c r="AI121" s="63"/>
      <c r="AJ121" s="63"/>
      <c r="AK121" s="63"/>
      <c r="AL121" s="63"/>
      <c r="AM121" s="63"/>
      <c r="AN121" s="63"/>
      <c r="AO121" s="63"/>
      <c r="AT121" s="63"/>
      <c r="AU121" s="63"/>
      <c r="AV121" s="63"/>
      <c r="AW121" s="63"/>
      <c r="AX121" s="63"/>
    </row>
    <row r="122" spans="1:50" ht="12.75" x14ac:dyDescent="0.2">
      <c r="A122" s="801"/>
      <c r="B122" s="802"/>
      <c r="C122" s="646" t="s">
        <v>2939</v>
      </c>
      <c r="D122" s="802"/>
      <c r="E122" s="1250"/>
      <c r="F122" s="1307" t="s">
        <v>3237</v>
      </c>
      <c r="G122" s="1281" t="b">
        <v>0</v>
      </c>
      <c r="H122" s="636" t="s">
        <v>2594</v>
      </c>
      <c r="I122" s="1281" t="s">
        <v>3238</v>
      </c>
      <c r="J122" s="1282">
        <v>20</v>
      </c>
      <c r="K122" s="1306" t="s">
        <v>2592</v>
      </c>
      <c r="L122" s="801"/>
      <c r="M122" s="802"/>
      <c r="N122" s="688" t="s">
        <v>3239</v>
      </c>
      <c r="O122" s="1250"/>
      <c r="P122" s="802"/>
      <c r="Q122" s="801"/>
      <c r="R122" s="1250"/>
      <c r="S122" s="1250"/>
      <c r="T122" s="803"/>
      <c r="U122" s="794"/>
      <c r="V122" s="669" t="s">
        <v>3240</v>
      </c>
      <c r="W122" s="794"/>
      <c r="X122" s="1251"/>
      <c r="Y122" s="803"/>
      <c r="Z122" s="803"/>
      <c r="AA122" s="803"/>
      <c r="AB122" s="801"/>
      <c r="AC122" s="790"/>
      <c r="AD122" s="629" t="s">
        <v>3241</v>
      </c>
      <c r="AE122" s="1250"/>
      <c r="AF122" s="802"/>
      <c r="AG122" s="1250"/>
      <c r="AH122" s="790"/>
      <c r="AI122" s="63"/>
      <c r="AJ122" s="63"/>
      <c r="AK122" s="63"/>
      <c r="AL122" s="63"/>
      <c r="AM122" s="63"/>
      <c r="AN122" s="63"/>
      <c r="AO122" s="63"/>
      <c r="AT122" s="63"/>
      <c r="AU122" s="63"/>
      <c r="AV122" s="63"/>
      <c r="AW122" s="63"/>
      <c r="AX122" s="63"/>
    </row>
    <row r="123" spans="1:50" ht="12.75" x14ac:dyDescent="0.2">
      <c r="A123" s="801"/>
      <c r="B123" s="802"/>
      <c r="C123" s="646" t="s">
        <v>3071</v>
      </c>
      <c r="D123" s="802"/>
      <c r="E123" s="1250"/>
      <c r="F123" s="801"/>
      <c r="G123" s="802"/>
      <c r="H123" s="636" t="s">
        <v>3017</v>
      </c>
      <c r="I123" s="802"/>
      <c r="J123" s="1250"/>
      <c r="K123" s="801"/>
      <c r="L123" s="801"/>
      <c r="M123" s="802"/>
      <c r="N123" s="688" t="s">
        <v>3242</v>
      </c>
      <c r="O123" s="1250"/>
      <c r="P123" s="802"/>
      <c r="Q123" s="801"/>
      <c r="R123" s="1250"/>
      <c r="S123" s="1250"/>
      <c r="T123" s="1319" t="s">
        <v>3243</v>
      </c>
      <c r="U123" s="1266" t="b">
        <v>0</v>
      </c>
      <c r="V123" s="647" t="s">
        <v>3244</v>
      </c>
      <c r="W123" s="1266" t="s">
        <v>3245</v>
      </c>
      <c r="X123" s="1317" t="s">
        <v>2611</v>
      </c>
      <c r="Y123" s="1318" t="s">
        <v>2611</v>
      </c>
      <c r="Z123" s="1318" t="s">
        <v>2611</v>
      </c>
      <c r="AA123" s="1319" t="s">
        <v>2592</v>
      </c>
      <c r="AB123" s="801"/>
      <c r="AC123" s="790"/>
      <c r="AD123" s="629" t="s">
        <v>3246</v>
      </c>
      <c r="AE123" s="1250"/>
      <c r="AF123" s="802"/>
      <c r="AG123" s="1250"/>
      <c r="AH123" s="790"/>
      <c r="AI123" s="63"/>
      <c r="AJ123" s="63"/>
      <c r="AK123" s="63"/>
      <c r="AL123" s="63"/>
      <c r="AM123" s="63"/>
      <c r="AN123" s="63"/>
      <c r="AO123" s="63"/>
      <c r="AT123" s="63"/>
      <c r="AU123" s="63"/>
      <c r="AV123" s="63"/>
      <c r="AW123" s="63"/>
      <c r="AX123" s="63"/>
    </row>
    <row r="124" spans="1:50" ht="12.75" x14ac:dyDescent="0.2">
      <c r="A124" s="1269"/>
      <c r="B124" s="802"/>
      <c r="C124" s="683" t="s">
        <v>3247</v>
      </c>
      <c r="D124" s="1162"/>
      <c r="E124" s="1271"/>
      <c r="F124" s="801"/>
      <c r="G124" s="1162"/>
      <c r="H124" s="658"/>
      <c r="I124" s="802"/>
      <c r="J124" s="1250"/>
      <c r="K124" s="1269"/>
      <c r="L124" s="1269"/>
      <c r="M124" s="1162"/>
      <c r="N124" s="692" t="s">
        <v>3248</v>
      </c>
      <c r="O124" s="1271"/>
      <c r="P124" s="1162"/>
      <c r="Q124" s="1269"/>
      <c r="R124" s="1271"/>
      <c r="S124" s="1271"/>
      <c r="T124" s="801"/>
      <c r="U124" s="802"/>
      <c r="V124" s="647" t="s">
        <v>3249</v>
      </c>
      <c r="W124" s="802"/>
      <c r="X124" s="1250"/>
      <c r="Y124" s="801"/>
      <c r="Z124" s="801"/>
      <c r="AA124" s="801"/>
      <c r="AB124" s="801"/>
      <c r="AC124" s="790"/>
      <c r="AD124" s="629" t="s">
        <v>3250</v>
      </c>
      <c r="AE124" s="1250"/>
      <c r="AF124" s="802"/>
      <c r="AG124" s="1250"/>
      <c r="AH124" s="790"/>
      <c r="AI124" s="63"/>
      <c r="AJ124" s="63"/>
      <c r="AK124" s="63"/>
      <c r="AL124" s="63"/>
      <c r="AM124" s="63"/>
      <c r="AN124" s="63"/>
      <c r="AO124" s="63"/>
      <c r="AT124" s="63"/>
      <c r="AU124" s="63"/>
      <c r="AV124" s="63"/>
      <c r="AW124" s="63"/>
      <c r="AX124" s="63"/>
    </row>
    <row r="125" spans="1:50" ht="12.75" x14ac:dyDescent="0.2">
      <c r="A125" s="1300" t="s">
        <v>3251</v>
      </c>
      <c r="B125" s="1301" t="b">
        <v>0</v>
      </c>
      <c r="C125" s="292" t="s">
        <v>3252</v>
      </c>
      <c r="D125" s="1301" t="str">
        <f>"+150 Vitality 
(then +150 for 
every green 
ability connected 
to it for a 
max of +600)"</f>
        <v>+150 Vitality 
(then +150 for 
every green 
ability connected 
to it for a 
max of +600)</v>
      </c>
      <c r="E125" s="1302" t="s">
        <v>3253</v>
      </c>
      <c r="F125" s="1289" t="s">
        <v>3254</v>
      </c>
      <c r="G125" s="1290"/>
      <c r="H125" s="651" t="s">
        <v>3255</v>
      </c>
      <c r="I125" s="1283" t="s">
        <v>3256</v>
      </c>
      <c r="J125" s="1284">
        <v>40</v>
      </c>
      <c r="K125" s="1285" t="s">
        <v>2592</v>
      </c>
      <c r="L125" s="1286" t="s">
        <v>3257</v>
      </c>
      <c r="M125" s="1276" t="b">
        <v>0</v>
      </c>
      <c r="N125" s="690" t="s">
        <v>3258</v>
      </c>
      <c r="O125" s="1322" t="s">
        <v>3259</v>
      </c>
      <c r="P125" s="1261">
        <v>5</v>
      </c>
      <c r="Q125" s="1262">
        <v>25</v>
      </c>
      <c r="R125" s="1263" t="s">
        <v>2600</v>
      </c>
      <c r="S125" s="1264" t="s">
        <v>2592</v>
      </c>
      <c r="T125" s="801"/>
      <c r="U125" s="802"/>
      <c r="V125" s="647" t="s">
        <v>3260</v>
      </c>
      <c r="W125" s="802"/>
      <c r="X125" s="1250"/>
      <c r="Y125" s="801"/>
      <c r="Z125" s="801"/>
      <c r="AA125" s="801"/>
      <c r="AB125" s="801"/>
      <c r="AC125" s="790"/>
      <c r="AD125" s="629" t="s">
        <v>3261</v>
      </c>
      <c r="AE125" s="1250"/>
      <c r="AF125" s="802"/>
      <c r="AG125" s="1250"/>
      <c r="AH125" s="790"/>
      <c r="AI125" s="63"/>
      <c r="AJ125" s="63"/>
      <c r="AK125" s="63"/>
      <c r="AL125" s="63"/>
      <c r="AM125" s="63"/>
      <c r="AN125" s="63"/>
      <c r="AO125" s="63"/>
      <c r="AT125" s="63"/>
      <c r="AU125" s="63"/>
      <c r="AV125" s="63"/>
      <c r="AW125" s="63"/>
      <c r="AX125" s="63"/>
    </row>
    <row r="126" spans="1:50" ht="12.75" x14ac:dyDescent="0.2">
      <c r="A126" s="801"/>
      <c r="B126" s="802"/>
      <c r="C126" s="679" t="s">
        <v>2944</v>
      </c>
      <c r="D126" s="802"/>
      <c r="E126" s="1250"/>
      <c r="F126" s="801"/>
      <c r="G126" s="802"/>
      <c r="H126" s="626" t="s">
        <v>3262</v>
      </c>
      <c r="I126" s="802"/>
      <c r="J126" s="1250"/>
      <c r="K126" s="1250"/>
      <c r="L126" s="801"/>
      <c r="M126" s="802"/>
      <c r="N126" s="690" t="s">
        <v>3263</v>
      </c>
      <c r="O126" s="790"/>
      <c r="P126" s="802"/>
      <c r="Q126" s="801"/>
      <c r="R126" s="1250"/>
      <c r="S126" s="1250"/>
      <c r="T126" s="801"/>
      <c r="U126" s="802"/>
      <c r="V126" s="647" t="s">
        <v>3264</v>
      </c>
      <c r="W126" s="802"/>
      <c r="X126" s="1250"/>
      <c r="Y126" s="801"/>
      <c r="Z126" s="801"/>
      <c r="AA126" s="801"/>
      <c r="AB126" s="803"/>
      <c r="AC126" s="765"/>
      <c r="AD126" s="693" t="s">
        <v>3265</v>
      </c>
      <c r="AE126" s="1251"/>
      <c r="AF126" s="794"/>
      <c r="AG126" s="1251"/>
      <c r="AH126" s="765"/>
      <c r="AI126" s="63"/>
      <c r="AJ126" s="63"/>
      <c r="AK126" s="63"/>
      <c r="AL126" s="63"/>
      <c r="AM126" s="63"/>
      <c r="AN126" s="63"/>
      <c r="AO126" s="63"/>
      <c r="AT126" s="63"/>
      <c r="AU126" s="63"/>
      <c r="AV126" s="63"/>
      <c r="AW126" s="63"/>
      <c r="AX126" s="63"/>
    </row>
    <row r="127" spans="1:50" ht="12.75" x14ac:dyDescent="0.2">
      <c r="A127" s="801"/>
      <c r="B127" s="802"/>
      <c r="C127" s="292" t="s">
        <v>3225</v>
      </c>
      <c r="D127" s="802"/>
      <c r="E127" s="1250"/>
      <c r="F127" s="801"/>
      <c r="G127" s="802"/>
      <c r="H127" s="626" t="s">
        <v>3266</v>
      </c>
      <c r="I127" s="802"/>
      <c r="J127" s="1250"/>
      <c r="K127" s="1250"/>
      <c r="L127" s="801"/>
      <c r="M127" s="802"/>
      <c r="N127" s="690" t="s">
        <v>3267</v>
      </c>
      <c r="O127" s="790"/>
      <c r="P127" s="802"/>
      <c r="Q127" s="801"/>
      <c r="R127" s="1250"/>
      <c r="S127" s="1250"/>
      <c r="T127" s="801"/>
      <c r="U127" s="802"/>
      <c r="V127" s="647" t="s">
        <v>3268</v>
      </c>
      <c r="W127" s="802"/>
      <c r="X127" s="1250"/>
      <c r="Y127" s="801"/>
      <c r="Z127" s="801"/>
      <c r="AA127" s="801"/>
      <c r="AB127" s="1254" t="s">
        <v>3269</v>
      </c>
      <c r="AC127" s="1248" t="b">
        <v>0</v>
      </c>
      <c r="AD127" s="694" t="s">
        <v>3270</v>
      </c>
      <c r="AE127" s="1248" t="s">
        <v>3271</v>
      </c>
      <c r="AF127" s="1252" t="s">
        <v>2611</v>
      </c>
      <c r="AG127" s="1253" t="s">
        <v>2611</v>
      </c>
      <c r="AH127" s="1254" t="s">
        <v>2592</v>
      </c>
      <c r="AI127" s="30"/>
      <c r="AJ127" s="63"/>
      <c r="AK127" s="63"/>
      <c r="AL127" s="63"/>
      <c r="AM127" s="63"/>
      <c r="AN127" s="63"/>
      <c r="AO127" s="63"/>
      <c r="AT127" s="63"/>
      <c r="AU127" s="63"/>
      <c r="AV127" s="63"/>
      <c r="AW127" s="63"/>
      <c r="AX127" s="63"/>
    </row>
    <row r="128" spans="1:50" ht="12.75" x14ac:dyDescent="0.2">
      <c r="A128" s="801"/>
      <c r="B128" s="802"/>
      <c r="C128" s="292" t="s">
        <v>2742</v>
      </c>
      <c r="D128" s="802"/>
      <c r="E128" s="1250"/>
      <c r="F128" s="801"/>
      <c r="G128" s="802"/>
      <c r="H128" s="626" t="s">
        <v>3272</v>
      </c>
      <c r="I128" s="802"/>
      <c r="J128" s="1250"/>
      <c r="K128" s="1250"/>
      <c r="L128" s="801"/>
      <c r="M128" s="802"/>
      <c r="N128" s="690" t="s">
        <v>3273</v>
      </c>
      <c r="O128" s="790"/>
      <c r="P128" s="802"/>
      <c r="Q128" s="801"/>
      <c r="R128" s="1250"/>
      <c r="S128" s="1250"/>
      <c r="T128" s="803"/>
      <c r="U128" s="794"/>
      <c r="V128" s="675" t="s">
        <v>3274</v>
      </c>
      <c r="W128" s="794"/>
      <c r="X128" s="1251"/>
      <c r="Y128" s="803"/>
      <c r="Z128" s="803"/>
      <c r="AA128" s="803"/>
      <c r="AB128" s="801"/>
      <c r="AC128" s="802"/>
      <c r="AD128" s="695" t="s">
        <v>3275</v>
      </c>
      <c r="AE128" s="802"/>
      <c r="AF128" s="1250"/>
      <c r="AG128" s="801"/>
      <c r="AH128" s="801"/>
      <c r="AI128" s="30"/>
      <c r="AJ128" s="63"/>
      <c r="AK128" s="63"/>
      <c r="AL128" s="63"/>
      <c r="AM128" s="63"/>
      <c r="AN128" s="63"/>
      <c r="AO128" s="63"/>
      <c r="AT128" s="63"/>
      <c r="AU128" s="63"/>
      <c r="AV128" s="63"/>
      <c r="AW128" s="63"/>
      <c r="AX128" s="63"/>
    </row>
    <row r="129" spans="1:50" ht="12.75" x14ac:dyDescent="0.2">
      <c r="A129" s="801"/>
      <c r="B129" s="802"/>
      <c r="C129" s="292" t="s">
        <v>2975</v>
      </c>
      <c r="D129" s="802"/>
      <c r="E129" s="1250"/>
      <c r="F129" s="801"/>
      <c r="G129" s="802"/>
      <c r="H129" s="626" t="s">
        <v>2864</v>
      </c>
      <c r="I129" s="802"/>
      <c r="J129" s="1250"/>
      <c r="K129" s="1250"/>
      <c r="L129" s="801"/>
      <c r="M129" s="802"/>
      <c r="N129" s="690" t="s">
        <v>3276</v>
      </c>
      <c r="O129" s="790"/>
      <c r="P129" s="802"/>
      <c r="Q129" s="801"/>
      <c r="R129" s="1250"/>
      <c r="S129" s="1250"/>
      <c r="T129" s="1273" t="s">
        <v>3277</v>
      </c>
      <c r="U129" s="1204" t="b">
        <v>0</v>
      </c>
      <c r="V129" s="628" t="s">
        <v>3278</v>
      </c>
      <c r="W129" s="1204" t="s">
        <v>3279</v>
      </c>
      <c r="X129" s="1256">
        <v>1</v>
      </c>
      <c r="Y129" s="1257">
        <v>50</v>
      </c>
      <c r="Z129" s="1257" t="s">
        <v>2604</v>
      </c>
      <c r="AA129" s="1258" t="s">
        <v>2592</v>
      </c>
      <c r="AB129" s="803"/>
      <c r="AC129" s="794"/>
      <c r="AD129" s="695" t="s">
        <v>3280</v>
      </c>
      <c r="AE129" s="794"/>
      <c r="AF129" s="1251"/>
      <c r="AG129" s="803"/>
      <c r="AH129" s="803"/>
      <c r="AI129" s="30"/>
      <c r="AJ129" s="63"/>
      <c r="AK129" s="63"/>
      <c r="AL129" s="63"/>
      <c r="AM129" s="63"/>
      <c r="AN129" s="63"/>
      <c r="AO129" s="63"/>
      <c r="AT129" s="63"/>
      <c r="AU129" s="63"/>
      <c r="AV129" s="63"/>
      <c r="AW129" s="63"/>
      <c r="AX129" s="63"/>
    </row>
    <row r="130" spans="1:50" ht="12.75" x14ac:dyDescent="0.2">
      <c r="A130" s="801"/>
      <c r="B130" s="802"/>
      <c r="C130" s="292" t="s">
        <v>3281</v>
      </c>
      <c r="D130" s="802"/>
      <c r="E130" s="1250"/>
      <c r="F130" s="801"/>
      <c r="G130" s="802"/>
      <c r="H130" s="626" t="s">
        <v>2686</v>
      </c>
      <c r="I130" s="802"/>
      <c r="J130" s="1250"/>
      <c r="K130" s="1250"/>
      <c r="L130" s="801"/>
      <c r="M130" s="802"/>
      <c r="N130" s="690" t="s">
        <v>3282</v>
      </c>
      <c r="O130" s="790"/>
      <c r="P130" s="802"/>
      <c r="Q130" s="801"/>
      <c r="R130" s="1250"/>
      <c r="S130" s="1250"/>
      <c r="T130" s="801"/>
      <c r="U130" s="802"/>
      <c r="V130" s="628" t="s">
        <v>3283</v>
      </c>
      <c r="W130" s="802"/>
      <c r="X130" s="1250"/>
      <c r="Y130" s="801"/>
      <c r="Z130" s="801"/>
      <c r="AA130" s="1250"/>
      <c r="AB130" s="1320" t="s">
        <v>3284</v>
      </c>
      <c r="AC130" s="1321" t="b">
        <v>0</v>
      </c>
      <c r="AD130" s="673" t="s">
        <v>3285</v>
      </c>
      <c r="AE130" s="1309" t="s">
        <v>3286</v>
      </c>
      <c r="AF130" s="1310">
        <v>2</v>
      </c>
      <c r="AG130" s="1309" t="s">
        <v>2611</v>
      </c>
      <c r="AH130" s="1346" t="s">
        <v>2592</v>
      </c>
      <c r="AI130" s="63"/>
      <c r="AJ130" s="63"/>
      <c r="AK130" s="63"/>
      <c r="AL130" s="63"/>
      <c r="AM130" s="63"/>
      <c r="AN130" s="63"/>
      <c r="AO130" s="63"/>
      <c r="AT130" s="63"/>
      <c r="AU130" s="63"/>
      <c r="AV130" s="63"/>
      <c r="AW130" s="63"/>
      <c r="AX130" s="63"/>
    </row>
    <row r="131" spans="1:50" ht="12.75" x14ac:dyDescent="0.2">
      <c r="A131" s="801"/>
      <c r="B131" s="802"/>
      <c r="C131" s="292" t="s">
        <v>3287</v>
      </c>
      <c r="D131" s="802"/>
      <c r="E131" s="679" t="s">
        <v>2944</v>
      </c>
      <c r="F131" s="1269"/>
      <c r="G131" s="1162"/>
      <c r="H131" s="626" t="s">
        <v>2876</v>
      </c>
      <c r="I131" s="1162"/>
      <c r="J131" s="1271"/>
      <c r="K131" s="1250"/>
      <c r="L131" s="803"/>
      <c r="M131" s="794"/>
      <c r="N131" s="696" t="s">
        <v>3288</v>
      </c>
      <c r="O131" s="765"/>
      <c r="P131" s="794"/>
      <c r="Q131" s="803"/>
      <c r="R131" s="1251"/>
      <c r="S131" s="1251"/>
      <c r="T131" s="801"/>
      <c r="U131" s="802"/>
      <c r="V131" s="628" t="s">
        <v>3289</v>
      </c>
      <c r="W131" s="802"/>
      <c r="X131" s="1250"/>
      <c r="Y131" s="801"/>
      <c r="Z131" s="801"/>
      <c r="AA131" s="1250"/>
      <c r="AB131" s="801"/>
      <c r="AC131" s="790"/>
      <c r="AD131" s="629" t="s">
        <v>3290</v>
      </c>
      <c r="AE131" s="1250"/>
      <c r="AF131" s="802"/>
      <c r="AG131" s="1250"/>
      <c r="AH131" s="790"/>
      <c r="AI131" s="63"/>
      <c r="AJ131" s="63"/>
      <c r="AK131" s="63"/>
      <c r="AL131" s="63"/>
      <c r="AM131" s="63"/>
      <c r="AN131" s="63"/>
      <c r="AO131" s="63"/>
      <c r="AT131" s="63"/>
      <c r="AU131" s="63"/>
      <c r="AV131" s="63"/>
      <c r="AW131" s="63"/>
      <c r="AX131" s="63"/>
    </row>
    <row r="132" spans="1:50" ht="12.75" x14ac:dyDescent="0.2">
      <c r="A132" s="801"/>
      <c r="B132" s="802"/>
      <c r="C132" s="679" t="s">
        <v>2944</v>
      </c>
      <c r="D132" s="802"/>
      <c r="E132" s="1303" t="s">
        <v>3291</v>
      </c>
      <c r="F132" s="1291" t="s">
        <v>3292</v>
      </c>
      <c r="G132" s="1281" t="b">
        <v>0</v>
      </c>
      <c r="H132" s="632" t="s">
        <v>3293</v>
      </c>
      <c r="I132" s="1305" t="s">
        <v>3294</v>
      </c>
      <c r="J132" s="1305">
        <v>60</v>
      </c>
      <c r="K132" s="1323" t="s">
        <v>2592</v>
      </c>
      <c r="L132" s="1274" t="s">
        <v>3295</v>
      </c>
      <c r="M132" s="1267" t="b">
        <v>0</v>
      </c>
      <c r="N132" s="688" t="s">
        <v>3296</v>
      </c>
      <c r="O132" s="1267" t="s">
        <v>3297</v>
      </c>
      <c r="P132" s="1268">
        <v>3</v>
      </c>
      <c r="Q132" s="1268" t="s">
        <v>3298</v>
      </c>
      <c r="R132" s="1270" t="s">
        <v>2731</v>
      </c>
      <c r="S132" s="1272" t="s">
        <v>2592</v>
      </c>
      <c r="T132" s="803"/>
      <c r="U132" s="794"/>
      <c r="V132" s="669" t="s">
        <v>3299</v>
      </c>
      <c r="W132" s="794"/>
      <c r="X132" s="1251"/>
      <c r="Y132" s="803"/>
      <c r="Z132" s="803"/>
      <c r="AA132" s="1251"/>
      <c r="AB132" s="801"/>
      <c r="AC132" s="790"/>
      <c r="AD132" s="634"/>
      <c r="AE132" s="1250"/>
      <c r="AF132" s="802"/>
      <c r="AG132" s="1250"/>
      <c r="AH132" s="790"/>
      <c r="AI132" s="63"/>
      <c r="AJ132" s="63"/>
      <c r="AK132" s="63"/>
      <c r="AL132" s="63"/>
      <c r="AM132" s="63"/>
      <c r="AN132" s="63"/>
      <c r="AO132" s="63"/>
      <c r="AT132" s="63"/>
      <c r="AU132" s="63"/>
      <c r="AV132" s="63"/>
      <c r="AW132" s="63"/>
      <c r="AX132" s="63"/>
    </row>
    <row r="133" spans="1:50" ht="12.75" x14ac:dyDescent="0.2">
      <c r="A133" s="801"/>
      <c r="B133" s="802"/>
      <c r="C133" s="292" t="s">
        <v>3300</v>
      </c>
      <c r="D133" s="802"/>
      <c r="E133" s="1250"/>
      <c r="F133" s="801"/>
      <c r="G133" s="802"/>
      <c r="H133" s="636" t="s">
        <v>3301</v>
      </c>
      <c r="I133" s="790"/>
      <c r="J133" s="790"/>
      <c r="K133" s="790"/>
      <c r="L133" s="801"/>
      <c r="M133" s="802"/>
      <c r="N133" s="688" t="s">
        <v>3302</v>
      </c>
      <c r="O133" s="802"/>
      <c r="P133" s="801"/>
      <c r="Q133" s="801"/>
      <c r="R133" s="1250"/>
      <c r="S133" s="1250"/>
      <c r="T133" s="1265" t="s">
        <v>3303</v>
      </c>
      <c r="U133" s="1266" t="b">
        <v>0</v>
      </c>
      <c r="V133" s="647" t="s">
        <v>3304</v>
      </c>
      <c r="W133" s="1255" t="s">
        <v>3305</v>
      </c>
      <c r="X133" s="1259">
        <v>1</v>
      </c>
      <c r="Y133" s="1334">
        <v>50</v>
      </c>
      <c r="Z133" s="1334" t="s">
        <v>2604</v>
      </c>
      <c r="AA133" s="1265" t="s">
        <v>2592</v>
      </c>
      <c r="AB133" s="1311" t="s">
        <v>3306</v>
      </c>
      <c r="AC133" s="1312" t="b">
        <v>0</v>
      </c>
      <c r="AD133" s="640" t="s">
        <v>3307</v>
      </c>
      <c r="AE133" s="1314" t="s">
        <v>3308</v>
      </c>
      <c r="AF133" s="1315">
        <v>3</v>
      </c>
      <c r="AG133" s="1314" t="s">
        <v>2611</v>
      </c>
      <c r="AH133" s="1316" t="s">
        <v>2592</v>
      </c>
      <c r="AI133" s="63"/>
      <c r="AJ133" s="63"/>
      <c r="AK133" s="63"/>
      <c r="AL133" s="63"/>
      <c r="AM133" s="63"/>
      <c r="AN133" s="63"/>
      <c r="AO133" s="63"/>
      <c r="AT133" s="63"/>
      <c r="AU133" s="63"/>
      <c r="AV133" s="63"/>
      <c r="AW133" s="63"/>
      <c r="AX133" s="63"/>
    </row>
    <row r="134" spans="1:50" ht="12.75" x14ac:dyDescent="0.2">
      <c r="A134" s="801"/>
      <c r="B134" s="802"/>
      <c r="C134" s="292" t="s">
        <v>2742</v>
      </c>
      <c r="D134" s="802"/>
      <c r="E134" s="1250"/>
      <c r="F134" s="801"/>
      <c r="G134" s="802"/>
      <c r="H134" s="636" t="s">
        <v>3046</v>
      </c>
      <c r="I134" s="790"/>
      <c r="J134" s="790"/>
      <c r="K134" s="790"/>
      <c r="L134" s="801"/>
      <c r="M134" s="802"/>
      <c r="N134" s="688" t="s">
        <v>3309</v>
      </c>
      <c r="O134" s="802"/>
      <c r="P134" s="801"/>
      <c r="Q134" s="801"/>
      <c r="R134" s="1250"/>
      <c r="S134" s="1250"/>
      <c r="T134" s="801"/>
      <c r="U134" s="802"/>
      <c r="V134" s="647" t="s">
        <v>3310</v>
      </c>
      <c r="W134" s="802"/>
      <c r="X134" s="1250"/>
      <c r="Y134" s="801"/>
      <c r="Z134" s="801"/>
      <c r="AA134" s="801"/>
      <c r="AB134" s="801"/>
      <c r="AC134" s="790"/>
      <c r="AD134" s="644" t="s">
        <v>3311</v>
      </c>
      <c r="AE134" s="1250"/>
      <c r="AF134" s="802"/>
      <c r="AG134" s="1250"/>
      <c r="AH134" s="790"/>
      <c r="AI134" s="63"/>
      <c r="AJ134" s="63"/>
      <c r="AK134" s="63"/>
      <c r="AL134" s="63"/>
      <c r="AM134" s="63"/>
      <c r="AN134" s="63"/>
      <c r="AO134" s="63"/>
      <c r="AT134" s="63"/>
      <c r="AU134" s="63"/>
      <c r="AV134" s="63"/>
      <c r="AW134" s="63"/>
      <c r="AX134" s="63"/>
    </row>
    <row r="135" spans="1:50" ht="12.75" x14ac:dyDescent="0.2">
      <c r="A135" s="801"/>
      <c r="B135" s="802"/>
      <c r="C135" s="292" t="s">
        <v>2975</v>
      </c>
      <c r="D135" s="802"/>
      <c r="E135" s="1250"/>
      <c r="F135" s="801"/>
      <c r="G135" s="802"/>
      <c r="H135" s="636" t="s">
        <v>2680</v>
      </c>
      <c r="I135" s="790"/>
      <c r="J135" s="790"/>
      <c r="K135" s="790"/>
      <c r="L135" s="803"/>
      <c r="M135" s="794"/>
      <c r="N135" s="697"/>
      <c r="O135" s="794"/>
      <c r="P135" s="803"/>
      <c r="Q135" s="803"/>
      <c r="R135" s="1251"/>
      <c r="S135" s="1251"/>
      <c r="T135" s="801"/>
      <c r="U135" s="802"/>
      <c r="V135" s="675" t="s">
        <v>3312</v>
      </c>
      <c r="W135" s="802"/>
      <c r="X135" s="1250"/>
      <c r="Y135" s="801"/>
      <c r="Z135" s="801"/>
      <c r="AA135" s="801"/>
      <c r="AB135" s="801"/>
      <c r="AC135" s="790"/>
      <c r="AD135" s="644" t="s">
        <v>3313</v>
      </c>
      <c r="AE135" s="1250"/>
      <c r="AF135" s="802"/>
      <c r="AG135" s="1250"/>
      <c r="AH135" s="790"/>
      <c r="AI135" s="63"/>
      <c r="AJ135" s="63"/>
      <c r="AK135" s="63"/>
      <c r="AL135" s="63"/>
      <c r="AM135" s="63"/>
      <c r="AN135" s="63"/>
      <c r="AO135" s="63"/>
      <c r="AT135" s="63"/>
      <c r="AU135" s="63"/>
      <c r="AV135" s="63"/>
      <c r="AW135" s="63"/>
      <c r="AX135" s="63"/>
    </row>
    <row r="136" spans="1:50" ht="12.75" x14ac:dyDescent="0.2">
      <c r="A136" s="801"/>
      <c r="B136" s="802"/>
      <c r="C136" s="292" t="s">
        <v>3314</v>
      </c>
      <c r="D136" s="802"/>
      <c r="E136" s="1250"/>
      <c r="F136" s="801"/>
      <c r="G136" s="802"/>
      <c r="H136" s="636" t="s">
        <v>2864</v>
      </c>
      <c r="I136" s="790"/>
      <c r="J136" s="790"/>
      <c r="K136" s="790"/>
      <c r="L136" s="1275" t="s">
        <v>3315</v>
      </c>
      <c r="M136" s="1276" t="b">
        <v>0</v>
      </c>
      <c r="N136" s="1332" t="s">
        <v>2611</v>
      </c>
      <c r="O136" s="1322" t="s">
        <v>3316</v>
      </c>
      <c r="P136" s="1276">
        <v>1</v>
      </c>
      <c r="Q136" s="1331" t="s">
        <v>2611</v>
      </c>
      <c r="R136" s="1260" t="s">
        <v>2611</v>
      </c>
      <c r="S136" s="1287" t="s">
        <v>2592</v>
      </c>
      <c r="T136" s="1277" t="s">
        <v>3317</v>
      </c>
      <c r="U136" s="1204" t="b">
        <v>0</v>
      </c>
      <c r="V136" s="698"/>
      <c r="W136" s="1204" t="s">
        <v>3318</v>
      </c>
      <c r="X136" s="1256">
        <v>1</v>
      </c>
      <c r="Y136" s="1257">
        <v>50</v>
      </c>
      <c r="Z136" s="1257" t="s">
        <v>2604</v>
      </c>
      <c r="AA136" s="1273" t="s">
        <v>2592</v>
      </c>
      <c r="AB136" s="801"/>
      <c r="AC136" s="790"/>
      <c r="AD136" s="644" t="s">
        <v>3319</v>
      </c>
      <c r="AE136" s="1250"/>
      <c r="AF136" s="802"/>
      <c r="AG136" s="1250"/>
      <c r="AH136" s="790"/>
      <c r="AI136" s="63"/>
      <c r="AJ136" s="63"/>
      <c r="AK136" s="63"/>
      <c r="AL136" s="63"/>
      <c r="AM136" s="63"/>
      <c r="AN136" s="63"/>
      <c r="AO136" s="63"/>
      <c r="AT136" s="63"/>
      <c r="AU136" s="63"/>
      <c r="AV136" s="63"/>
      <c r="AW136" s="63"/>
      <c r="AX136" s="63"/>
    </row>
    <row r="137" spans="1:50" ht="12.75" x14ac:dyDescent="0.2">
      <c r="A137" s="1269"/>
      <c r="B137" s="1162"/>
      <c r="C137" s="659" t="s">
        <v>3320</v>
      </c>
      <c r="D137" s="1162"/>
      <c r="E137" s="1271"/>
      <c r="F137" s="801"/>
      <c r="G137" s="802"/>
      <c r="H137" s="636" t="s">
        <v>2686</v>
      </c>
      <c r="I137" s="790"/>
      <c r="J137" s="790"/>
      <c r="K137" s="790"/>
      <c r="L137" s="801"/>
      <c r="M137" s="802"/>
      <c r="N137" s="1250"/>
      <c r="O137" s="790"/>
      <c r="P137" s="802"/>
      <c r="Q137" s="801"/>
      <c r="R137" s="1250"/>
      <c r="S137" s="1250"/>
      <c r="T137" s="802"/>
      <c r="U137" s="802"/>
      <c r="V137" s="628" t="s">
        <v>3321</v>
      </c>
      <c r="W137" s="802"/>
      <c r="X137" s="1250"/>
      <c r="Y137" s="801"/>
      <c r="Z137" s="801"/>
      <c r="AA137" s="801"/>
      <c r="AB137" s="801"/>
      <c r="AC137" s="790"/>
      <c r="AD137" s="644" t="s">
        <v>3322</v>
      </c>
      <c r="AE137" s="1250"/>
      <c r="AF137" s="802"/>
      <c r="AG137" s="1250"/>
      <c r="AH137" s="790"/>
      <c r="AI137" s="63"/>
      <c r="AJ137" s="63"/>
      <c r="AK137" s="63"/>
      <c r="AL137" s="63"/>
      <c r="AM137" s="63"/>
      <c r="AN137" s="63"/>
      <c r="AO137" s="63"/>
      <c r="AT137" s="63"/>
      <c r="AU137" s="63"/>
      <c r="AV137" s="63"/>
      <c r="AW137" s="63"/>
      <c r="AX137" s="63"/>
    </row>
    <row r="138" spans="1:50" ht="12.75" x14ac:dyDescent="0.2">
      <c r="A138" s="1294" t="s">
        <v>3323</v>
      </c>
      <c r="B138" s="1295" t="b">
        <v>0</v>
      </c>
      <c r="C138" s="646" t="s">
        <v>3324</v>
      </c>
      <c r="D138" s="1296" t="str">
        <f>"+10% Attack power 
(then +10% for 
every red ability 
connected to it for 
a max of +40%)"</f>
        <v>+10% Attack power 
(then +10% for 
every red ability 
connected to it for 
a max of +40%)</v>
      </c>
      <c r="E138" s="1297" t="s">
        <v>3325</v>
      </c>
      <c r="F138" s="803"/>
      <c r="G138" s="794"/>
      <c r="H138" s="671" t="s">
        <v>3233</v>
      </c>
      <c r="I138" s="765"/>
      <c r="J138" s="765"/>
      <c r="K138" s="765"/>
      <c r="L138" s="801"/>
      <c r="M138" s="802"/>
      <c r="N138" s="1250"/>
      <c r="O138" s="790"/>
      <c r="P138" s="802"/>
      <c r="Q138" s="801"/>
      <c r="R138" s="1250"/>
      <c r="S138" s="1250"/>
      <c r="T138" s="802"/>
      <c r="U138" s="802"/>
      <c r="V138" s="628" t="s">
        <v>3326</v>
      </c>
      <c r="W138" s="802"/>
      <c r="X138" s="1250"/>
      <c r="Y138" s="801"/>
      <c r="Z138" s="801"/>
      <c r="AA138" s="801"/>
      <c r="AB138" s="1269"/>
      <c r="AC138" s="1313"/>
      <c r="AD138" s="653" t="s">
        <v>3327</v>
      </c>
      <c r="AE138" s="1271"/>
      <c r="AF138" s="1162"/>
      <c r="AG138" s="1271"/>
      <c r="AH138" s="1313"/>
      <c r="AI138" s="63"/>
      <c r="AJ138" s="63"/>
      <c r="AK138" s="63"/>
      <c r="AL138" s="63"/>
      <c r="AM138" s="63"/>
      <c r="AN138" s="63"/>
      <c r="AO138" s="63"/>
      <c r="AT138" s="63"/>
      <c r="AU138" s="63"/>
      <c r="AV138" s="63"/>
      <c r="AW138" s="63"/>
      <c r="AX138" s="63"/>
    </row>
    <row r="139" spans="1:50" ht="12.75" x14ac:dyDescent="0.2">
      <c r="A139" s="801"/>
      <c r="B139" s="802"/>
      <c r="C139" s="676" t="s">
        <v>2944</v>
      </c>
      <c r="D139" s="802"/>
      <c r="E139" s="1250"/>
      <c r="F139" s="1292" t="s">
        <v>3328</v>
      </c>
      <c r="G139" s="1293" t="b">
        <v>0</v>
      </c>
      <c r="H139" s="621" t="s">
        <v>2740</v>
      </c>
      <c r="I139" s="1293" t="s">
        <v>3329</v>
      </c>
      <c r="J139" s="1324">
        <v>20</v>
      </c>
      <c r="K139" s="1330" t="s">
        <v>2592</v>
      </c>
      <c r="L139" s="803"/>
      <c r="M139" s="794"/>
      <c r="N139" s="1251"/>
      <c r="O139" s="765"/>
      <c r="P139" s="794"/>
      <c r="Q139" s="803"/>
      <c r="R139" s="1251"/>
      <c r="S139" s="1251"/>
      <c r="T139" s="802"/>
      <c r="U139" s="802"/>
      <c r="V139" s="628" t="s">
        <v>3330</v>
      </c>
      <c r="W139" s="802"/>
      <c r="X139" s="1250"/>
      <c r="Y139" s="801"/>
      <c r="Z139" s="801"/>
      <c r="AA139" s="801"/>
      <c r="AB139" s="1345" t="s">
        <v>3331</v>
      </c>
      <c r="AC139" s="1338" t="b">
        <v>0</v>
      </c>
      <c r="AD139" s="629" t="s">
        <v>3332</v>
      </c>
      <c r="AE139" s="1339" t="s">
        <v>3333</v>
      </c>
      <c r="AF139" s="1340">
        <v>4</v>
      </c>
      <c r="AG139" s="1339" t="s">
        <v>2748</v>
      </c>
      <c r="AH139" s="1341" t="s">
        <v>2592</v>
      </c>
      <c r="AI139" s="63"/>
      <c r="AJ139" s="63"/>
      <c r="AK139" s="63"/>
      <c r="AL139" s="63"/>
      <c r="AM139" s="63"/>
      <c r="AN139" s="63"/>
      <c r="AO139" s="63"/>
      <c r="AT139" s="63"/>
      <c r="AU139" s="63"/>
      <c r="AV139" s="63"/>
      <c r="AW139" s="63"/>
      <c r="AX139" s="63"/>
    </row>
    <row r="140" spans="1:50" ht="12.75" x14ac:dyDescent="0.2">
      <c r="A140" s="801"/>
      <c r="B140" s="802"/>
      <c r="C140" s="646" t="s">
        <v>3204</v>
      </c>
      <c r="D140" s="802"/>
      <c r="E140" s="1250"/>
      <c r="F140" s="801"/>
      <c r="G140" s="802"/>
      <c r="H140" s="626" t="s">
        <v>3334</v>
      </c>
      <c r="I140" s="802"/>
      <c r="J140" s="1250"/>
      <c r="K140" s="1250"/>
      <c r="L140" s="1343" t="s">
        <v>3335</v>
      </c>
      <c r="M140" s="1279" t="b">
        <v>0</v>
      </c>
      <c r="N140" s="1288" t="s">
        <v>2611</v>
      </c>
      <c r="O140" s="1279" t="s">
        <v>3336</v>
      </c>
      <c r="P140" s="1344">
        <v>1</v>
      </c>
      <c r="Q140" s="1344" t="s">
        <v>2611</v>
      </c>
      <c r="R140" s="1288" t="s">
        <v>2611</v>
      </c>
      <c r="S140" s="1342" t="s">
        <v>2592</v>
      </c>
      <c r="T140" s="802"/>
      <c r="U140" s="802"/>
      <c r="V140" s="628" t="s">
        <v>3337</v>
      </c>
      <c r="W140" s="802"/>
      <c r="X140" s="1250"/>
      <c r="Y140" s="801"/>
      <c r="Z140" s="801"/>
      <c r="AA140" s="801"/>
      <c r="AB140" s="801"/>
      <c r="AC140" s="790"/>
      <c r="AD140" s="629" t="s">
        <v>3338</v>
      </c>
      <c r="AE140" s="1250"/>
      <c r="AF140" s="802"/>
      <c r="AG140" s="1250"/>
      <c r="AH140" s="790"/>
      <c r="AI140" s="63"/>
      <c r="AJ140" s="63"/>
      <c r="AK140" s="63"/>
      <c r="AL140" s="63"/>
      <c r="AM140" s="63"/>
      <c r="AN140" s="63"/>
      <c r="AO140" s="63"/>
      <c r="AT140" s="63"/>
      <c r="AU140" s="63"/>
      <c r="AV140" s="63"/>
      <c r="AW140" s="63"/>
      <c r="AX140" s="63"/>
    </row>
    <row r="141" spans="1:50" ht="12.75" x14ac:dyDescent="0.2">
      <c r="A141" s="801"/>
      <c r="B141" s="802"/>
      <c r="C141" s="646" t="s">
        <v>2711</v>
      </c>
      <c r="D141" s="802"/>
      <c r="E141" s="1250"/>
      <c r="F141" s="801"/>
      <c r="G141" s="802"/>
      <c r="H141" s="631"/>
      <c r="I141" s="802"/>
      <c r="J141" s="1250"/>
      <c r="K141" s="1271"/>
      <c r="L141" s="801"/>
      <c r="M141" s="802"/>
      <c r="N141" s="1250"/>
      <c r="O141" s="802"/>
      <c r="P141" s="801"/>
      <c r="Q141" s="801"/>
      <c r="R141" s="1250"/>
      <c r="S141" s="1250"/>
      <c r="T141" s="794"/>
      <c r="U141" s="794"/>
      <c r="V141" s="656"/>
      <c r="W141" s="794"/>
      <c r="X141" s="1251"/>
      <c r="Y141" s="803"/>
      <c r="Z141" s="803"/>
      <c r="AA141" s="803"/>
      <c r="AB141" s="801"/>
      <c r="AC141" s="790"/>
      <c r="AD141" s="629" t="s">
        <v>3339</v>
      </c>
      <c r="AE141" s="1250"/>
      <c r="AF141" s="802"/>
      <c r="AG141" s="1250"/>
      <c r="AH141" s="790"/>
      <c r="AI141" s="63"/>
      <c r="AJ141" s="63"/>
      <c r="AK141" s="63"/>
      <c r="AL141" s="63"/>
      <c r="AM141" s="63"/>
      <c r="AN141" s="63"/>
      <c r="AO141" s="63"/>
      <c r="AT141" s="63"/>
      <c r="AU141" s="63"/>
      <c r="AV141" s="63"/>
      <c r="AW141" s="63"/>
      <c r="AX141" s="63"/>
    </row>
    <row r="142" spans="1:50" ht="12.75" x14ac:dyDescent="0.2">
      <c r="A142" s="801"/>
      <c r="B142" s="802"/>
      <c r="C142" s="646" t="s">
        <v>3004</v>
      </c>
      <c r="D142" s="802"/>
      <c r="E142" s="1250"/>
      <c r="F142" s="1291" t="s">
        <v>3340</v>
      </c>
      <c r="G142" s="1304" t="b">
        <v>0</v>
      </c>
      <c r="H142" s="632" t="s">
        <v>3341</v>
      </c>
      <c r="I142" s="1304" t="s">
        <v>3342</v>
      </c>
      <c r="J142" s="1326">
        <v>40</v>
      </c>
      <c r="K142" s="1337" t="s">
        <v>2592</v>
      </c>
      <c r="L142" s="801"/>
      <c r="M142" s="802"/>
      <c r="N142" s="1250"/>
      <c r="O142" s="802"/>
      <c r="P142" s="801"/>
      <c r="Q142" s="801"/>
      <c r="R142" s="1250"/>
      <c r="S142" s="1250"/>
      <c r="T142" s="1265" t="s">
        <v>3343</v>
      </c>
      <c r="U142" s="1266" t="b">
        <v>0</v>
      </c>
      <c r="V142" s="647" t="s">
        <v>3344</v>
      </c>
      <c r="W142" s="1255" t="s">
        <v>3345</v>
      </c>
      <c r="X142" s="1259">
        <v>2</v>
      </c>
      <c r="Y142" s="1334">
        <v>25</v>
      </c>
      <c r="Z142" s="1334" t="s">
        <v>2611</v>
      </c>
      <c r="AA142" s="1265" t="s">
        <v>2592</v>
      </c>
      <c r="AB142" s="801"/>
      <c r="AC142" s="790"/>
      <c r="AD142" s="629" t="s">
        <v>3346</v>
      </c>
      <c r="AE142" s="1250"/>
      <c r="AF142" s="802"/>
      <c r="AG142" s="1250"/>
      <c r="AH142" s="790"/>
      <c r="AI142" s="63"/>
      <c r="AJ142" s="63"/>
      <c r="AK142" s="63"/>
      <c r="AL142" s="63"/>
      <c r="AM142" s="63"/>
      <c r="AN142" s="63"/>
      <c r="AO142" s="63"/>
      <c r="AT142" s="63"/>
      <c r="AU142" s="63"/>
      <c r="AV142" s="63"/>
      <c r="AW142" s="63"/>
      <c r="AX142" s="63"/>
    </row>
    <row r="143" spans="1:50" ht="12.75" x14ac:dyDescent="0.2">
      <c r="A143" s="801"/>
      <c r="B143" s="802"/>
      <c r="C143" s="646" t="s">
        <v>3017</v>
      </c>
      <c r="D143" s="802"/>
      <c r="E143" s="1250"/>
      <c r="F143" s="801"/>
      <c r="G143" s="802"/>
      <c r="H143" s="636" t="s">
        <v>3347</v>
      </c>
      <c r="I143" s="802"/>
      <c r="J143" s="1250"/>
      <c r="K143" s="1250"/>
      <c r="L143" s="801"/>
      <c r="M143" s="802"/>
      <c r="N143" s="1250"/>
      <c r="O143" s="802"/>
      <c r="P143" s="801"/>
      <c r="Q143" s="801"/>
      <c r="R143" s="1250"/>
      <c r="S143" s="1250"/>
      <c r="T143" s="801"/>
      <c r="U143" s="802"/>
      <c r="V143" s="647" t="s">
        <v>3348</v>
      </c>
      <c r="W143" s="802"/>
      <c r="X143" s="1250"/>
      <c r="Y143" s="801"/>
      <c r="Z143" s="801"/>
      <c r="AA143" s="801"/>
      <c r="AB143" s="801"/>
      <c r="AC143" s="790"/>
      <c r="AD143" s="629" t="s">
        <v>3349</v>
      </c>
      <c r="AE143" s="1250"/>
      <c r="AF143" s="802"/>
      <c r="AG143" s="1250"/>
      <c r="AH143" s="790"/>
      <c r="AI143" s="63"/>
      <c r="AJ143" s="63"/>
      <c r="AK143" s="63"/>
      <c r="AL143" s="63"/>
      <c r="AM143" s="63"/>
      <c r="AN143" s="63"/>
      <c r="AO143" s="63"/>
      <c r="AT143" s="63"/>
      <c r="AU143" s="63"/>
      <c r="AV143" s="63"/>
      <c r="AW143" s="63"/>
      <c r="AX143" s="63"/>
    </row>
    <row r="144" spans="1:50" ht="12.75" x14ac:dyDescent="0.2">
      <c r="A144" s="801"/>
      <c r="B144" s="802"/>
      <c r="C144" s="646" t="s">
        <v>3350</v>
      </c>
      <c r="D144" s="802"/>
      <c r="E144" s="676" t="s">
        <v>2944</v>
      </c>
      <c r="F144" s="801"/>
      <c r="G144" s="802"/>
      <c r="H144" s="636" t="s">
        <v>2799</v>
      </c>
      <c r="I144" s="802"/>
      <c r="J144" s="1250"/>
      <c r="K144" s="1250"/>
      <c r="L144" s="801"/>
      <c r="M144" s="802"/>
      <c r="N144" s="1250"/>
      <c r="O144" s="802"/>
      <c r="P144" s="801"/>
      <c r="Q144" s="801"/>
      <c r="R144" s="1250"/>
      <c r="S144" s="1250"/>
      <c r="T144" s="803"/>
      <c r="U144" s="794"/>
      <c r="V144" s="675" t="s">
        <v>3351</v>
      </c>
      <c r="W144" s="794"/>
      <c r="X144" s="1251"/>
      <c r="Y144" s="803"/>
      <c r="Z144" s="803"/>
      <c r="AA144" s="803"/>
      <c r="AB144" s="801"/>
      <c r="AC144" s="790"/>
      <c r="AD144" s="629" t="s">
        <v>3352</v>
      </c>
      <c r="AE144" s="1250"/>
      <c r="AF144" s="802"/>
      <c r="AG144" s="1250"/>
      <c r="AH144" s="790"/>
      <c r="AI144" s="63"/>
      <c r="AJ144" s="63"/>
      <c r="AK144" s="63"/>
      <c r="AL144" s="63"/>
      <c r="AM144" s="63"/>
      <c r="AN144" s="63"/>
      <c r="AO144" s="63"/>
      <c r="AT144" s="63"/>
      <c r="AU144" s="63"/>
      <c r="AV144" s="63"/>
      <c r="AW144" s="63"/>
      <c r="AX144" s="63"/>
    </row>
    <row r="145" spans="1:50" ht="12.75" x14ac:dyDescent="0.2">
      <c r="A145" s="801"/>
      <c r="B145" s="802"/>
      <c r="C145" s="676" t="s">
        <v>2944</v>
      </c>
      <c r="D145" s="802"/>
      <c r="E145" s="1298" t="s">
        <v>3353</v>
      </c>
      <c r="F145" s="801"/>
      <c r="G145" s="802"/>
      <c r="H145" s="636" t="s">
        <v>2623</v>
      </c>
      <c r="I145" s="802"/>
      <c r="J145" s="1250"/>
      <c r="K145" s="1250"/>
      <c r="L145" s="803"/>
      <c r="M145" s="794"/>
      <c r="N145" s="1251"/>
      <c r="O145" s="794"/>
      <c r="P145" s="803"/>
      <c r="Q145" s="803"/>
      <c r="R145" s="1251"/>
      <c r="S145" s="1251"/>
      <c r="T145" s="1277" t="s">
        <v>3354</v>
      </c>
      <c r="U145" s="1204" t="b">
        <v>0</v>
      </c>
      <c r="V145" s="628" t="s">
        <v>3355</v>
      </c>
      <c r="W145" s="1204" t="s">
        <v>3356</v>
      </c>
      <c r="X145" s="1256">
        <v>2</v>
      </c>
      <c r="Y145" s="1257">
        <v>25</v>
      </c>
      <c r="Z145" s="1257" t="s">
        <v>2611</v>
      </c>
      <c r="AA145" s="1258" t="s">
        <v>2592</v>
      </c>
      <c r="AB145" s="803"/>
      <c r="AC145" s="765"/>
      <c r="AD145" s="693" t="s">
        <v>3357</v>
      </c>
      <c r="AE145" s="1251"/>
      <c r="AF145" s="794"/>
      <c r="AG145" s="1251"/>
      <c r="AH145" s="765"/>
      <c r="AI145" s="63"/>
      <c r="AJ145" s="63"/>
      <c r="AK145" s="63"/>
      <c r="AL145" s="63"/>
      <c r="AM145" s="63"/>
      <c r="AN145" s="63"/>
      <c r="AO145" s="63"/>
      <c r="AT145" s="63"/>
      <c r="AU145" s="63"/>
      <c r="AV145" s="63"/>
      <c r="AW145" s="63"/>
      <c r="AX145" s="63"/>
    </row>
    <row r="146" spans="1:50" ht="12.75" x14ac:dyDescent="0.2">
      <c r="A146" s="801"/>
      <c r="B146" s="802"/>
      <c r="C146" s="646" t="s">
        <v>3300</v>
      </c>
      <c r="D146" s="802"/>
      <c r="E146" s="1250"/>
      <c r="F146" s="801"/>
      <c r="G146" s="802"/>
      <c r="H146" s="636" t="s">
        <v>2710</v>
      </c>
      <c r="I146" s="802"/>
      <c r="J146" s="1250"/>
      <c r="K146" s="1250"/>
      <c r="L146" s="1275" t="s">
        <v>3358</v>
      </c>
      <c r="M146" s="1276" t="b">
        <v>0</v>
      </c>
      <c r="N146" s="690" t="s">
        <v>3359</v>
      </c>
      <c r="O146" s="1322" t="s">
        <v>3360</v>
      </c>
      <c r="P146" s="1276">
        <v>3</v>
      </c>
      <c r="Q146" s="1331">
        <v>20</v>
      </c>
      <c r="R146" s="1260" t="s">
        <v>3097</v>
      </c>
      <c r="S146" s="1287" t="s">
        <v>2592</v>
      </c>
      <c r="T146" s="802"/>
      <c r="U146" s="802"/>
      <c r="V146" s="628" t="s">
        <v>3361</v>
      </c>
      <c r="W146" s="802"/>
      <c r="X146" s="1250"/>
      <c r="Y146" s="801"/>
      <c r="Z146" s="801"/>
      <c r="AA146" s="1250"/>
      <c r="AB146" s="1247" t="s">
        <v>3362</v>
      </c>
      <c r="AC146" s="1248" t="b">
        <v>0</v>
      </c>
      <c r="AD146" s="1249" t="s">
        <v>3363</v>
      </c>
      <c r="AE146" s="1248" t="s">
        <v>3364</v>
      </c>
      <c r="AF146" s="1252">
        <v>3</v>
      </c>
      <c r="AG146" s="1253" t="s">
        <v>2611</v>
      </c>
      <c r="AH146" s="1254" t="s">
        <v>2592</v>
      </c>
      <c r="AI146" s="30"/>
      <c r="AJ146" s="63"/>
      <c r="AK146" s="63"/>
      <c r="AL146" s="63"/>
      <c r="AM146" s="63"/>
      <c r="AN146" s="63"/>
      <c r="AO146" s="63"/>
      <c r="AT146" s="63"/>
      <c r="AU146" s="63"/>
      <c r="AV146" s="63"/>
      <c r="AW146" s="63"/>
      <c r="AX146" s="63"/>
    </row>
    <row r="147" spans="1:50" ht="12.75" x14ac:dyDescent="0.2">
      <c r="A147" s="801"/>
      <c r="B147" s="802"/>
      <c r="C147" s="646" t="s">
        <v>2711</v>
      </c>
      <c r="D147" s="802"/>
      <c r="E147" s="1250"/>
      <c r="F147" s="801"/>
      <c r="G147" s="802"/>
      <c r="H147" s="636" t="s">
        <v>3104</v>
      </c>
      <c r="I147" s="802"/>
      <c r="J147" s="1250"/>
      <c r="K147" s="1250"/>
      <c r="L147" s="801"/>
      <c r="M147" s="802"/>
      <c r="N147" s="690" t="s">
        <v>3365</v>
      </c>
      <c r="O147" s="790"/>
      <c r="P147" s="802"/>
      <c r="Q147" s="801"/>
      <c r="R147" s="1250"/>
      <c r="S147" s="1250"/>
      <c r="T147" s="802"/>
      <c r="U147" s="802"/>
      <c r="V147" s="628" t="s">
        <v>3366</v>
      </c>
      <c r="W147" s="802"/>
      <c r="X147" s="1250"/>
      <c r="Y147" s="801"/>
      <c r="Z147" s="801"/>
      <c r="AA147" s="1250"/>
      <c r="AB147" s="802"/>
      <c r="AC147" s="802"/>
      <c r="AD147" s="1250"/>
      <c r="AE147" s="802"/>
      <c r="AF147" s="1250"/>
      <c r="AG147" s="801"/>
      <c r="AH147" s="801"/>
      <c r="AI147" s="30"/>
      <c r="AJ147" s="63"/>
      <c r="AK147" s="63"/>
      <c r="AL147" s="63"/>
      <c r="AM147" s="63"/>
      <c r="AN147" s="63"/>
      <c r="AO147" s="63"/>
      <c r="AT147" s="63"/>
      <c r="AU147" s="63"/>
      <c r="AV147" s="63"/>
      <c r="AW147" s="63"/>
      <c r="AX147" s="63"/>
    </row>
    <row r="148" spans="1:50" ht="12.75" x14ac:dyDescent="0.2">
      <c r="A148" s="801"/>
      <c r="B148" s="802"/>
      <c r="C148" s="646" t="s">
        <v>3004</v>
      </c>
      <c r="D148" s="802"/>
      <c r="E148" s="1250"/>
      <c r="F148" s="1269"/>
      <c r="G148" s="1162"/>
      <c r="H148" s="636" t="s">
        <v>3367</v>
      </c>
      <c r="I148" s="1162"/>
      <c r="J148" s="1271"/>
      <c r="K148" s="1250"/>
      <c r="L148" s="801"/>
      <c r="M148" s="802"/>
      <c r="N148" s="690" t="s">
        <v>3368</v>
      </c>
      <c r="O148" s="790"/>
      <c r="P148" s="802"/>
      <c r="Q148" s="801"/>
      <c r="R148" s="1250"/>
      <c r="S148" s="1250"/>
      <c r="T148" s="802"/>
      <c r="U148" s="802"/>
      <c r="V148" s="628" t="s">
        <v>3369</v>
      </c>
      <c r="W148" s="802"/>
      <c r="X148" s="1250"/>
      <c r="Y148" s="801"/>
      <c r="Z148" s="801"/>
      <c r="AA148" s="1250"/>
      <c r="AB148" s="794"/>
      <c r="AC148" s="794"/>
      <c r="AD148" s="1251"/>
      <c r="AE148" s="794"/>
      <c r="AF148" s="1251"/>
      <c r="AG148" s="803"/>
      <c r="AH148" s="803"/>
      <c r="AI148" s="30"/>
      <c r="AJ148" s="63"/>
      <c r="AK148" s="63"/>
      <c r="AL148" s="63"/>
      <c r="AM148" s="63"/>
      <c r="AN148" s="63"/>
      <c r="AO148" s="63"/>
      <c r="AT148" s="63"/>
      <c r="AU148" s="63"/>
      <c r="AV148" s="63"/>
      <c r="AW148" s="63"/>
      <c r="AX148" s="63"/>
    </row>
    <row r="149" spans="1:50" ht="12.75" x14ac:dyDescent="0.2">
      <c r="A149" s="801"/>
      <c r="B149" s="802"/>
      <c r="C149" s="646" t="s">
        <v>3247</v>
      </c>
      <c r="D149" s="802"/>
      <c r="E149" s="1250"/>
      <c r="F149" s="1289" t="s">
        <v>3370</v>
      </c>
      <c r="G149" s="1290" t="b">
        <v>0</v>
      </c>
      <c r="H149" s="651" t="s">
        <v>3371</v>
      </c>
      <c r="I149" s="1299" t="s">
        <v>3372</v>
      </c>
      <c r="J149" s="1299">
        <v>60</v>
      </c>
      <c r="K149" s="1278" t="s">
        <v>2592</v>
      </c>
      <c r="L149" s="801"/>
      <c r="M149" s="802"/>
      <c r="N149" s="650"/>
      <c r="O149" s="790"/>
      <c r="P149" s="802"/>
      <c r="Q149" s="801"/>
      <c r="R149" s="1250"/>
      <c r="S149" s="1250"/>
      <c r="T149" s="794"/>
      <c r="U149" s="794"/>
      <c r="V149" s="669" t="s">
        <v>3373</v>
      </c>
      <c r="W149" s="794"/>
      <c r="X149" s="1251"/>
      <c r="Y149" s="803"/>
      <c r="Z149" s="803"/>
      <c r="AA149" s="1251"/>
      <c r="AD149" s="2"/>
      <c r="AI149" s="63"/>
      <c r="AJ149" s="63"/>
      <c r="AK149" s="63"/>
      <c r="AL149" s="63"/>
      <c r="AM149" s="63"/>
      <c r="AN149" s="63"/>
      <c r="AO149" s="63"/>
      <c r="AT149" s="63"/>
      <c r="AU149" s="63"/>
      <c r="AV149" s="63"/>
      <c r="AW149" s="63"/>
      <c r="AX149" s="63"/>
    </row>
    <row r="150" spans="1:50" ht="12.75" x14ac:dyDescent="0.2">
      <c r="A150" s="803"/>
      <c r="B150" s="794"/>
      <c r="C150" s="699" t="s">
        <v>3374</v>
      </c>
      <c r="D150" s="794"/>
      <c r="E150" s="1251"/>
      <c r="F150" s="801"/>
      <c r="G150" s="802"/>
      <c r="H150" s="626" t="s">
        <v>3375</v>
      </c>
      <c r="I150" s="790"/>
      <c r="J150" s="790"/>
      <c r="K150" s="790"/>
      <c r="L150" s="801"/>
      <c r="M150" s="802"/>
      <c r="N150" s="650"/>
      <c r="O150" s="790"/>
      <c r="P150" s="802"/>
      <c r="Q150" s="801"/>
      <c r="R150" s="1250"/>
      <c r="S150" s="1250"/>
      <c r="T150" s="1319" t="s">
        <v>3376</v>
      </c>
      <c r="U150" s="1266" t="b">
        <v>0</v>
      </c>
      <c r="V150" s="647" t="s">
        <v>3377</v>
      </c>
      <c r="W150" s="1266" t="s">
        <v>3378</v>
      </c>
      <c r="X150" s="1317">
        <v>3</v>
      </c>
      <c r="Y150" s="1318">
        <v>25</v>
      </c>
      <c r="Z150" s="1318" t="s">
        <v>3379</v>
      </c>
      <c r="AA150" s="1335" t="s">
        <v>2592</v>
      </c>
      <c r="AD150" s="2"/>
      <c r="AI150" s="63"/>
      <c r="AJ150" s="63"/>
      <c r="AK150" s="63"/>
      <c r="AL150" s="63"/>
      <c r="AM150" s="63"/>
      <c r="AN150" s="63"/>
      <c r="AO150" s="63"/>
      <c r="AT150" s="63"/>
      <c r="AU150" s="63"/>
      <c r="AV150" s="63"/>
      <c r="AW150" s="63"/>
      <c r="AX150" s="63"/>
    </row>
    <row r="151" spans="1:50" ht="12.75" x14ac:dyDescent="0.2">
      <c r="A151" s="53"/>
      <c r="B151" s="53"/>
      <c r="C151" s="53"/>
      <c r="D151" s="53"/>
      <c r="E151" s="53"/>
      <c r="F151" s="801"/>
      <c r="G151" s="802"/>
      <c r="H151" s="626" t="s">
        <v>2799</v>
      </c>
      <c r="I151" s="790"/>
      <c r="J151" s="790"/>
      <c r="K151" s="790"/>
      <c r="L151" s="801"/>
      <c r="M151" s="802"/>
      <c r="N151" s="650"/>
      <c r="O151" s="790"/>
      <c r="P151" s="802"/>
      <c r="Q151" s="801"/>
      <c r="R151" s="1250"/>
      <c r="S151" s="1250"/>
      <c r="T151" s="801"/>
      <c r="U151" s="802"/>
      <c r="V151" s="647" t="s">
        <v>3380</v>
      </c>
      <c r="W151" s="802"/>
      <c r="X151" s="1250"/>
      <c r="Y151" s="801"/>
      <c r="Z151" s="801"/>
      <c r="AA151" s="1250"/>
      <c r="AD151" s="2"/>
      <c r="AT151" s="66"/>
      <c r="AU151" s="66"/>
      <c r="AV151" s="66"/>
      <c r="AW151" s="66"/>
      <c r="AX151" s="66"/>
    </row>
    <row r="152" spans="1:50" ht="12.75" x14ac:dyDescent="0.2">
      <c r="F152" s="801"/>
      <c r="G152" s="802"/>
      <c r="H152" s="626" t="s">
        <v>2864</v>
      </c>
      <c r="I152" s="790"/>
      <c r="J152" s="790"/>
      <c r="K152" s="790"/>
      <c r="L152" s="1269"/>
      <c r="M152" s="1162"/>
      <c r="N152" s="665"/>
      <c r="O152" s="1313"/>
      <c r="P152" s="1162"/>
      <c r="Q152" s="1269"/>
      <c r="R152" s="1271"/>
      <c r="S152" s="1271"/>
      <c r="T152" s="801"/>
      <c r="U152" s="802"/>
      <c r="V152" s="647" t="s">
        <v>3381</v>
      </c>
      <c r="W152" s="802"/>
      <c r="X152" s="1250"/>
      <c r="Y152" s="801"/>
      <c r="Z152" s="801"/>
      <c r="AA152" s="1250"/>
      <c r="AD152" s="2"/>
      <c r="AT152" s="66"/>
      <c r="AU152" s="66"/>
      <c r="AV152" s="66"/>
      <c r="AW152" s="66"/>
      <c r="AX152" s="66"/>
    </row>
    <row r="153" spans="1:50" ht="12.75" x14ac:dyDescent="0.2">
      <c r="F153" s="801"/>
      <c r="G153" s="802"/>
      <c r="H153" s="626" t="s">
        <v>2710</v>
      </c>
      <c r="I153" s="790"/>
      <c r="J153" s="790"/>
      <c r="K153" s="790"/>
      <c r="L153" s="1274" t="s">
        <v>3382</v>
      </c>
      <c r="M153" s="1279" t="b">
        <v>0</v>
      </c>
      <c r="N153" s="688" t="s">
        <v>3383</v>
      </c>
      <c r="O153" s="1288" t="s">
        <v>3384</v>
      </c>
      <c r="P153" s="1267">
        <v>4</v>
      </c>
      <c r="Q153" s="1268">
        <v>20</v>
      </c>
      <c r="R153" s="1270" t="s">
        <v>3097</v>
      </c>
      <c r="S153" s="1272" t="s">
        <v>2592</v>
      </c>
      <c r="T153" s="801"/>
      <c r="U153" s="802"/>
      <c r="V153" s="647" t="s">
        <v>3385</v>
      </c>
      <c r="W153" s="802"/>
      <c r="X153" s="1250"/>
      <c r="Y153" s="801"/>
      <c r="Z153" s="801"/>
      <c r="AA153" s="1250"/>
      <c r="AD153" s="2"/>
      <c r="AT153" s="66"/>
      <c r="AU153" s="66"/>
      <c r="AV153" s="66"/>
      <c r="AW153" s="66"/>
      <c r="AX153" s="66"/>
    </row>
    <row r="154" spans="1:50" ht="12.75" x14ac:dyDescent="0.2">
      <c r="F154" s="801"/>
      <c r="G154" s="802"/>
      <c r="H154" s="626" t="s">
        <v>3367</v>
      </c>
      <c r="I154" s="790"/>
      <c r="J154" s="790"/>
      <c r="K154" s="790"/>
      <c r="L154" s="801"/>
      <c r="M154" s="802"/>
      <c r="N154" s="688" t="s">
        <v>3386</v>
      </c>
      <c r="O154" s="1250"/>
      <c r="P154" s="802"/>
      <c r="Q154" s="801"/>
      <c r="R154" s="1250"/>
      <c r="S154" s="1250"/>
      <c r="T154" s="801"/>
      <c r="U154" s="802"/>
      <c r="V154" s="647" t="s">
        <v>3387</v>
      </c>
      <c r="W154" s="802"/>
      <c r="X154" s="1250"/>
      <c r="Y154" s="801"/>
      <c r="Z154" s="801"/>
      <c r="AA154" s="1250"/>
      <c r="AD154" s="2"/>
      <c r="AT154" s="66"/>
      <c r="AU154" s="66"/>
      <c r="AV154" s="66"/>
      <c r="AW154" s="66"/>
      <c r="AX154" s="66"/>
    </row>
    <row r="155" spans="1:50" ht="12.75" x14ac:dyDescent="0.2">
      <c r="F155" s="803"/>
      <c r="G155" s="794"/>
      <c r="H155" s="657" t="s">
        <v>2912</v>
      </c>
      <c r="I155" s="765"/>
      <c r="J155" s="765"/>
      <c r="K155" s="765"/>
      <c r="L155" s="801"/>
      <c r="M155" s="802"/>
      <c r="N155" s="688" t="s">
        <v>3388</v>
      </c>
      <c r="O155" s="1250"/>
      <c r="P155" s="802"/>
      <c r="Q155" s="801"/>
      <c r="R155" s="1250"/>
      <c r="S155" s="1250"/>
      <c r="T155" s="801"/>
      <c r="U155" s="802"/>
      <c r="V155" s="647" t="s">
        <v>3389</v>
      </c>
      <c r="W155" s="802"/>
      <c r="X155" s="1250"/>
      <c r="Y155" s="801"/>
      <c r="Z155" s="801"/>
      <c r="AA155" s="1250"/>
      <c r="AD155" s="2"/>
      <c r="AT155" s="66"/>
      <c r="AU155" s="66"/>
      <c r="AV155" s="66"/>
      <c r="AW155" s="66"/>
      <c r="AX155" s="66"/>
    </row>
    <row r="156" spans="1:50" ht="15.75" customHeight="1" x14ac:dyDescent="0.2">
      <c r="F156" s="1307" t="s">
        <v>3390</v>
      </c>
      <c r="G156" s="1281" t="b">
        <v>0</v>
      </c>
      <c r="H156" s="636" t="s">
        <v>2594</v>
      </c>
      <c r="I156" s="1281" t="s">
        <v>3391</v>
      </c>
      <c r="J156" s="1282">
        <v>20</v>
      </c>
      <c r="K156" s="1280" t="s">
        <v>2592</v>
      </c>
      <c r="L156" s="801"/>
      <c r="M156" s="802"/>
      <c r="N156" s="688" t="s">
        <v>3392</v>
      </c>
      <c r="O156" s="1250"/>
      <c r="P156" s="802"/>
      <c r="Q156" s="801"/>
      <c r="R156" s="1250"/>
      <c r="S156" s="1250"/>
      <c r="T156" s="803"/>
      <c r="U156" s="794"/>
      <c r="V156" s="675" t="s">
        <v>3393</v>
      </c>
      <c r="W156" s="794"/>
      <c r="X156" s="1251"/>
      <c r="Y156" s="803"/>
      <c r="Z156" s="803"/>
      <c r="AA156" s="1251"/>
      <c r="AD156" s="2"/>
      <c r="AT156" s="66"/>
      <c r="AU156" s="66"/>
      <c r="AV156" s="66"/>
      <c r="AW156" s="66"/>
      <c r="AX156" s="66"/>
    </row>
    <row r="157" spans="1:50" ht="15.75" customHeight="1" x14ac:dyDescent="0.2">
      <c r="F157" s="801"/>
      <c r="G157" s="802"/>
      <c r="H157" s="636" t="s">
        <v>3394</v>
      </c>
      <c r="I157" s="802"/>
      <c r="J157" s="1250"/>
      <c r="K157" s="1250"/>
      <c r="L157" s="801"/>
      <c r="M157" s="802"/>
      <c r="N157" s="688" t="s">
        <v>3395</v>
      </c>
      <c r="O157" s="1250"/>
      <c r="P157" s="802"/>
      <c r="Q157" s="801"/>
      <c r="R157" s="1250"/>
      <c r="S157" s="1250"/>
      <c r="T157" s="1273" t="s">
        <v>3396</v>
      </c>
      <c r="U157" s="1204" t="b">
        <v>0</v>
      </c>
      <c r="V157" s="628" t="s">
        <v>3397</v>
      </c>
      <c r="W157" s="1204" t="s">
        <v>3398</v>
      </c>
      <c r="X157" s="1256">
        <v>1</v>
      </c>
      <c r="Y157" s="1257">
        <v>50</v>
      </c>
      <c r="Z157" s="1257" t="s">
        <v>2604</v>
      </c>
      <c r="AA157" s="1258" t="s">
        <v>2592</v>
      </c>
      <c r="AD157" s="2"/>
      <c r="AT157" s="66"/>
      <c r="AU157" s="66"/>
      <c r="AV157" s="66"/>
      <c r="AW157" s="66"/>
      <c r="AX157" s="66"/>
    </row>
    <row r="158" spans="1:50" ht="15.75" customHeight="1" x14ac:dyDescent="0.2">
      <c r="F158" s="801"/>
      <c r="G158" s="1162"/>
      <c r="H158" s="658"/>
      <c r="I158" s="802"/>
      <c r="J158" s="1250"/>
      <c r="K158" s="1271"/>
      <c r="L158" s="801"/>
      <c r="M158" s="802"/>
      <c r="N158" s="638"/>
      <c r="O158" s="1250"/>
      <c r="P158" s="802"/>
      <c r="Q158" s="801"/>
      <c r="R158" s="1250"/>
      <c r="S158" s="1250"/>
      <c r="T158" s="801"/>
      <c r="U158" s="802"/>
      <c r="V158" s="628" t="s">
        <v>3399</v>
      </c>
      <c r="W158" s="802"/>
      <c r="X158" s="1250"/>
      <c r="Y158" s="801"/>
      <c r="Z158" s="801"/>
      <c r="AA158" s="1250"/>
      <c r="AD158" s="2"/>
      <c r="AT158" s="66"/>
      <c r="AU158" s="66"/>
      <c r="AV158" s="66"/>
      <c r="AW158" s="66"/>
      <c r="AX158" s="66"/>
    </row>
    <row r="159" spans="1:50" ht="15.75" customHeight="1" x14ac:dyDescent="0.2">
      <c r="F159" s="1289" t="s">
        <v>3400</v>
      </c>
      <c r="G159" s="1290"/>
      <c r="H159" s="651" t="s">
        <v>2740</v>
      </c>
      <c r="I159" s="1283" t="s">
        <v>3401</v>
      </c>
      <c r="J159" s="1284">
        <v>40</v>
      </c>
      <c r="K159" s="1285" t="s">
        <v>2592</v>
      </c>
      <c r="L159" s="1269"/>
      <c r="M159" s="1162"/>
      <c r="N159" s="677"/>
      <c r="O159" s="1271"/>
      <c r="P159" s="1162"/>
      <c r="Q159" s="1269"/>
      <c r="R159" s="1271"/>
      <c r="S159" s="1271"/>
      <c r="T159" s="801"/>
      <c r="U159" s="802"/>
      <c r="V159" s="628" t="s">
        <v>3402</v>
      </c>
      <c r="W159" s="802"/>
      <c r="X159" s="1250"/>
      <c r="Y159" s="801"/>
      <c r="Z159" s="801"/>
      <c r="AA159" s="1250"/>
      <c r="AD159" s="2"/>
      <c r="AT159" s="66"/>
      <c r="AU159" s="66"/>
      <c r="AV159" s="66"/>
      <c r="AW159" s="66"/>
      <c r="AX159" s="66"/>
    </row>
    <row r="160" spans="1:50" ht="15.75" customHeight="1" x14ac:dyDescent="0.2">
      <c r="F160" s="801"/>
      <c r="G160" s="802"/>
      <c r="H160" s="626" t="s">
        <v>3403</v>
      </c>
      <c r="I160" s="802"/>
      <c r="J160" s="1250"/>
      <c r="K160" s="1250"/>
      <c r="L160" s="1286" t="s">
        <v>3404</v>
      </c>
      <c r="M160" s="1276" t="b">
        <v>0</v>
      </c>
      <c r="N160" s="686" t="s">
        <v>3405</v>
      </c>
      <c r="O160" s="1260" t="s">
        <v>3406</v>
      </c>
      <c r="P160" s="1261">
        <v>5</v>
      </c>
      <c r="Q160" s="1262">
        <v>20</v>
      </c>
      <c r="R160" s="1263" t="s">
        <v>3097</v>
      </c>
      <c r="S160" s="1264" t="s">
        <v>2592</v>
      </c>
      <c r="T160" s="803"/>
      <c r="U160" s="794"/>
      <c r="V160" s="628" t="s">
        <v>3407</v>
      </c>
      <c r="W160" s="794"/>
      <c r="X160" s="1251"/>
      <c r="Y160" s="803"/>
      <c r="Z160" s="803"/>
      <c r="AA160" s="1251"/>
      <c r="AD160" s="2"/>
      <c r="AT160" s="66"/>
      <c r="AU160" s="66"/>
      <c r="AV160" s="66"/>
      <c r="AW160" s="66"/>
      <c r="AX160" s="66"/>
    </row>
    <row r="161" spans="4:50" ht="15.75" customHeight="1" x14ac:dyDescent="0.2">
      <c r="F161" s="801"/>
      <c r="G161" s="802"/>
      <c r="H161" s="626" t="s">
        <v>3408</v>
      </c>
      <c r="I161" s="802"/>
      <c r="J161" s="1250"/>
      <c r="K161" s="1250"/>
      <c r="L161" s="801"/>
      <c r="M161" s="802"/>
      <c r="N161" s="686" t="s">
        <v>3409</v>
      </c>
      <c r="O161" s="1250"/>
      <c r="P161" s="802"/>
      <c r="Q161" s="801"/>
      <c r="R161" s="1250"/>
      <c r="S161" s="1250"/>
      <c r="T161" s="1265" t="s">
        <v>3410</v>
      </c>
      <c r="U161" s="1266" t="b">
        <v>0</v>
      </c>
      <c r="V161" s="643" t="s">
        <v>3411</v>
      </c>
      <c r="W161" s="1255" t="s">
        <v>3412</v>
      </c>
      <c r="X161" s="1259">
        <v>1</v>
      </c>
      <c r="Y161" s="1334">
        <v>50</v>
      </c>
      <c r="Z161" s="1334" t="s">
        <v>2604</v>
      </c>
      <c r="AA161" s="1335" t="s">
        <v>2592</v>
      </c>
      <c r="AD161" s="2"/>
      <c r="AT161" s="66"/>
      <c r="AU161" s="66"/>
      <c r="AV161" s="66"/>
      <c r="AW161" s="66"/>
      <c r="AX161" s="66"/>
    </row>
    <row r="162" spans="4:50" ht="15.75" customHeight="1" x14ac:dyDescent="0.2">
      <c r="F162" s="801"/>
      <c r="G162" s="802"/>
      <c r="H162" s="626" t="s">
        <v>2799</v>
      </c>
      <c r="I162" s="802"/>
      <c r="J162" s="1250"/>
      <c r="K162" s="1250"/>
      <c r="L162" s="801"/>
      <c r="M162" s="802"/>
      <c r="N162" s="686" t="s">
        <v>3413</v>
      </c>
      <c r="O162" s="1250"/>
      <c r="P162" s="802"/>
      <c r="Q162" s="801"/>
      <c r="R162" s="1250"/>
      <c r="S162" s="1250"/>
      <c r="T162" s="801"/>
      <c r="U162" s="802"/>
      <c r="V162" s="647" t="s">
        <v>3414</v>
      </c>
      <c r="W162" s="802"/>
      <c r="X162" s="1250"/>
      <c r="Y162" s="801"/>
      <c r="Z162" s="801"/>
      <c r="AA162" s="1250"/>
      <c r="AD162" s="2"/>
      <c r="AT162" s="66"/>
      <c r="AU162" s="66"/>
      <c r="AV162" s="66"/>
      <c r="AW162" s="66"/>
      <c r="AX162" s="66"/>
    </row>
    <row r="163" spans="4:50" ht="15.75" customHeight="1" x14ac:dyDescent="0.2">
      <c r="F163" s="801"/>
      <c r="G163" s="802"/>
      <c r="H163" s="626" t="s">
        <v>2680</v>
      </c>
      <c r="I163" s="802"/>
      <c r="J163" s="1250"/>
      <c r="K163" s="1250"/>
      <c r="L163" s="801"/>
      <c r="M163" s="802"/>
      <c r="N163" s="686" t="s">
        <v>3415</v>
      </c>
      <c r="O163" s="1250"/>
      <c r="P163" s="802"/>
      <c r="Q163" s="801"/>
      <c r="R163" s="1250"/>
      <c r="S163" s="1250"/>
      <c r="T163" s="801"/>
      <c r="U163" s="802"/>
      <c r="V163" s="647" t="s">
        <v>3416</v>
      </c>
      <c r="W163" s="802"/>
      <c r="X163" s="1250"/>
      <c r="Y163" s="801"/>
      <c r="Z163" s="801"/>
      <c r="AA163" s="1250"/>
      <c r="AD163" s="2"/>
      <c r="AT163" s="66"/>
      <c r="AU163" s="66"/>
      <c r="AV163" s="66"/>
      <c r="AW163" s="66"/>
      <c r="AX163" s="66"/>
    </row>
    <row r="164" spans="4:50" ht="15.75" customHeight="1" x14ac:dyDescent="0.2">
      <c r="F164" s="801"/>
      <c r="G164" s="802"/>
      <c r="H164" s="626" t="s">
        <v>3417</v>
      </c>
      <c r="I164" s="802"/>
      <c r="J164" s="1250"/>
      <c r="K164" s="1250"/>
      <c r="L164" s="801"/>
      <c r="M164" s="802"/>
      <c r="N164" s="686" t="s">
        <v>3418</v>
      </c>
      <c r="O164" s="1250"/>
      <c r="P164" s="802"/>
      <c r="Q164" s="801"/>
      <c r="R164" s="1250"/>
      <c r="S164" s="1250"/>
      <c r="T164" s="803"/>
      <c r="U164" s="794"/>
      <c r="V164" s="675" t="s">
        <v>3419</v>
      </c>
      <c r="W164" s="794"/>
      <c r="X164" s="1251"/>
      <c r="Y164" s="803"/>
      <c r="Z164" s="803"/>
      <c r="AA164" s="1251"/>
      <c r="AD164" s="2"/>
      <c r="AT164" s="66"/>
      <c r="AU164" s="66"/>
      <c r="AV164" s="66"/>
      <c r="AW164" s="66"/>
      <c r="AX164" s="66"/>
    </row>
    <row r="165" spans="4:50" ht="15.75" customHeight="1" x14ac:dyDescent="0.2">
      <c r="F165" s="1269"/>
      <c r="G165" s="1162"/>
      <c r="H165" s="626" t="s">
        <v>2718</v>
      </c>
      <c r="I165" s="1162"/>
      <c r="J165" s="1271"/>
      <c r="K165" s="1250"/>
      <c r="L165" s="801"/>
      <c r="M165" s="802"/>
      <c r="N165" s="686" t="s">
        <v>3420</v>
      </c>
      <c r="O165" s="1250"/>
      <c r="P165" s="802"/>
      <c r="Q165" s="801"/>
      <c r="R165" s="1250"/>
      <c r="S165" s="1250"/>
      <c r="AD165" s="2"/>
      <c r="AT165" s="66"/>
      <c r="AU165" s="66"/>
      <c r="AV165" s="66"/>
      <c r="AW165" s="66"/>
      <c r="AX165" s="66"/>
    </row>
    <row r="166" spans="4:50" ht="15.75" customHeight="1" x14ac:dyDescent="0.2">
      <c r="F166" s="1291" t="s">
        <v>3421</v>
      </c>
      <c r="G166" s="1281" t="b">
        <v>0</v>
      </c>
      <c r="H166" s="632" t="s">
        <v>3422</v>
      </c>
      <c r="I166" s="1305" t="s">
        <v>3423</v>
      </c>
      <c r="J166" s="1305">
        <v>60</v>
      </c>
      <c r="K166" s="1336" t="s">
        <v>2592</v>
      </c>
      <c r="L166" s="803"/>
      <c r="M166" s="794"/>
      <c r="N166" s="687" t="s">
        <v>3424</v>
      </c>
      <c r="O166" s="1251"/>
      <c r="P166" s="794"/>
      <c r="Q166" s="803"/>
      <c r="R166" s="1251"/>
      <c r="S166" s="1251"/>
      <c r="T166" s="63"/>
      <c r="U166" s="63"/>
      <c r="V166" s="63"/>
      <c r="W166" s="63"/>
      <c r="X166" s="63"/>
      <c r="Y166" s="63"/>
      <c r="Z166" s="63"/>
      <c r="AA166" s="63"/>
      <c r="AD166" s="2"/>
      <c r="AT166" s="66"/>
      <c r="AU166" s="66"/>
      <c r="AV166" s="66"/>
      <c r="AW166" s="66"/>
      <c r="AX166" s="66"/>
    </row>
    <row r="167" spans="4:50" ht="15.75" customHeight="1" x14ac:dyDescent="0.2">
      <c r="F167" s="801"/>
      <c r="G167" s="802"/>
      <c r="H167" s="636" t="s">
        <v>3425</v>
      </c>
      <c r="I167" s="790"/>
      <c r="J167" s="790"/>
      <c r="K167" s="802"/>
      <c r="L167" s="1274" t="s">
        <v>3426</v>
      </c>
      <c r="M167" s="1267" t="b">
        <v>0</v>
      </c>
      <c r="N167" s="688" t="s">
        <v>3427</v>
      </c>
      <c r="O167" s="1267" t="s">
        <v>3428</v>
      </c>
      <c r="P167" s="1268">
        <v>3</v>
      </c>
      <c r="Q167" s="1268">
        <v>20</v>
      </c>
      <c r="R167" s="1270" t="s">
        <v>2634</v>
      </c>
      <c r="S167" s="1272" t="s">
        <v>2592</v>
      </c>
      <c r="T167" s="63"/>
      <c r="U167" s="63"/>
      <c r="V167" s="63"/>
      <c r="W167" s="63"/>
      <c r="X167" s="63"/>
      <c r="Y167" s="63"/>
      <c r="Z167" s="63"/>
      <c r="AA167" s="63"/>
      <c r="AD167" s="2"/>
      <c r="AT167" s="66"/>
      <c r="AU167" s="66"/>
      <c r="AV167" s="66"/>
      <c r="AW167" s="66"/>
      <c r="AX167" s="66"/>
    </row>
    <row r="168" spans="4:50" ht="15.75" customHeight="1" x14ac:dyDescent="0.2">
      <c r="F168" s="801"/>
      <c r="G168" s="802"/>
      <c r="H168" s="636" t="s">
        <v>3046</v>
      </c>
      <c r="I168" s="790"/>
      <c r="J168" s="790"/>
      <c r="K168" s="802"/>
      <c r="L168" s="801"/>
      <c r="M168" s="802"/>
      <c r="N168" s="688" t="s">
        <v>3429</v>
      </c>
      <c r="O168" s="802"/>
      <c r="P168" s="801"/>
      <c r="Q168" s="801"/>
      <c r="R168" s="1250"/>
      <c r="S168" s="1250"/>
      <c r="T168" s="30"/>
      <c r="U168" s="63"/>
      <c r="V168" s="63"/>
      <c r="W168" s="63"/>
      <c r="X168" s="63"/>
      <c r="Y168" s="63"/>
      <c r="Z168" s="63"/>
      <c r="AA168" s="63"/>
      <c r="AD168" s="2"/>
      <c r="AI168" s="63"/>
      <c r="AJ168" s="63"/>
      <c r="AK168" s="63"/>
      <c r="AL168" s="63"/>
      <c r="AM168" s="63"/>
      <c r="AN168" s="63"/>
      <c r="AO168" s="63"/>
      <c r="AT168" s="66"/>
      <c r="AU168" s="66"/>
      <c r="AV168" s="66"/>
      <c r="AW168" s="66"/>
      <c r="AX168" s="66"/>
    </row>
    <row r="169" spans="4:50" ht="15.75" customHeight="1" x14ac:dyDescent="0.2">
      <c r="F169" s="801"/>
      <c r="G169" s="802"/>
      <c r="H169" s="636" t="s">
        <v>3417</v>
      </c>
      <c r="I169" s="790"/>
      <c r="J169" s="790"/>
      <c r="K169" s="802"/>
      <c r="L169" s="801"/>
      <c r="M169" s="802"/>
      <c r="N169" s="688" t="s">
        <v>3430</v>
      </c>
      <c r="O169" s="802"/>
      <c r="P169" s="801"/>
      <c r="Q169" s="801"/>
      <c r="R169" s="1250"/>
      <c r="S169" s="1250"/>
      <c r="T169" s="30"/>
      <c r="U169" s="63"/>
      <c r="V169" s="63"/>
      <c r="W169" s="63"/>
      <c r="X169" s="63"/>
      <c r="Y169" s="63"/>
      <c r="Z169" s="63"/>
      <c r="AA169" s="63"/>
      <c r="AD169" s="2"/>
      <c r="AI169" s="63"/>
      <c r="AJ169" s="63"/>
      <c r="AK169" s="63"/>
      <c r="AL169" s="63"/>
      <c r="AM169" s="63"/>
      <c r="AN169" s="63"/>
      <c r="AO169" s="63"/>
      <c r="AT169" s="66"/>
      <c r="AU169" s="66"/>
      <c r="AV169" s="66"/>
      <c r="AW169" s="66"/>
      <c r="AX169" s="66"/>
    </row>
    <row r="170" spans="4:50" ht="15.75" customHeight="1" x14ac:dyDescent="0.2">
      <c r="F170" s="801"/>
      <c r="G170" s="802"/>
      <c r="H170" s="636" t="s">
        <v>2680</v>
      </c>
      <c r="I170" s="790"/>
      <c r="J170" s="790"/>
      <c r="K170" s="802"/>
      <c r="L170" s="1269"/>
      <c r="M170" s="1162"/>
      <c r="N170" s="648"/>
      <c r="O170" s="1162"/>
      <c r="P170" s="1269"/>
      <c r="Q170" s="1269"/>
      <c r="R170" s="1271"/>
      <c r="S170" s="1271"/>
      <c r="T170" s="30"/>
      <c r="U170" s="63"/>
      <c r="V170" s="63"/>
      <c r="W170" s="63"/>
      <c r="X170" s="63"/>
      <c r="Y170" s="63"/>
      <c r="Z170" s="63"/>
      <c r="AA170" s="63"/>
      <c r="AD170" s="2"/>
      <c r="AI170" s="63"/>
      <c r="AJ170" s="63"/>
      <c r="AK170" s="63"/>
      <c r="AL170" s="63"/>
      <c r="AM170" s="63"/>
      <c r="AN170" s="63"/>
      <c r="AO170" s="63"/>
      <c r="AT170" s="66"/>
      <c r="AU170" s="66"/>
      <c r="AV170" s="66"/>
      <c r="AW170" s="66"/>
      <c r="AX170" s="66"/>
    </row>
    <row r="171" spans="4:50" ht="15.75" customHeight="1" x14ac:dyDescent="0.2">
      <c r="F171" s="801"/>
      <c r="G171" s="802"/>
      <c r="H171" s="636" t="s">
        <v>2718</v>
      </c>
      <c r="I171" s="790"/>
      <c r="J171" s="790"/>
      <c r="K171" s="802"/>
      <c r="L171" s="1286" t="s">
        <v>3431</v>
      </c>
      <c r="M171" s="1276" t="b">
        <v>0</v>
      </c>
      <c r="N171" s="690" t="s">
        <v>3432</v>
      </c>
      <c r="O171" s="1260" t="s">
        <v>3433</v>
      </c>
      <c r="P171" s="1261">
        <v>4</v>
      </c>
      <c r="Q171" s="1262">
        <v>20</v>
      </c>
      <c r="R171" s="1263" t="s">
        <v>2667</v>
      </c>
      <c r="S171" s="1286" t="s">
        <v>2592</v>
      </c>
      <c r="T171" s="30"/>
      <c r="U171" s="63"/>
      <c r="V171" s="63"/>
      <c r="W171" s="63"/>
      <c r="X171" s="63"/>
      <c r="Y171" s="63"/>
      <c r="Z171" s="63"/>
      <c r="AA171" s="63"/>
      <c r="AD171" s="2"/>
      <c r="AI171" s="63"/>
      <c r="AJ171" s="63"/>
      <c r="AK171" s="63"/>
      <c r="AL171" s="63"/>
      <c r="AM171" s="63"/>
      <c r="AN171" s="63"/>
      <c r="AO171" s="63"/>
      <c r="AT171" s="66"/>
      <c r="AU171" s="66"/>
      <c r="AV171" s="66"/>
      <c r="AW171" s="66"/>
      <c r="AX171" s="66"/>
    </row>
    <row r="172" spans="4:50" ht="15.75" customHeight="1" x14ac:dyDescent="0.2">
      <c r="F172" s="803"/>
      <c r="G172" s="794"/>
      <c r="H172" s="671" t="s">
        <v>3434</v>
      </c>
      <c r="I172" s="765"/>
      <c r="J172" s="765"/>
      <c r="K172" s="794"/>
      <c r="L172" s="801"/>
      <c r="M172" s="802"/>
      <c r="N172" s="690" t="s">
        <v>3435</v>
      </c>
      <c r="O172" s="1250"/>
      <c r="P172" s="802"/>
      <c r="Q172" s="801"/>
      <c r="R172" s="1250"/>
      <c r="S172" s="801"/>
      <c r="T172" s="30"/>
      <c r="U172" s="63"/>
      <c r="V172" s="63"/>
      <c r="W172" s="63"/>
      <c r="X172" s="63"/>
      <c r="Y172" s="63"/>
      <c r="Z172" s="63"/>
      <c r="AA172" s="63"/>
      <c r="AD172" s="2"/>
      <c r="AI172" s="63"/>
      <c r="AJ172" s="63"/>
      <c r="AK172" s="63"/>
      <c r="AL172" s="63"/>
      <c r="AM172" s="63"/>
      <c r="AN172" s="63"/>
      <c r="AO172" s="63"/>
      <c r="AT172" s="66"/>
      <c r="AU172" s="66"/>
      <c r="AV172" s="66"/>
      <c r="AW172" s="66"/>
      <c r="AX172" s="66"/>
    </row>
    <row r="173" spans="4:50" ht="15.75" customHeight="1" x14ac:dyDescent="0.2">
      <c r="F173" s="1292" t="s">
        <v>3436</v>
      </c>
      <c r="G173" s="1293" t="b">
        <v>0</v>
      </c>
      <c r="H173" s="621" t="s">
        <v>2740</v>
      </c>
      <c r="I173" s="1293" t="s">
        <v>3437</v>
      </c>
      <c r="J173" s="1324">
        <v>20</v>
      </c>
      <c r="K173" s="1325" t="s">
        <v>2592</v>
      </c>
      <c r="L173" s="801"/>
      <c r="M173" s="802"/>
      <c r="N173" s="690" t="s">
        <v>3438</v>
      </c>
      <c r="O173" s="1250"/>
      <c r="P173" s="802"/>
      <c r="Q173" s="801"/>
      <c r="R173" s="1250"/>
      <c r="S173" s="801"/>
      <c r="T173" s="30"/>
      <c r="U173" s="63"/>
      <c r="V173" s="63"/>
      <c r="W173" s="63"/>
      <c r="X173" s="63"/>
      <c r="Y173" s="63"/>
      <c r="Z173" s="63"/>
      <c r="AA173" s="63"/>
      <c r="AD173" s="2"/>
      <c r="AI173" s="63"/>
      <c r="AJ173" s="63"/>
      <c r="AK173" s="63"/>
      <c r="AL173" s="63"/>
      <c r="AM173" s="63"/>
      <c r="AN173" s="63"/>
      <c r="AO173" s="63"/>
      <c r="AT173" s="66"/>
      <c r="AU173" s="66"/>
      <c r="AV173" s="66"/>
      <c r="AW173" s="66"/>
      <c r="AX173" s="66"/>
    </row>
    <row r="174" spans="4:50" ht="15.75" customHeight="1" x14ac:dyDescent="0.2">
      <c r="D174" s="63"/>
      <c r="F174" s="801"/>
      <c r="G174" s="802"/>
      <c r="H174" s="626" t="s">
        <v>2997</v>
      </c>
      <c r="I174" s="802"/>
      <c r="J174" s="1250"/>
      <c r="K174" s="801"/>
      <c r="L174" s="801"/>
      <c r="M174" s="802"/>
      <c r="N174" s="690" t="s">
        <v>3439</v>
      </c>
      <c r="O174" s="1250"/>
      <c r="P174" s="802"/>
      <c r="Q174" s="801"/>
      <c r="R174" s="1250"/>
      <c r="S174" s="801"/>
      <c r="T174" s="30"/>
      <c r="U174" s="63"/>
      <c r="V174" s="63"/>
      <c r="W174" s="63"/>
      <c r="X174" s="63"/>
      <c r="Y174" s="63"/>
      <c r="Z174" s="63"/>
      <c r="AA174" s="63"/>
      <c r="AD174" s="2"/>
      <c r="AI174" s="63"/>
      <c r="AJ174" s="63"/>
      <c r="AK174" s="63"/>
      <c r="AL174" s="63"/>
      <c r="AM174" s="63"/>
      <c r="AN174" s="63"/>
      <c r="AO174" s="63"/>
      <c r="AT174" s="66"/>
      <c r="AU174" s="66"/>
      <c r="AV174" s="66"/>
      <c r="AW174" s="66"/>
      <c r="AX174" s="66"/>
    </row>
    <row r="175" spans="4:50" ht="15.75" customHeight="1" x14ac:dyDescent="0.2">
      <c r="D175" s="63"/>
      <c r="F175" s="801"/>
      <c r="G175" s="802"/>
      <c r="H175" s="631"/>
      <c r="I175" s="802"/>
      <c r="J175" s="1250"/>
      <c r="K175" s="1269"/>
      <c r="L175" s="1269"/>
      <c r="M175" s="1162"/>
      <c r="N175" s="691" t="s">
        <v>3440</v>
      </c>
      <c r="O175" s="1271"/>
      <c r="P175" s="1162"/>
      <c r="Q175" s="1269"/>
      <c r="R175" s="1271"/>
      <c r="S175" s="1269"/>
      <c r="T175" s="30"/>
      <c r="U175" s="63"/>
      <c r="V175" s="63"/>
      <c r="W175" s="63"/>
      <c r="X175" s="63"/>
      <c r="Y175" s="63"/>
      <c r="Z175" s="63"/>
      <c r="AA175" s="63"/>
      <c r="AD175" s="2"/>
      <c r="AI175" s="63"/>
      <c r="AJ175" s="63"/>
      <c r="AK175" s="63"/>
      <c r="AL175" s="63"/>
      <c r="AM175" s="63"/>
      <c r="AN175" s="63"/>
      <c r="AO175" s="63"/>
      <c r="AT175" s="66"/>
      <c r="AU175" s="66"/>
      <c r="AV175" s="66"/>
      <c r="AW175" s="66"/>
      <c r="AX175" s="66"/>
    </row>
    <row r="176" spans="4:50" ht="15.75" customHeight="1" x14ac:dyDescent="0.2">
      <c r="D176" s="63"/>
      <c r="F176" s="1291" t="s">
        <v>3441</v>
      </c>
      <c r="G176" s="1304" t="b">
        <v>0</v>
      </c>
      <c r="H176" s="632" t="s">
        <v>2740</v>
      </c>
      <c r="I176" s="1304" t="s">
        <v>3442</v>
      </c>
      <c r="J176" s="1326">
        <v>40</v>
      </c>
      <c r="K176" s="1327" t="s">
        <v>2592</v>
      </c>
      <c r="L176" s="1274" t="s">
        <v>3443</v>
      </c>
      <c r="M176" s="1279" t="b">
        <v>0</v>
      </c>
      <c r="N176" s="688" t="s">
        <v>3444</v>
      </c>
      <c r="O176" s="1288" t="s">
        <v>3445</v>
      </c>
      <c r="P176" s="1267">
        <v>5</v>
      </c>
      <c r="Q176" s="1268">
        <v>20</v>
      </c>
      <c r="R176" s="1270" t="s">
        <v>2703</v>
      </c>
      <c r="S176" s="1274" t="s">
        <v>2592</v>
      </c>
      <c r="T176" s="30"/>
      <c r="U176" s="63"/>
      <c r="V176" s="63"/>
      <c r="W176" s="63"/>
      <c r="X176" s="63"/>
      <c r="Y176" s="63"/>
      <c r="Z176" s="63"/>
      <c r="AA176" s="63"/>
      <c r="AD176" s="2"/>
      <c r="AI176" s="63"/>
      <c r="AJ176" s="63"/>
      <c r="AK176" s="63"/>
      <c r="AL176" s="63"/>
      <c r="AM176" s="63"/>
      <c r="AN176" s="63"/>
      <c r="AO176" s="63"/>
      <c r="AT176" s="66"/>
      <c r="AU176" s="66"/>
      <c r="AV176" s="66"/>
      <c r="AW176" s="66"/>
      <c r="AX176" s="66"/>
    </row>
    <row r="177" spans="4:50" ht="15.75" customHeight="1" x14ac:dyDescent="0.2">
      <c r="D177" s="63"/>
      <c r="F177" s="801"/>
      <c r="G177" s="802"/>
      <c r="H177" s="636" t="s">
        <v>3446</v>
      </c>
      <c r="I177" s="802"/>
      <c r="J177" s="1250"/>
      <c r="K177" s="801"/>
      <c r="L177" s="801"/>
      <c r="M177" s="802"/>
      <c r="N177" s="688" t="s">
        <v>3447</v>
      </c>
      <c r="O177" s="1250"/>
      <c r="P177" s="802"/>
      <c r="Q177" s="801"/>
      <c r="R177" s="1250"/>
      <c r="S177" s="801"/>
      <c r="T177" s="30"/>
      <c r="U177" s="63"/>
      <c r="V177" s="63"/>
      <c r="W177" s="63"/>
      <c r="X177" s="63"/>
      <c r="Y177" s="63"/>
      <c r="Z177" s="63"/>
      <c r="AA177" s="63"/>
      <c r="AD177" s="2"/>
      <c r="AI177" s="63"/>
      <c r="AJ177" s="63"/>
      <c r="AK177" s="63"/>
      <c r="AL177" s="63"/>
      <c r="AM177" s="63"/>
      <c r="AN177" s="63"/>
      <c r="AO177" s="63"/>
      <c r="AT177" s="66"/>
      <c r="AU177" s="66"/>
      <c r="AV177" s="66"/>
      <c r="AW177" s="66"/>
      <c r="AX177" s="66"/>
    </row>
    <row r="178" spans="4:50" ht="15.75" customHeight="1" x14ac:dyDescent="0.2">
      <c r="D178" s="63"/>
      <c r="F178" s="801"/>
      <c r="G178" s="802"/>
      <c r="H178" s="636" t="s">
        <v>2976</v>
      </c>
      <c r="I178" s="802"/>
      <c r="J178" s="1250"/>
      <c r="K178" s="801"/>
      <c r="L178" s="801"/>
      <c r="M178" s="802"/>
      <c r="N178" s="688" t="s">
        <v>3448</v>
      </c>
      <c r="O178" s="1250"/>
      <c r="P178" s="802"/>
      <c r="Q178" s="801"/>
      <c r="R178" s="1250"/>
      <c r="S178" s="801"/>
      <c r="T178" s="30"/>
      <c r="U178" s="63"/>
      <c r="V178" s="63"/>
      <c r="W178" s="63"/>
      <c r="X178" s="63"/>
      <c r="Y178" s="63"/>
      <c r="Z178" s="63"/>
      <c r="AA178" s="63"/>
      <c r="AD178" s="2"/>
      <c r="AI178" s="63"/>
      <c r="AJ178" s="63"/>
      <c r="AK178" s="63"/>
      <c r="AL178" s="63"/>
      <c r="AM178" s="63"/>
      <c r="AN178" s="63"/>
      <c r="AO178" s="63"/>
      <c r="AT178" s="66"/>
      <c r="AU178" s="66"/>
      <c r="AV178" s="66"/>
      <c r="AW178" s="66"/>
      <c r="AX178" s="66"/>
    </row>
    <row r="179" spans="4:50" ht="15.75" customHeight="1" x14ac:dyDescent="0.2">
      <c r="D179" s="63"/>
      <c r="F179" s="801"/>
      <c r="G179" s="802"/>
      <c r="H179" s="636" t="s">
        <v>2864</v>
      </c>
      <c r="I179" s="802"/>
      <c r="J179" s="1250"/>
      <c r="K179" s="801"/>
      <c r="L179" s="801"/>
      <c r="M179" s="802"/>
      <c r="N179" s="688" t="s">
        <v>3449</v>
      </c>
      <c r="O179" s="1250"/>
      <c r="P179" s="802"/>
      <c r="Q179" s="801"/>
      <c r="R179" s="1250"/>
      <c r="S179" s="801"/>
      <c r="T179" s="30"/>
      <c r="U179" s="63"/>
      <c r="V179" s="63"/>
      <c r="W179" s="63"/>
      <c r="X179" s="63"/>
      <c r="Y179" s="63"/>
      <c r="Z179" s="63"/>
      <c r="AA179" s="63"/>
      <c r="AD179" s="2"/>
      <c r="AI179" s="63"/>
      <c r="AJ179" s="63"/>
      <c r="AK179" s="63"/>
      <c r="AL179" s="63"/>
      <c r="AM179" s="63"/>
      <c r="AN179" s="63"/>
      <c r="AO179" s="63"/>
      <c r="AT179" s="66"/>
      <c r="AU179" s="66"/>
      <c r="AV179" s="66"/>
      <c r="AW179" s="66"/>
      <c r="AX179" s="66"/>
    </row>
    <row r="180" spans="4:50" ht="15.75" customHeight="1" x14ac:dyDescent="0.2">
      <c r="F180" s="801"/>
      <c r="G180" s="802"/>
      <c r="H180" s="636" t="s">
        <v>2671</v>
      </c>
      <c r="I180" s="802"/>
      <c r="J180" s="1250"/>
      <c r="K180" s="801"/>
      <c r="L180" s="801"/>
      <c r="M180" s="802"/>
      <c r="N180" s="688" t="s">
        <v>3450</v>
      </c>
      <c r="O180" s="1250"/>
      <c r="P180" s="802"/>
      <c r="Q180" s="801"/>
      <c r="R180" s="1250"/>
      <c r="S180" s="801"/>
      <c r="T180" s="30"/>
      <c r="U180" s="63"/>
      <c r="V180" s="63"/>
      <c r="W180" s="63"/>
      <c r="X180" s="63"/>
      <c r="Y180" s="63"/>
      <c r="Z180" s="63"/>
      <c r="AA180" s="63"/>
      <c r="AD180" s="2"/>
      <c r="AI180" s="63"/>
      <c r="AJ180" s="63"/>
      <c r="AK180" s="63"/>
      <c r="AL180" s="63"/>
      <c r="AM180" s="63"/>
      <c r="AN180" s="63"/>
      <c r="AO180" s="63"/>
      <c r="AT180" s="66"/>
      <c r="AU180" s="66"/>
      <c r="AV180" s="66"/>
      <c r="AW180" s="66"/>
      <c r="AX180" s="66"/>
    </row>
    <row r="181" spans="4:50" ht="15.75" customHeight="1" x14ac:dyDescent="0.2">
      <c r="F181" s="1269"/>
      <c r="G181" s="1162"/>
      <c r="H181" s="636" t="s">
        <v>2613</v>
      </c>
      <c r="I181" s="1162"/>
      <c r="J181" s="1271"/>
      <c r="K181" s="801"/>
      <c r="L181" s="801"/>
      <c r="M181" s="802"/>
      <c r="N181" s="688" t="s">
        <v>3451</v>
      </c>
      <c r="O181" s="1250"/>
      <c r="P181" s="802"/>
      <c r="Q181" s="801"/>
      <c r="R181" s="1250"/>
      <c r="S181" s="801"/>
      <c r="T181" s="30"/>
      <c r="U181" s="63"/>
      <c r="V181" s="63"/>
      <c r="W181" s="63"/>
      <c r="X181" s="63"/>
      <c r="Y181" s="63"/>
      <c r="Z181" s="63"/>
      <c r="AA181" s="63"/>
      <c r="AD181" s="2"/>
      <c r="AI181" s="63"/>
      <c r="AJ181" s="63"/>
      <c r="AK181" s="63"/>
      <c r="AL181" s="63"/>
      <c r="AM181" s="63"/>
      <c r="AN181" s="63"/>
      <c r="AO181" s="63"/>
      <c r="AT181" s="66"/>
      <c r="AU181" s="66"/>
      <c r="AV181" s="66"/>
      <c r="AW181" s="66"/>
      <c r="AX181" s="66"/>
    </row>
    <row r="182" spans="4:50" ht="15.75" customHeight="1" x14ac:dyDescent="0.2">
      <c r="F182" s="1289" t="s">
        <v>3452</v>
      </c>
      <c r="G182" s="1290" t="b">
        <v>0</v>
      </c>
      <c r="H182" s="651" t="s">
        <v>2673</v>
      </c>
      <c r="I182" s="1299" t="s">
        <v>3453</v>
      </c>
      <c r="J182" s="1299">
        <v>60</v>
      </c>
      <c r="K182" s="1333" t="s">
        <v>2592</v>
      </c>
      <c r="L182" s="803"/>
      <c r="M182" s="794"/>
      <c r="N182" s="689" t="s">
        <v>3454</v>
      </c>
      <c r="O182" s="1251"/>
      <c r="P182" s="794"/>
      <c r="Q182" s="803"/>
      <c r="R182" s="1251"/>
      <c r="S182" s="803"/>
      <c r="T182" s="30"/>
      <c r="U182" s="63"/>
      <c r="V182" s="63"/>
      <c r="W182" s="63"/>
      <c r="X182" s="63"/>
      <c r="Y182" s="63"/>
      <c r="Z182" s="63"/>
      <c r="AA182" s="63"/>
      <c r="AD182" s="2"/>
      <c r="AI182" s="63"/>
      <c r="AJ182" s="63"/>
      <c r="AK182" s="63"/>
      <c r="AL182" s="63"/>
      <c r="AM182" s="63"/>
      <c r="AN182" s="63"/>
      <c r="AO182" s="63"/>
      <c r="AT182" s="66"/>
      <c r="AU182" s="66"/>
      <c r="AV182" s="66"/>
      <c r="AW182" s="66"/>
      <c r="AX182" s="66"/>
    </row>
    <row r="183" spans="4:50" ht="15.75" customHeight="1" x14ac:dyDescent="0.2">
      <c r="F183" s="801"/>
      <c r="G183" s="802"/>
      <c r="H183" s="626" t="s">
        <v>3455</v>
      </c>
      <c r="I183" s="790"/>
      <c r="J183" s="790"/>
      <c r="K183" s="802"/>
      <c r="L183" s="1275" t="s">
        <v>3456</v>
      </c>
      <c r="M183" s="1276" t="b">
        <v>0</v>
      </c>
      <c r="N183" s="690" t="s">
        <v>3457</v>
      </c>
      <c r="O183" s="1322" t="s">
        <v>3458</v>
      </c>
      <c r="P183" s="1276">
        <v>3</v>
      </c>
      <c r="Q183" s="1331">
        <v>25</v>
      </c>
      <c r="R183" s="1260" t="s">
        <v>2634</v>
      </c>
      <c r="S183" s="1275" t="s">
        <v>2592</v>
      </c>
      <c r="T183" s="30"/>
      <c r="U183" s="63"/>
      <c r="V183" s="63"/>
      <c r="W183" s="63"/>
      <c r="X183" s="63"/>
      <c r="Y183" s="63"/>
      <c r="Z183" s="63"/>
      <c r="AA183" s="63"/>
      <c r="AD183" s="2"/>
      <c r="AI183" s="63"/>
      <c r="AJ183" s="63"/>
      <c r="AK183" s="63"/>
      <c r="AL183" s="63"/>
      <c r="AM183" s="63"/>
      <c r="AN183" s="63"/>
      <c r="AO183" s="63"/>
      <c r="AT183" s="66"/>
      <c r="AU183" s="66"/>
      <c r="AV183" s="66"/>
      <c r="AW183" s="66"/>
      <c r="AX183" s="66"/>
    </row>
    <row r="184" spans="4:50" ht="15.75" customHeight="1" x14ac:dyDescent="0.2">
      <c r="F184" s="801"/>
      <c r="G184" s="802"/>
      <c r="H184" s="626" t="s">
        <v>2976</v>
      </c>
      <c r="I184" s="790"/>
      <c r="J184" s="790"/>
      <c r="K184" s="802"/>
      <c r="L184" s="801"/>
      <c r="M184" s="802"/>
      <c r="N184" s="690" t="s">
        <v>3459</v>
      </c>
      <c r="O184" s="790"/>
      <c r="P184" s="802"/>
      <c r="Q184" s="801"/>
      <c r="R184" s="1250"/>
      <c r="S184" s="801"/>
      <c r="T184" s="30"/>
      <c r="U184" s="63"/>
      <c r="V184" s="63"/>
      <c r="W184" s="63"/>
      <c r="X184" s="63"/>
      <c r="Y184" s="63"/>
      <c r="Z184" s="63"/>
      <c r="AA184" s="63"/>
      <c r="AD184" s="2"/>
      <c r="AI184" s="63"/>
      <c r="AJ184" s="63"/>
      <c r="AK184" s="63"/>
      <c r="AL184" s="63"/>
      <c r="AM184" s="63"/>
      <c r="AN184" s="63"/>
      <c r="AO184" s="63"/>
      <c r="AT184" s="66"/>
      <c r="AU184" s="66"/>
      <c r="AV184" s="66"/>
      <c r="AW184" s="66"/>
      <c r="AX184" s="66"/>
    </row>
    <row r="185" spans="4:50" ht="15.75" customHeight="1" x14ac:dyDescent="0.2">
      <c r="F185" s="801"/>
      <c r="G185" s="802"/>
      <c r="H185" s="626" t="s">
        <v>2623</v>
      </c>
      <c r="I185" s="790"/>
      <c r="J185" s="790"/>
      <c r="K185" s="802"/>
      <c r="L185" s="801"/>
      <c r="M185" s="802"/>
      <c r="N185" s="690" t="s">
        <v>3460</v>
      </c>
      <c r="O185" s="790"/>
      <c r="P185" s="802"/>
      <c r="Q185" s="801"/>
      <c r="R185" s="1250"/>
      <c r="S185" s="801"/>
      <c r="T185" s="30"/>
      <c r="U185" s="63"/>
      <c r="V185" s="63"/>
      <c r="W185" s="63"/>
      <c r="X185" s="63"/>
      <c r="Y185" s="63"/>
      <c r="Z185" s="63"/>
      <c r="AA185" s="63"/>
      <c r="AD185" s="2"/>
      <c r="AI185" s="63"/>
      <c r="AJ185" s="63"/>
      <c r="AK185" s="63"/>
      <c r="AL185" s="63"/>
      <c r="AM185" s="63"/>
      <c r="AN185" s="63"/>
      <c r="AO185" s="63"/>
      <c r="AT185" s="66"/>
      <c r="AU185" s="66"/>
      <c r="AV185" s="66"/>
      <c r="AW185" s="66"/>
      <c r="AX185" s="66"/>
    </row>
    <row r="186" spans="4:50" ht="15.75" customHeight="1" x14ac:dyDescent="0.2">
      <c r="F186" s="801"/>
      <c r="G186" s="802"/>
      <c r="H186" s="626" t="s">
        <v>2671</v>
      </c>
      <c r="I186" s="790"/>
      <c r="J186" s="790"/>
      <c r="K186" s="802"/>
      <c r="L186" s="1269"/>
      <c r="M186" s="1162"/>
      <c r="N186" s="665"/>
      <c r="O186" s="1313"/>
      <c r="P186" s="1162"/>
      <c r="Q186" s="1269"/>
      <c r="R186" s="1271"/>
      <c r="S186" s="1269"/>
      <c r="T186" s="30"/>
      <c r="U186" s="63"/>
      <c r="V186" s="63"/>
      <c r="W186" s="63"/>
      <c r="X186" s="63"/>
      <c r="Y186" s="63"/>
      <c r="Z186" s="63"/>
      <c r="AA186" s="63"/>
      <c r="AD186" s="2"/>
      <c r="AI186" s="63"/>
      <c r="AJ186" s="63"/>
      <c r="AK186" s="63"/>
      <c r="AL186" s="63"/>
      <c r="AM186" s="63"/>
      <c r="AN186" s="63"/>
      <c r="AO186" s="63"/>
      <c r="AT186" s="66"/>
      <c r="AU186" s="66"/>
      <c r="AV186" s="66"/>
      <c r="AW186" s="66"/>
      <c r="AX186" s="66"/>
    </row>
    <row r="187" spans="4:50" ht="15.75" customHeight="1" x14ac:dyDescent="0.2">
      <c r="F187" s="801"/>
      <c r="G187" s="802"/>
      <c r="H187" s="626" t="s">
        <v>2619</v>
      </c>
      <c r="I187" s="790"/>
      <c r="J187" s="790"/>
      <c r="K187" s="802"/>
      <c r="L187" s="1274" t="s">
        <v>3461</v>
      </c>
      <c r="M187" s="1279" t="b">
        <v>0</v>
      </c>
      <c r="N187" s="688" t="s">
        <v>3462</v>
      </c>
      <c r="O187" s="1288" t="s">
        <v>3463</v>
      </c>
      <c r="P187" s="1267">
        <v>4</v>
      </c>
      <c r="Q187" s="1268">
        <v>25</v>
      </c>
      <c r="R187" s="1270" t="s">
        <v>2703</v>
      </c>
      <c r="S187" s="1274" t="s">
        <v>2592</v>
      </c>
      <c r="T187" s="30"/>
      <c r="U187" s="63"/>
      <c r="V187" s="63"/>
      <c r="W187" s="63"/>
      <c r="X187" s="63"/>
      <c r="Y187" s="63"/>
      <c r="Z187" s="63"/>
      <c r="AA187" s="63"/>
      <c r="AD187" s="2"/>
      <c r="AI187" s="63"/>
      <c r="AJ187" s="63"/>
      <c r="AK187" s="63"/>
      <c r="AL187" s="63"/>
      <c r="AM187" s="63"/>
      <c r="AN187" s="63"/>
      <c r="AO187" s="63"/>
      <c r="AT187" s="66"/>
      <c r="AU187" s="66"/>
      <c r="AV187" s="66"/>
      <c r="AW187" s="66"/>
      <c r="AX187" s="66"/>
    </row>
    <row r="188" spans="4:50" ht="15.75" customHeight="1" x14ac:dyDescent="0.2">
      <c r="F188" s="803"/>
      <c r="G188" s="794"/>
      <c r="H188" s="657" t="s">
        <v>2742</v>
      </c>
      <c r="I188" s="765"/>
      <c r="J188" s="765"/>
      <c r="K188" s="794"/>
      <c r="L188" s="801"/>
      <c r="M188" s="802"/>
      <c r="N188" s="688" t="s">
        <v>3464</v>
      </c>
      <c r="O188" s="1250"/>
      <c r="P188" s="802"/>
      <c r="Q188" s="801"/>
      <c r="R188" s="1250"/>
      <c r="S188" s="801"/>
      <c r="T188" s="30"/>
      <c r="U188" s="63"/>
      <c r="V188" s="63"/>
      <c r="W188" s="63"/>
      <c r="X188" s="63"/>
      <c r="Y188" s="63"/>
      <c r="Z188" s="63"/>
      <c r="AA188" s="63"/>
      <c r="AD188" s="2"/>
      <c r="AI188" s="63"/>
      <c r="AJ188" s="63"/>
      <c r="AK188" s="63"/>
      <c r="AL188" s="63"/>
      <c r="AM188" s="63"/>
      <c r="AN188" s="63"/>
      <c r="AO188" s="63"/>
      <c r="AT188" s="66"/>
      <c r="AU188" s="66"/>
      <c r="AV188" s="66"/>
      <c r="AW188" s="66"/>
      <c r="AX188" s="66"/>
    </row>
    <row r="189" spans="4:50" ht="15.75" customHeight="1" x14ac:dyDescent="0.2">
      <c r="F189" s="1307" t="s">
        <v>3465</v>
      </c>
      <c r="G189" s="1281" t="b">
        <v>0</v>
      </c>
      <c r="H189" s="636" t="s">
        <v>3466</v>
      </c>
      <c r="I189" s="1281" t="s">
        <v>3467</v>
      </c>
      <c r="J189" s="1282">
        <v>20</v>
      </c>
      <c r="K189" s="1306" t="s">
        <v>2592</v>
      </c>
      <c r="L189" s="801"/>
      <c r="M189" s="802"/>
      <c r="N189" s="688" t="s">
        <v>3468</v>
      </c>
      <c r="O189" s="1250"/>
      <c r="P189" s="802"/>
      <c r="Q189" s="801"/>
      <c r="R189" s="1250"/>
      <c r="S189" s="801"/>
      <c r="T189" s="30"/>
      <c r="U189" s="63"/>
      <c r="V189" s="63"/>
      <c r="W189" s="63"/>
      <c r="X189" s="63"/>
      <c r="Y189" s="63"/>
      <c r="Z189" s="63"/>
      <c r="AA189" s="63"/>
      <c r="AD189" s="2"/>
      <c r="AI189" s="63"/>
      <c r="AJ189" s="63"/>
      <c r="AK189" s="63"/>
      <c r="AL189" s="63"/>
      <c r="AM189" s="63"/>
      <c r="AN189" s="63"/>
      <c r="AO189" s="63"/>
      <c r="AT189" s="66"/>
      <c r="AU189" s="66"/>
      <c r="AV189" s="66"/>
      <c r="AW189" s="66"/>
      <c r="AX189" s="66"/>
    </row>
    <row r="190" spans="4:50" ht="15.75" customHeight="1" x14ac:dyDescent="0.2">
      <c r="F190" s="801"/>
      <c r="G190" s="802"/>
      <c r="H190" s="636" t="s">
        <v>3469</v>
      </c>
      <c r="I190" s="802"/>
      <c r="J190" s="1250"/>
      <c r="K190" s="801"/>
      <c r="L190" s="801"/>
      <c r="M190" s="802"/>
      <c r="N190" s="688" t="s">
        <v>3470</v>
      </c>
      <c r="O190" s="1250"/>
      <c r="P190" s="802"/>
      <c r="Q190" s="801"/>
      <c r="R190" s="1250"/>
      <c r="S190" s="801"/>
      <c r="T190" s="30"/>
      <c r="U190" s="63"/>
      <c r="V190" s="63"/>
      <c r="W190" s="63"/>
      <c r="X190" s="63"/>
      <c r="Y190" s="63"/>
      <c r="Z190" s="63"/>
      <c r="AA190" s="63"/>
      <c r="AD190" s="2"/>
      <c r="AI190" s="63"/>
      <c r="AJ190" s="63"/>
      <c r="AK190" s="63"/>
      <c r="AL190" s="63"/>
      <c r="AM190" s="63"/>
      <c r="AN190" s="63"/>
      <c r="AO190" s="63"/>
      <c r="AT190" s="66"/>
      <c r="AU190" s="66"/>
      <c r="AV190" s="66"/>
      <c r="AW190" s="66"/>
      <c r="AX190" s="66"/>
    </row>
    <row r="191" spans="4:50" ht="15.75" customHeight="1" x14ac:dyDescent="0.2">
      <c r="F191" s="801"/>
      <c r="G191" s="1162"/>
      <c r="H191" s="658"/>
      <c r="I191" s="802"/>
      <c r="J191" s="1250"/>
      <c r="K191" s="1269"/>
      <c r="L191" s="1269"/>
      <c r="M191" s="1162"/>
      <c r="N191" s="692" t="s">
        <v>3471</v>
      </c>
      <c r="O191" s="1271"/>
      <c r="P191" s="1162"/>
      <c r="Q191" s="1269"/>
      <c r="R191" s="1271"/>
      <c r="S191" s="1269"/>
      <c r="T191" s="30"/>
      <c r="U191" s="63"/>
      <c r="V191" s="63"/>
      <c r="W191" s="63"/>
      <c r="X191" s="63"/>
      <c r="Y191" s="63"/>
      <c r="Z191" s="63"/>
      <c r="AA191" s="63"/>
      <c r="AD191" s="2"/>
      <c r="AI191" s="63"/>
      <c r="AJ191" s="63"/>
      <c r="AK191" s="63"/>
      <c r="AL191" s="63"/>
      <c r="AM191" s="63"/>
      <c r="AN191" s="63"/>
      <c r="AO191" s="63"/>
      <c r="AT191" s="66"/>
      <c r="AU191" s="66"/>
      <c r="AV191" s="66"/>
      <c r="AW191" s="66"/>
      <c r="AX191" s="66"/>
    </row>
    <row r="192" spans="4:50" ht="15.75" customHeight="1" x14ac:dyDescent="0.2">
      <c r="F192" s="1289" t="s">
        <v>3472</v>
      </c>
      <c r="G192" s="1290"/>
      <c r="H192" s="651" t="s">
        <v>3341</v>
      </c>
      <c r="I192" s="1283" t="s">
        <v>3473</v>
      </c>
      <c r="J192" s="1284">
        <v>40</v>
      </c>
      <c r="K192" s="1329" t="s">
        <v>2592</v>
      </c>
      <c r="L192" s="1286" t="s">
        <v>3474</v>
      </c>
      <c r="M192" s="1276" t="b">
        <v>0</v>
      </c>
      <c r="N192" s="686" t="s">
        <v>3475</v>
      </c>
      <c r="O192" s="1260" t="s">
        <v>3476</v>
      </c>
      <c r="P192" s="1261">
        <v>5</v>
      </c>
      <c r="Q192" s="1262">
        <v>25</v>
      </c>
      <c r="R192" s="1263" t="s">
        <v>2600</v>
      </c>
      <c r="S192" s="1286" t="s">
        <v>2592</v>
      </c>
      <c r="T192" s="30"/>
      <c r="U192" s="63"/>
      <c r="V192" s="63"/>
      <c r="W192" s="63"/>
      <c r="X192" s="63"/>
      <c r="Y192" s="63"/>
      <c r="Z192" s="63"/>
      <c r="AA192" s="63"/>
      <c r="AD192" s="2"/>
      <c r="AI192" s="63"/>
      <c r="AJ192" s="63"/>
      <c r="AK192" s="63"/>
      <c r="AL192" s="63"/>
      <c r="AM192" s="63"/>
      <c r="AN192" s="63"/>
      <c r="AO192" s="63"/>
      <c r="AT192" s="66"/>
      <c r="AU192" s="66"/>
      <c r="AV192" s="66"/>
      <c r="AW192" s="66"/>
      <c r="AX192" s="66"/>
    </row>
    <row r="193" spans="6:50" ht="15.75" customHeight="1" x14ac:dyDescent="0.2">
      <c r="F193" s="801"/>
      <c r="G193" s="802"/>
      <c r="H193" s="626" t="s">
        <v>3477</v>
      </c>
      <c r="I193" s="802"/>
      <c r="J193" s="1250"/>
      <c r="K193" s="801"/>
      <c r="L193" s="801"/>
      <c r="M193" s="802"/>
      <c r="N193" s="686" t="s">
        <v>3478</v>
      </c>
      <c r="O193" s="1250"/>
      <c r="P193" s="802"/>
      <c r="Q193" s="801"/>
      <c r="R193" s="1250"/>
      <c r="S193" s="801"/>
      <c r="T193" s="30"/>
      <c r="U193" s="63"/>
      <c r="V193" s="63"/>
      <c r="W193" s="63"/>
      <c r="X193" s="63"/>
      <c r="Y193" s="63"/>
      <c r="Z193" s="63"/>
      <c r="AA193" s="63"/>
      <c r="AD193" s="2"/>
      <c r="AI193" s="63"/>
      <c r="AJ193" s="63"/>
      <c r="AK193" s="63"/>
      <c r="AL193" s="63"/>
      <c r="AM193" s="63"/>
      <c r="AN193" s="63"/>
      <c r="AO193" s="63"/>
      <c r="AT193" s="66"/>
      <c r="AU193" s="66"/>
      <c r="AV193" s="66"/>
      <c r="AW193" s="66"/>
      <c r="AX193" s="66"/>
    </row>
    <row r="194" spans="6:50" ht="15.75" customHeight="1" x14ac:dyDescent="0.2">
      <c r="F194" s="801"/>
      <c r="G194" s="802"/>
      <c r="H194" s="626" t="s">
        <v>3479</v>
      </c>
      <c r="I194" s="802"/>
      <c r="J194" s="1250"/>
      <c r="K194" s="801"/>
      <c r="L194" s="801"/>
      <c r="M194" s="802"/>
      <c r="N194" s="686" t="s">
        <v>3480</v>
      </c>
      <c r="O194" s="1250"/>
      <c r="P194" s="802"/>
      <c r="Q194" s="801"/>
      <c r="R194" s="1250"/>
      <c r="S194" s="801"/>
      <c r="T194" s="30"/>
      <c r="U194" s="63"/>
      <c r="V194" s="63"/>
      <c r="W194" s="63"/>
      <c r="X194" s="63"/>
      <c r="Y194" s="63"/>
      <c r="Z194" s="63"/>
      <c r="AA194" s="63"/>
      <c r="AD194" s="2"/>
      <c r="AI194" s="63"/>
      <c r="AJ194" s="63"/>
      <c r="AK194" s="63"/>
      <c r="AL194" s="63"/>
      <c r="AM194" s="63"/>
      <c r="AN194" s="63"/>
      <c r="AO194" s="63"/>
      <c r="AT194" s="66"/>
      <c r="AU194" s="66"/>
      <c r="AV194" s="66"/>
      <c r="AW194" s="66"/>
      <c r="AX194" s="66"/>
    </row>
    <row r="195" spans="6:50" ht="15.75" customHeight="1" x14ac:dyDescent="0.2">
      <c r="F195" s="801"/>
      <c r="G195" s="802"/>
      <c r="H195" s="626" t="s">
        <v>3481</v>
      </c>
      <c r="I195" s="802"/>
      <c r="J195" s="1250"/>
      <c r="K195" s="801"/>
      <c r="L195" s="801"/>
      <c r="M195" s="802"/>
      <c r="N195" s="686" t="s">
        <v>3482</v>
      </c>
      <c r="O195" s="1250"/>
      <c r="P195" s="802"/>
      <c r="Q195" s="801"/>
      <c r="R195" s="1250"/>
      <c r="S195" s="801"/>
      <c r="T195" s="30"/>
      <c r="U195" s="63"/>
      <c r="V195" s="63"/>
      <c r="W195" s="63"/>
      <c r="X195" s="63"/>
      <c r="Y195" s="63"/>
      <c r="Z195" s="63"/>
      <c r="AA195" s="63"/>
      <c r="AD195" s="2"/>
      <c r="AI195" s="63"/>
      <c r="AJ195" s="63"/>
      <c r="AK195" s="63"/>
      <c r="AL195" s="63"/>
      <c r="AM195" s="63"/>
      <c r="AN195" s="63"/>
      <c r="AO195" s="63"/>
      <c r="AT195" s="66"/>
      <c r="AU195" s="66"/>
      <c r="AV195" s="66"/>
      <c r="AW195" s="66"/>
      <c r="AX195" s="66"/>
    </row>
    <row r="196" spans="6:50" ht="12.75" x14ac:dyDescent="0.2">
      <c r="F196" s="801"/>
      <c r="G196" s="802"/>
      <c r="H196" s="626" t="s">
        <v>2876</v>
      </c>
      <c r="I196" s="802"/>
      <c r="J196" s="1250"/>
      <c r="K196" s="801"/>
      <c r="L196" s="801"/>
      <c r="M196" s="802"/>
      <c r="N196" s="686" t="s">
        <v>3483</v>
      </c>
      <c r="O196" s="1250"/>
      <c r="P196" s="802"/>
      <c r="Q196" s="801"/>
      <c r="R196" s="1250"/>
      <c r="S196" s="801"/>
      <c r="T196" s="30"/>
      <c r="U196" s="63"/>
      <c r="V196" s="63"/>
      <c r="W196" s="63"/>
      <c r="X196" s="63"/>
      <c r="Y196" s="63"/>
      <c r="Z196" s="63"/>
      <c r="AA196" s="63"/>
      <c r="AD196" s="2"/>
      <c r="AI196" s="63"/>
      <c r="AJ196" s="63"/>
      <c r="AK196" s="63"/>
      <c r="AL196" s="63"/>
      <c r="AM196" s="63"/>
      <c r="AN196" s="63"/>
      <c r="AO196" s="63"/>
      <c r="AT196" s="66"/>
      <c r="AU196" s="66"/>
      <c r="AV196" s="66"/>
      <c r="AW196" s="66"/>
      <c r="AX196" s="66"/>
    </row>
    <row r="197" spans="6:50" ht="12.75" x14ac:dyDescent="0.2">
      <c r="F197" s="801"/>
      <c r="G197" s="802"/>
      <c r="H197" s="626" t="s">
        <v>2768</v>
      </c>
      <c r="I197" s="802"/>
      <c r="J197" s="1250"/>
      <c r="K197" s="801"/>
      <c r="L197" s="801"/>
      <c r="M197" s="802"/>
      <c r="N197" s="686" t="s">
        <v>3484</v>
      </c>
      <c r="O197" s="1250"/>
      <c r="P197" s="802"/>
      <c r="Q197" s="801"/>
      <c r="R197" s="1250"/>
      <c r="S197" s="801"/>
      <c r="T197" s="30"/>
      <c r="U197" s="63"/>
      <c r="V197" s="63"/>
      <c r="W197" s="63"/>
      <c r="X197" s="63"/>
      <c r="Y197" s="63"/>
      <c r="Z197" s="63"/>
      <c r="AA197" s="63"/>
      <c r="AD197" s="2"/>
      <c r="AI197" s="63"/>
      <c r="AJ197" s="63"/>
      <c r="AK197" s="63"/>
      <c r="AL197" s="63"/>
      <c r="AM197" s="63"/>
      <c r="AN197" s="63"/>
      <c r="AO197" s="63"/>
      <c r="AT197" s="66"/>
      <c r="AU197" s="66"/>
      <c r="AV197" s="66"/>
      <c r="AW197" s="66"/>
      <c r="AX197" s="66"/>
    </row>
    <row r="198" spans="6:50" ht="12.75" x14ac:dyDescent="0.2">
      <c r="F198" s="1269"/>
      <c r="G198" s="1162"/>
      <c r="H198" s="626" t="s">
        <v>3367</v>
      </c>
      <c r="I198" s="1162"/>
      <c r="J198" s="1271"/>
      <c r="K198" s="801"/>
      <c r="L198" s="803"/>
      <c r="M198" s="794"/>
      <c r="N198" s="687" t="s">
        <v>3485</v>
      </c>
      <c r="O198" s="1251"/>
      <c r="P198" s="794"/>
      <c r="Q198" s="803"/>
      <c r="R198" s="1251"/>
      <c r="S198" s="803"/>
      <c r="T198" s="30"/>
      <c r="U198" s="63"/>
      <c r="V198" s="63"/>
      <c r="W198" s="63"/>
      <c r="X198" s="63"/>
      <c r="Y198" s="63"/>
      <c r="Z198" s="63"/>
      <c r="AA198" s="63"/>
      <c r="AD198" s="2"/>
      <c r="AI198" s="63"/>
      <c r="AJ198" s="63"/>
      <c r="AK198" s="63"/>
      <c r="AL198" s="63"/>
      <c r="AM198" s="63"/>
      <c r="AN198" s="63"/>
      <c r="AO198" s="63"/>
      <c r="AT198" s="66"/>
      <c r="AU198" s="66"/>
      <c r="AV198" s="66"/>
      <c r="AW198" s="66"/>
      <c r="AX198" s="66"/>
    </row>
    <row r="199" spans="6:50" ht="12.75" x14ac:dyDescent="0.2">
      <c r="F199" s="1291" t="s">
        <v>3486</v>
      </c>
      <c r="G199" s="1281" t="b">
        <v>0</v>
      </c>
      <c r="H199" s="632" t="s">
        <v>3371</v>
      </c>
      <c r="I199" s="1305" t="s">
        <v>3487</v>
      </c>
      <c r="J199" s="1305">
        <v>60</v>
      </c>
      <c r="K199" s="1323" t="s">
        <v>2592</v>
      </c>
      <c r="L199" s="1274" t="s">
        <v>3488</v>
      </c>
      <c r="M199" s="1267" t="b">
        <v>0</v>
      </c>
      <c r="N199" s="688" t="s">
        <v>3489</v>
      </c>
      <c r="O199" s="1267" t="s">
        <v>3490</v>
      </c>
      <c r="P199" s="1268">
        <v>1</v>
      </c>
      <c r="Q199" s="1268" t="s">
        <v>2611</v>
      </c>
      <c r="R199" s="1270" t="s">
        <v>2611</v>
      </c>
      <c r="S199" s="1274" t="s">
        <v>2592</v>
      </c>
      <c r="T199" s="30"/>
      <c r="U199" s="63"/>
      <c r="V199" s="63"/>
      <c r="W199" s="63"/>
      <c r="X199" s="63"/>
      <c r="Y199" s="63"/>
      <c r="Z199" s="63"/>
      <c r="AA199" s="63"/>
      <c r="AD199" s="2"/>
      <c r="AI199" s="63"/>
      <c r="AJ199" s="63"/>
      <c r="AK199" s="63"/>
      <c r="AL199" s="63"/>
      <c r="AM199" s="63"/>
      <c r="AN199" s="63"/>
      <c r="AO199" s="63"/>
      <c r="AT199" s="66"/>
      <c r="AU199" s="66"/>
      <c r="AV199" s="66"/>
      <c r="AW199" s="66"/>
      <c r="AX199" s="66"/>
    </row>
    <row r="200" spans="6:50" ht="12.75" x14ac:dyDescent="0.2">
      <c r="F200" s="801"/>
      <c r="G200" s="802"/>
      <c r="H200" s="636" t="s">
        <v>3491</v>
      </c>
      <c r="I200" s="790"/>
      <c r="J200" s="790"/>
      <c r="K200" s="790"/>
      <c r="L200" s="801"/>
      <c r="M200" s="802"/>
      <c r="N200" s="688" t="s">
        <v>3492</v>
      </c>
      <c r="O200" s="802"/>
      <c r="P200" s="801"/>
      <c r="Q200" s="801"/>
      <c r="R200" s="1250"/>
      <c r="S200" s="801"/>
      <c r="T200" s="30"/>
      <c r="U200" s="63"/>
      <c r="V200" s="63"/>
      <c r="W200" s="63"/>
      <c r="X200" s="63"/>
      <c r="Y200" s="63"/>
      <c r="Z200" s="63"/>
      <c r="AA200" s="63"/>
      <c r="AD200" s="2"/>
      <c r="AI200" s="63"/>
      <c r="AJ200" s="63"/>
      <c r="AK200" s="63"/>
      <c r="AL200" s="63"/>
      <c r="AM200" s="63"/>
      <c r="AN200" s="63"/>
      <c r="AO200" s="63"/>
      <c r="AT200" s="66"/>
      <c r="AU200" s="66"/>
      <c r="AV200" s="66"/>
      <c r="AW200" s="66"/>
      <c r="AX200" s="66"/>
    </row>
    <row r="201" spans="6:50" ht="12.75" x14ac:dyDescent="0.2">
      <c r="F201" s="801"/>
      <c r="G201" s="802"/>
      <c r="H201" s="636" t="s">
        <v>3479</v>
      </c>
      <c r="I201" s="790"/>
      <c r="J201" s="790"/>
      <c r="K201" s="790"/>
      <c r="L201" s="801"/>
      <c r="M201" s="802"/>
      <c r="N201" s="638"/>
      <c r="O201" s="802"/>
      <c r="P201" s="801"/>
      <c r="Q201" s="801"/>
      <c r="R201" s="1250"/>
      <c r="S201" s="801"/>
      <c r="T201" s="30"/>
      <c r="U201" s="63"/>
      <c r="V201" s="63"/>
      <c r="W201" s="63"/>
      <c r="X201" s="63"/>
      <c r="Y201" s="63"/>
      <c r="Z201" s="63"/>
      <c r="AA201" s="63"/>
      <c r="AD201" s="2"/>
      <c r="AI201" s="63"/>
      <c r="AJ201" s="63"/>
      <c r="AK201" s="63"/>
      <c r="AL201" s="63"/>
      <c r="AM201" s="63"/>
      <c r="AN201" s="63"/>
      <c r="AO201" s="63"/>
      <c r="AT201" s="66"/>
      <c r="AU201" s="66"/>
      <c r="AV201" s="66"/>
      <c r="AW201" s="66"/>
      <c r="AX201" s="66"/>
    </row>
    <row r="202" spans="6:50" ht="12.75" x14ac:dyDescent="0.2">
      <c r="F202" s="801"/>
      <c r="G202" s="802"/>
      <c r="H202" s="636" t="s">
        <v>3481</v>
      </c>
      <c r="I202" s="790"/>
      <c r="J202" s="790"/>
      <c r="K202" s="790"/>
      <c r="L202" s="1286" t="s">
        <v>3493</v>
      </c>
      <c r="M202" s="1261" t="b">
        <v>0</v>
      </c>
      <c r="N202" s="700" t="s">
        <v>3494</v>
      </c>
      <c r="O202" s="1328" t="s">
        <v>3490</v>
      </c>
      <c r="P202" s="1261">
        <v>2</v>
      </c>
      <c r="Q202" s="1262" t="s">
        <v>2611</v>
      </c>
      <c r="R202" s="1263" t="s">
        <v>2611</v>
      </c>
      <c r="S202" s="1286" t="s">
        <v>2592</v>
      </c>
      <c r="T202" s="30"/>
      <c r="U202" s="63"/>
      <c r="V202" s="63"/>
      <c r="W202" s="63"/>
      <c r="X202" s="63"/>
      <c r="Y202" s="63"/>
      <c r="Z202" s="63"/>
      <c r="AA202" s="63"/>
      <c r="AD202" s="2"/>
      <c r="AI202" s="63"/>
      <c r="AJ202" s="63"/>
      <c r="AK202" s="63"/>
      <c r="AL202" s="63"/>
      <c r="AM202" s="63"/>
      <c r="AN202" s="63"/>
      <c r="AO202" s="63"/>
      <c r="AT202" s="66"/>
      <c r="AU202" s="66"/>
      <c r="AV202" s="66"/>
      <c r="AW202" s="66"/>
      <c r="AX202" s="66"/>
    </row>
    <row r="203" spans="6:50" ht="12.75" x14ac:dyDescent="0.2">
      <c r="F203" s="801"/>
      <c r="G203" s="802"/>
      <c r="H203" s="636" t="s">
        <v>2876</v>
      </c>
      <c r="I203" s="790"/>
      <c r="J203" s="790"/>
      <c r="K203" s="790"/>
      <c r="L203" s="801"/>
      <c r="M203" s="802"/>
      <c r="N203" s="690" t="s">
        <v>3495</v>
      </c>
      <c r="O203" s="790"/>
      <c r="P203" s="802"/>
      <c r="Q203" s="801"/>
      <c r="R203" s="1250"/>
      <c r="S203" s="801"/>
      <c r="T203" s="30"/>
      <c r="U203" s="63"/>
      <c r="V203" s="63"/>
      <c r="W203" s="63"/>
      <c r="X203" s="63"/>
      <c r="Y203" s="63"/>
      <c r="Z203" s="63"/>
      <c r="AA203" s="63"/>
      <c r="AD203" s="2"/>
      <c r="AI203" s="63"/>
      <c r="AJ203" s="63"/>
      <c r="AK203" s="63"/>
      <c r="AL203" s="63"/>
      <c r="AM203" s="63"/>
      <c r="AN203" s="63"/>
      <c r="AO203" s="63"/>
      <c r="AT203" s="66"/>
      <c r="AU203" s="66"/>
      <c r="AV203" s="66"/>
      <c r="AW203" s="66"/>
      <c r="AX203" s="66"/>
    </row>
    <row r="204" spans="6:50" ht="12.75" x14ac:dyDescent="0.2">
      <c r="F204" s="801"/>
      <c r="G204" s="802"/>
      <c r="H204" s="636" t="s">
        <v>2768</v>
      </c>
      <c r="I204" s="790"/>
      <c r="J204" s="790"/>
      <c r="K204" s="790"/>
      <c r="L204" s="801"/>
      <c r="M204" s="802"/>
      <c r="N204" s="690" t="s">
        <v>3496</v>
      </c>
      <c r="O204" s="790"/>
      <c r="P204" s="802"/>
      <c r="Q204" s="801"/>
      <c r="R204" s="1250"/>
      <c r="S204" s="801"/>
      <c r="T204" s="30"/>
      <c r="U204" s="63"/>
      <c r="V204" s="63"/>
      <c r="W204" s="63"/>
      <c r="X204" s="63"/>
      <c r="Y204" s="63"/>
      <c r="Z204" s="63"/>
      <c r="AA204" s="63"/>
      <c r="AD204" s="2"/>
      <c r="AI204" s="63"/>
      <c r="AJ204" s="63"/>
      <c r="AK204" s="63"/>
      <c r="AL204" s="63"/>
      <c r="AM204" s="63"/>
      <c r="AN204" s="63"/>
      <c r="AO204" s="63"/>
      <c r="AT204" s="66"/>
      <c r="AU204" s="66"/>
      <c r="AV204" s="66"/>
      <c r="AW204" s="66"/>
      <c r="AX204" s="66"/>
    </row>
    <row r="205" spans="6:50" ht="12.75" x14ac:dyDescent="0.2">
      <c r="F205" s="803"/>
      <c r="G205" s="794"/>
      <c r="H205" s="671" t="s">
        <v>3497</v>
      </c>
      <c r="I205" s="765"/>
      <c r="J205" s="765"/>
      <c r="K205" s="765"/>
      <c r="L205" s="1269"/>
      <c r="M205" s="1162"/>
      <c r="N205" s="691" t="s">
        <v>3498</v>
      </c>
      <c r="O205" s="1313"/>
      <c r="P205" s="1162"/>
      <c r="Q205" s="1269"/>
      <c r="R205" s="1271"/>
      <c r="S205" s="1269"/>
      <c r="T205" s="30"/>
      <c r="U205" s="63"/>
      <c r="V205" s="63"/>
      <c r="W205" s="63"/>
      <c r="X205" s="63"/>
      <c r="Y205" s="63"/>
      <c r="Z205" s="63"/>
      <c r="AA205" s="63"/>
      <c r="AD205" s="2"/>
      <c r="AI205" s="63"/>
      <c r="AJ205" s="63"/>
      <c r="AK205" s="63"/>
      <c r="AL205" s="63"/>
      <c r="AM205" s="63"/>
      <c r="AN205" s="63"/>
      <c r="AO205" s="63"/>
      <c r="AT205" s="66"/>
      <c r="AU205" s="66"/>
      <c r="AV205" s="66"/>
      <c r="AW205" s="66"/>
      <c r="AX205" s="66"/>
    </row>
    <row r="206" spans="6:50" ht="12.75" x14ac:dyDescent="0.2">
      <c r="L206" s="1274" t="s">
        <v>3499</v>
      </c>
      <c r="M206" s="1279" t="b">
        <v>0</v>
      </c>
      <c r="N206" s="688" t="s">
        <v>3500</v>
      </c>
      <c r="O206" s="1288" t="s">
        <v>3490</v>
      </c>
      <c r="P206" s="1267">
        <v>5</v>
      </c>
      <c r="Q206" s="1268" t="s">
        <v>2611</v>
      </c>
      <c r="R206" s="1270" t="s">
        <v>2611</v>
      </c>
      <c r="S206" s="1270" t="s">
        <v>2592</v>
      </c>
      <c r="T206" s="30"/>
      <c r="U206" s="63"/>
      <c r="V206" s="63"/>
      <c r="W206" s="63"/>
      <c r="X206" s="63"/>
      <c r="Y206" s="63"/>
      <c r="Z206" s="63"/>
      <c r="AA206" s="63"/>
      <c r="AD206" s="2"/>
      <c r="AI206" s="63"/>
      <c r="AJ206" s="63"/>
      <c r="AK206" s="63"/>
      <c r="AL206" s="63"/>
      <c r="AM206" s="63"/>
      <c r="AN206" s="63"/>
      <c r="AO206" s="63"/>
      <c r="AT206" s="66"/>
      <c r="AU206" s="66"/>
      <c r="AV206" s="66"/>
      <c r="AW206" s="66"/>
      <c r="AX206" s="66"/>
    </row>
    <row r="207" spans="6:50" ht="12.75" x14ac:dyDescent="0.2">
      <c r="L207" s="801"/>
      <c r="M207" s="802"/>
      <c r="N207" s="688" t="s">
        <v>3501</v>
      </c>
      <c r="O207" s="1250"/>
      <c r="P207" s="802"/>
      <c r="Q207" s="801"/>
      <c r="R207" s="1250"/>
      <c r="S207" s="1250"/>
      <c r="T207" s="30"/>
      <c r="U207" s="63"/>
      <c r="V207" s="63"/>
      <c r="W207" s="63"/>
      <c r="X207" s="63"/>
      <c r="Y207" s="63"/>
      <c r="Z207" s="63"/>
      <c r="AA207" s="63"/>
      <c r="AD207" s="2"/>
      <c r="AI207" s="63"/>
      <c r="AJ207" s="63"/>
      <c r="AK207" s="63"/>
      <c r="AL207" s="63"/>
      <c r="AM207" s="63"/>
      <c r="AN207" s="63"/>
      <c r="AO207" s="63"/>
      <c r="AT207" s="66"/>
      <c r="AU207" s="66"/>
      <c r="AV207" s="66"/>
      <c r="AW207" s="66"/>
      <c r="AX207" s="66"/>
    </row>
    <row r="208" spans="6:50" ht="12.75" x14ac:dyDescent="0.2">
      <c r="L208" s="801"/>
      <c r="M208" s="802"/>
      <c r="N208" s="688" t="s">
        <v>3502</v>
      </c>
      <c r="O208" s="1250"/>
      <c r="P208" s="802"/>
      <c r="Q208" s="801"/>
      <c r="R208" s="1250"/>
      <c r="S208" s="1250"/>
      <c r="T208" s="30"/>
      <c r="U208" s="63"/>
      <c r="V208" s="63"/>
      <c r="W208" s="63"/>
      <c r="X208" s="63"/>
      <c r="Y208" s="63"/>
      <c r="Z208" s="63"/>
      <c r="AA208" s="63"/>
      <c r="AD208" s="2"/>
      <c r="AI208" s="63"/>
      <c r="AJ208" s="63"/>
      <c r="AK208" s="63"/>
      <c r="AL208" s="63"/>
      <c r="AM208" s="63"/>
      <c r="AN208" s="63"/>
      <c r="AO208" s="63"/>
      <c r="AT208" s="66"/>
      <c r="AU208" s="66"/>
      <c r="AV208" s="66"/>
      <c r="AW208" s="66"/>
      <c r="AX208" s="66"/>
    </row>
    <row r="209" spans="12:50" ht="12.75" x14ac:dyDescent="0.2">
      <c r="L209" s="801"/>
      <c r="M209" s="802"/>
      <c r="N209" s="688" t="s">
        <v>3503</v>
      </c>
      <c r="O209" s="1250"/>
      <c r="P209" s="802"/>
      <c r="Q209" s="801"/>
      <c r="R209" s="1250"/>
      <c r="S209" s="1250"/>
      <c r="T209" s="30"/>
      <c r="U209" s="63"/>
      <c r="V209" s="63"/>
      <c r="W209" s="63"/>
      <c r="X209" s="63"/>
      <c r="Y209" s="63"/>
      <c r="Z209" s="63"/>
      <c r="AA209" s="63"/>
      <c r="AD209" s="2"/>
      <c r="AI209" s="63"/>
      <c r="AJ209" s="63"/>
      <c r="AK209" s="63"/>
      <c r="AL209" s="63"/>
      <c r="AM209" s="63"/>
      <c r="AN209" s="63"/>
      <c r="AO209" s="63"/>
      <c r="AT209" s="66"/>
      <c r="AU209" s="66"/>
      <c r="AV209" s="66"/>
      <c r="AW209" s="66"/>
      <c r="AX209" s="66"/>
    </row>
    <row r="210" spans="12:50" ht="12.75" x14ac:dyDescent="0.2">
      <c r="L210" s="801"/>
      <c r="M210" s="802"/>
      <c r="N210" s="688" t="s">
        <v>3504</v>
      </c>
      <c r="O210" s="1250"/>
      <c r="P210" s="802"/>
      <c r="Q210" s="801"/>
      <c r="R210" s="1250"/>
      <c r="S210" s="1250"/>
      <c r="T210" s="30"/>
      <c r="U210" s="63"/>
      <c r="V210" s="63"/>
      <c r="W210" s="63"/>
      <c r="X210" s="63"/>
      <c r="Y210" s="63"/>
      <c r="Z210" s="63"/>
      <c r="AA210" s="63"/>
      <c r="AD210" s="2"/>
      <c r="AI210" s="63"/>
      <c r="AJ210" s="63"/>
      <c r="AK210" s="63"/>
      <c r="AL210" s="63"/>
      <c r="AM210" s="63"/>
      <c r="AN210" s="63"/>
      <c r="AO210" s="63"/>
      <c r="AT210" s="66"/>
      <c r="AU210" s="66"/>
      <c r="AV210" s="66"/>
      <c r="AW210" s="66"/>
      <c r="AX210" s="66"/>
    </row>
    <row r="211" spans="12:50" ht="12.75" x14ac:dyDescent="0.2">
      <c r="L211" s="801"/>
      <c r="M211" s="802"/>
      <c r="N211" s="688" t="s">
        <v>3505</v>
      </c>
      <c r="O211" s="1250"/>
      <c r="P211" s="802"/>
      <c r="Q211" s="801"/>
      <c r="R211" s="1250"/>
      <c r="S211" s="1250"/>
      <c r="T211" s="30"/>
      <c r="U211" s="63"/>
      <c r="V211" s="63"/>
      <c r="W211" s="63"/>
      <c r="X211" s="63"/>
      <c r="Y211" s="63"/>
      <c r="Z211" s="63"/>
      <c r="AA211" s="63"/>
      <c r="AD211" s="2"/>
      <c r="AI211" s="63"/>
      <c r="AJ211" s="63"/>
      <c r="AK211" s="63"/>
      <c r="AL211" s="63"/>
      <c r="AM211" s="63"/>
      <c r="AN211" s="63"/>
      <c r="AO211" s="63"/>
      <c r="AT211" s="66"/>
      <c r="AU211" s="66"/>
      <c r="AV211" s="66"/>
      <c r="AW211" s="66"/>
      <c r="AX211" s="66"/>
    </row>
    <row r="212" spans="12:50" ht="12.75" x14ac:dyDescent="0.2">
      <c r="L212" s="803"/>
      <c r="M212" s="794"/>
      <c r="N212" s="688" t="s">
        <v>3506</v>
      </c>
      <c r="O212" s="1251"/>
      <c r="P212" s="794"/>
      <c r="Q212" s="803"/>
      <c r="R212" s="1251"/>
      <c r="S212" s="1251"/>
      <c r="T212" s="30"/>
      <c r="U212" s="63"/>
      <c r="V212" s="63"/>
      <c r="W212" s="63"/>
      <c r="X212" s="63"/>
      <c r="Y212" s="63"/>
      <c r="Z212" s="63"/>
      <c r="AA212" s="63"/>
      <c r="AD212" s="2"/>
      <c r="AI212" s="63"/>
      <c r="AJ212" s="63"/>
      <c r="AK212" s="63"/>
      <c r="AL212" s="63"/>
      <c r="AM212" s="63"/>
      <c r="AN212" s="63"/>
      <c r="AO212" s="63"/>
      <c r="AT212" s="66"/>
      <c r="AU212" s="66"/>
      <c r="AV212" s="66"/>
      <c r="AW212" s="66"/>
      <c r="AX212" s="66"/>
    </row>
    <row r="213" spans="12:50" ht="12.75" x14ac:dyDescent="0.2">
      <c r="L213" s="1275" t="s">
        <v>3507</v>
      </c>
      <c r="M213" s="1276" t="b">
        <v>0</v>
      </c>
      <c r="N213" s="1332" t="s">
        <v>3508</v>
      </c>
      <c r="O213" s="1322" t="s">
        <v>3509</v>
      </c>
      <c r="P213" s="1276">
        <v>1</v>
      </c>
      <c r="Q213" s="1331" t="s">
        <v>2611</v>
      </c>
      <c r="R213" s="1260" t="s">
        <v>3510</v>
      </c>
      <c r="S213" s="1331" t="s">
        <v>2592</v>
      </c>
      <c r="T213" s="30"/>
      <c r="U213" s="63"/>
      <c r="V213" s="63"/>
      <c r="W213" s="63"/>
      <c r="X213" s="63"/>
      <c r="Y213" s="63"/>
      <c r="Z213" s="63"/>
      <c r="AA213" s="63"/>
      <c r="AD213" s="2"/>
      <c r="AI213" s="63"/>
      <c r="AJ213" s="63"/>
      <c r="AK213" s="63"/>
      <c r="AL213" s="63"/>
      <c r="AM213" s="63"/>
      <c r="AN213" s="63"/>
      <c r="AO213" s="63"/>
      <c r="AT213" s="66"/>
      <c r="AU213" s="66"/>
      <c r="AV213" s="66"/>
      <c r="AW213" s="66"/>
      <c r="AX213" s="66"/>
    </row>
    <row r="214" spans="12:50" ht="12.75" x14ac:dyDescent="0.2">
      <c r="L214" s="801"/>
      <c r="M214" s="802"/>
      <c r="N214" s="1250"/>
      <c r="O214" s="790"/>
      <c r="P214" s="802"/>
      <c r="Q214" s="801"/>
      <c r="R214" s="1250"/>
      <c r="S214" s="801"/>
      <c r="T214" s="30"/>
      <c r="U214" s="63"/>
      <c r="V214" s="63"/>
      <c r="W214" s="63"/>
      <c r="X214" s="63"/>
      <c r="Y214" s="63"/>
      <c r="Z214" s="63"/>
      <c r="AA214" s="63"/>
      <c r="AD214" s="2"/>
      <c r="AI214" s="63"/>
      <c r="AJ214" s="63"/>
      <c r="AK214" s="63"/>
      <c r="AL214" s="63"/>
      <c r="AM214" s="63"/>
      <c r="AN214" s="63"/>
      <c r="AO214" s="63"/>
      <c r="AT214" s="66"/>
      <c r="AU214" s="66"/>
      <c r="AV214" s="66"/>
      <c r="AW214" s="66"/>
      <c r="AX214" s="66"/>
    </row>
    <row r="215" spans="12:50" ht="12.75" x14ac:dyDescent="0.2">
      <c r="L215" s="803"/>
      <c r="M215" s="794"/>
      <c r="N215" s="1251"/>
      <c r="O215" s="765"/>
      <c r="P215" s="794"/>
      <c r="Q215" s="803"/>
      <c r="R215" s="1251"/>
      <c r="S215" s="803"/>
      <c r="T215" s="30"/>
      <c r="U215" s="63"/>
      <c r="V215" s="63"/>
      <c r="W215" s="63"/>
      <c r="X215" s="63"/>
      <c r="Y215" s="63"/>
      <c r="Z215" s="63"/>
      <c r="AA215" s="63"/>
      <c r="AD215" s="2"/>
      <c r="AI215" s="63"/>
      <c r="AJ215" s="63"/>
      <c r="AK215" s="63"/>
      <c r="AL215" s="63"/>
      <c r="AM215" s="63"/>
      <c r="AN215" s="63"/>
      <c r="AO215" s="63"/>
      <c r="AT215" s="66"/>
      <c r="AU215" s="66"/>
      <c r="AV215" s="66"/>
      <c r="AW215" s="66"/>
      <c r="AX215" s="66"/>
    </row>
    <row r="216" spans="12:50" ht="12.75" x14ac:dyDescent="0.2">
      <c r="L216" s="63"/>
      <c r="M216" s="63"/>
      <c r="N216" s="63"/>
      <c r="O216" s="63"/>
      <c r="P216" s="63"/>
      <c r="Q216" s="63"/>
      <c r="R216" s="63"/>
      <c r="S216" s="63"/>
      <c r="T216" s="30"/>
      <c r="U216" s="63"/>
      <c r="V216" s="63"/>
      <c r="W216" s="63"/>
      <c r="X216" s="63"/>
      <c r="Y216" s="63"/>
      <c r="Z216" s="63"/>
      <c r="AA216" s="63"/>
      <c r="AD216" s="2"/>
      <c r="AI216" s="63"/>
      <c r="AJ216" s="63"/>
      <c r="AK216" s="63"/>
      <c r="AL216" s="63"/>
      <c r="AM216" s="63"/>
      <c r="AN216" s="63"/>
      <c r="AO216" s="63"/>
      <c r="AT216" s="66"/>
      <c r="AU216" s="66"/>
      <c r="AV216" s="66"/>
      <c r="AW216" s="66"/>
      <c r="AX216" s="66"/>
    </row>
    <row r="217" spans="12:50" ht="12.75" x14ac:dyDescent="0.2">
      <c r="L217" s="66"/>
      <c r="M217" s="66"/>
      <c r="N217" s="66"/>
      <c r="O217" s="66"/>
      <c r="P217" s="66"/>
      <c r="Q217" s="66"/>
      <c r="R217" s="66"/>
      <c r="S217" s="66"/>
      <c r="T217" s="30"/>
      <c r="U217" s="63"/>
      <c r="V217" s="63"/>
      <c r="W217" s="63"/>
      <c r="X217" s="63"/>
      <c r="Y217" s="63"/>
      <c r="Z217" s="63"/>
      <c r="AA217" s="63"/>
      <c r="AD217" s="2"/>
      <c r="AI217" s="63"/>
      <c r="AJ217" s="63"/>
      <c r="AK217" s="63"/>
      <c r="AL217" s="63"/>
      <c r="AM217" s="63"/>
      <c r="AN217" s="63"/>
      <c r="AO217" s="63"/>
      <c r="AT217" s="66"/>
      <c r="AU217" s="66"/>
      <c r="AV217" s="66"/>
      <c r="AW217" s="66"/>
      <c r="AX217" s="66"/>
    </row>
    <row r="218" spans="12:50" ht="12.75" x14ac:dyDescent="0.2">
      <c r="T218" s="30"/>
      <c r="U218" s="63"/>
      <c r="V218" s="63"/>
      <c r="W218" s="63"/>
      <c r="X218" s="63"/>
      <c r="Y218" s="63"/>
      <c r="Z218" s="63"/>
      <c r="AA218" s="63"/>
      <c r="AD218" s="2"/>
      <c r="AI218" s="63"/>
      <c r="AJ218" s="63"/>
      <c r="AK218" s="63"/>
      <c r="AL218" s="63"/>
      <c r="AM218" s="63"/>
      <c r="AN218" s="63"/>
      <c r="AO218" s="63"/>
      <c r="AT218" s="66"/>
      <c r="AU218" s="66"/>
      <c r="AV218" s="66"/>
      <c r="AW218" s="66"/>
      <c r="AX218" s="66"/>
    </row>
    <row r="219" spans="12:50" ht="12.75" x14ac:dyDescent="0.2">
      <c r="T219" s="30"/>
      <c r="U219" s="63"/>
      <c r="V219" s="63"/>
      <c r="W219" s="63"/>
      <c r="X219" s="63"/>
      <c r="Y219" s="63"/>
      <c r="Z219" s="63"/>
      <c r="AA219" s="63"/>
      <c r="AD219" s="2"/>
      <c r="AI219" s="63"/>
      <c r="AJ219" s="63"/>
      <c r="AK219" s="63"/>
      <c r="AL219" s="63"/>
      <c r="AM219" s="63"/>
      <c r="AN219" s="63"/>
      <c r="AO219" s="63"/>
      <c r="AT219" s="66"/>
      <c r="AU219" s="66"/>
      <c r="AV219" s="66"/>
      <c r="AW219" s="66"/>
      <c r="AX219" s="66"/>
    </row>
    <row r="220" spans="12:50" ht="12.75" x14ac:dyDescent="0.2">
      <c r="T220" s="30"/>
      <c r="U220" s="63"/>
      <c r="V220" s="63"/>
      <c r="W220" s="63"/>
      <c r="X220" s="63"/>
      <c r="Y220" s="63"/>
      <c r="Z220" s="63"/>
      <c r="AA220" s="63"/>
      <c r="AB220" s="63"/>
      <c r="AC220" s="63"/>
      <c r="AD220" s="63"/>
      <c r="AE220" s="63"/>
      <c r="AF220" s="63"/>
      <c r="AG220" s="63"/>
      <c r="AH220" s="63"/>
      <c r="AI220" s="63"/>
      <c r="AJ220" s="63"/>
      <c r="AK220" s="63"/>
      <c r="AL220" s="63"/>
      <c r="AM220" s="63"/>
      <c r="AN220" s="63"/>
      <c r="AO220" s="63"/>
      <c r="AT220" s="66"/>
      <c r="AU220" s="66"/>
      <c r="AV220" s="66"/>
      <c r="AW220" s="66"/>
      <c r="AX220" s="66"/>
    </row>
    <row r="221" spans="12:50" ht="12.75" x14ac:dyDescent="0.2">
      <c r="T221" s="30"/>
      <c r="U221" s="63"/>
      <c r="V221" s="63"/>
      <c r="W221" s="63"/>
      <c r="X221" s="63"/>
      <c r="Y221" s="63"/>
      <c r="Z221" s="63"/>
      <c r="AA221" s="63"/>
      <c r="AB221" s="63"/>
      <c r="AC221" s="63"/>
      <c r="AD221" s="63"/>
      <c r="AE221" s="63"/>
      <c r="AF221" s="63"/>
      <c r="AG221" s="63"/>
      <c r="AH221" s="63"/>
      <c r="AI221" s="63"/>
      <c r="AJ221" s="63"/>
      <c r="AK221" s="63"/>
      <c r="AL221" s="63"/>
      <c r="AM221" s="63"/>
      <c r="AN221" s="63"/>
      <c r="AO221" s="63"/>
      <c r="AT221" s="66"/>
      <c r="AU221" s="66"/>
      <c r="AV221" s="66"/>
      <c r="AW221" s="66"/>
      <c r="AX221" s="66"/>
    </row>
    <row r="222" spans="12:50" ht="12.75" x14ac:dyDescent="0.2">
      <c r="T222" s="30"/>
      <c r="U222" s="63"/>
      <c r="V222" s="63"/>
      <c r="W222" s="63"/>
      <c r="X222" s="63"/>
      <c r="Y222" s="63"/>
      <c r="Z222" s="63"/>
      <c r="AA222" s="63"/>
      <c r="AB222" s="63"/>
      <c r="AC222" s="63"/>
      <c r="AD222" s="63"/>
      <c r="AE222" s="63"/>
      <c r="AF222" s="63"/>
      <c r="AG222" s="63"/>
      <c r="AH222" s="63"/>
      <c r="AI222" s="63"/>
      <c r="AJ222" s="63"/>
      <c r="AK222" s="63"/>
      <c r="AL222" s="63"/>
      <c r="AM222" s="63"/>
      <c r="AN222" s="63"/>
      <c r="AO222" s="63"/>
      <c r="AT222" s="66"/>
      <c r="AU222" s="66"/>
      <c r="AV222" s="66"/>
      <c r="AW222" s="66"/>
      <c r="AX222" s="66"/>
    </row>
    <row r="223" spans="12:50" ht="12.75" x14ac:dyDescent="0.2">
      <c r="T223" s="30"/>
      <c r="U223" s="63"/>
      <c r="V223" s="63"/>
      <c r="W223" s="63"/>
      <c r="X223" s="63"/>
      <c r="Y223" s="63"/>
      <c r="Z223" s="63"/>
      <c r="AA223" s="63"/>
      <c r="AB223" s="63"/>
      <c r="AC223" s="63"/>
      <c r="AD223" s="63"/>
      <c r="AE223" s="63"/>
      <c r="AF223" s="63"/>
      <c r="AG223" s="63"/>
      <c r="AH223" s="63"/>
      <c r="AI223" s="63"/>
      <c r="AJ223" s="63"/>
      <c r="AK223" s="63"/>
      <c r="AL223" s="63"/>
      <c r="AM223" s="63"/>
      <c r="AN223" s="63"/>
      <c r="AO223" s="63"/>
      <c r="AT223" s="66"/>
      <c r="AU223" s="66"/>
      <c r="AV223" s="66"/>
      <c r="AW223" s="66"/>
      <c r="AX223" s="66"/>
    </row>
    <row r="224" spans="12:50" ht="12.75" x14ac:dyDescent="0.2">
      <c r="T224" s="30"/>
      <c r="U224" s="63"/>
      <c r="V224" s="63"/>
      <c r="W224" s="63"/>
      <c r="X224" s="63"/>
      <c r="Y224" s="63"/>
      <c r="Z224" s="63"/>
      <c r="AA224" s="63"/>
      <c r="AB224" s="63"/>
      <c r="AC224" s="63"/>
      <c r="AD224" s="63"/>
      <c r="AE224" s="63"/>
      <c r="AF224" s="63"/>
      <c r="AG224" s="63"/>
      <c r="AH224" s="63"/>
      <c r="AI224" s="63"/>
      <c r="AJ224" s="63"/>
      <c r="AK224" s="63"/>
      <c r="AL224" s="63"/>
      <c r="AM224" s="63"/>
      <c r="AN224" s="63"/>
      <c r="AO224" s="63"/>
      <c r="AT224" s="66"/>
      <c r="AU224" s="66"/>
      <c r="AV224" s="66"/>
      <c r="AW224" s="66"/>
      <c r="AX224" s="66"/>
    </row>
    <row r="225" spans="20:50" ht="12.75" x14ac:dyDescent="0.2">
      <c r="T225" s="30"/>
      <c r="U225" s="63"/>
      <c r="V225" s="63"/>
      <c r="W225" s="63"/>
      <c r="X225" s="63"/>
      <c r="Y225" s="63"/>
      <c r="Z225" s="63"/>
      <c r="AA225" s="63"/>
      <c r="AB225" s="63"/>
      <c r="AC225" s="63"/>
      <c r="AD225" s="63"/>
      <c r="AE225" s="63"/>
      <c r="AF225" s="63"/>
      <c r="AG225" s="63"/>
      <c r="AH225" s="63"/>
      <c r="AI225" s="63"/>
      <c r="AJ225" s="63"/>
      <c r="AK225" s="63"/>
      <c r="AL225" s="63"/>
      <c r="AM225" s="63"/>
      <c r="AN225" s="63"/>
      <c r="AO225" s="63"/>
      <c r="AT225" s="66"/>
      <c r="AU225" s="66"/>
      <c r="AV225" s="66"/>
      <c r="AW225" s="66"/>
      <c r="AX225" s="66"/>
    </row>
    <row r="226" spans="20:50" ht="12.75" x14ac:dyDescent="0.2">
      <c r="T226" s="30"/>
      <c r="U226" s="63"/>
      <c r="V226" s="63"/>
      <c r="W226" s="63"/>
      <c r="X226" s="63"/>
      <c r="Y226" s="63"/>
      <c r="Z226" s="63"/>
      <c r="AA226" s="63"/>
      <c r="AB226" s="63"/>
      <c r="AC226" s="63"/>
      <c r="AD226" s="63"/>
      <c r="AE226" s="63"/>
      <c r="AF226" s="63"/>
      <c r="AG226" s="63"/>
      <c r="AH226" s="63"/>
      <c r="AI226" s="63"/>
      <c r="AJ226" s="63"/>
      <c r="AK226" s="63"/>
      <c r="AL226" s="63"/>
      <c r="AM226" s="63"/>
      <c r="AN226" s="63"/>
      <c r="AO226" s="63"/>
      <c r="AT226" s="66"/>
      <c r="AU226" s="66"/>
      <c r="AV226" s="66"/>
      <c r="AW226" s="66"/>
      <c r="AX226" s="66"/>
    </row>
    <row r="227" spans="20:50" ht="12.75" x14ac:dyDescent="0.2">
      <c r="T227" s="30"/>
      <c r="U227" s="63"/>
      <c r="V227" s="63"/>
      <c r="W227" s="63"/>
      <c r="X227" s="63"/>
      <c r="Y227" s="63"/>
      <c r="Z227" s="63"/>
      <c r="AA227" s="63"/>
      <c r="AB227" s="63"/>
      <c r="AC227" s="63"/>
      <c r="AD227" s="63"/>
      <c r="AE227" s="63"/>
      <c r="AF227" s="63"/>
      <c r="AG227" s="63"/>
      <c r="AH227" s="63"/>
      <c r="AI227" s="63"/>
      <c r="AJ227" s="63"/>
      <c r="AK227" s="63"/>
      <c r="AL227" s="63"/>
      <c r="AM227" s="63"/>
      <c r="AN227" s="63"/>
      <c r="AO227" s="63"/>
      <c r="AT227" s="66"/>
      <c r="AU227" s="66"/>
      <c r="AV227" s="66"/>
      <c r="AW227" s="66"/>
      <c r="AX227" s="66"/>
    </row>
    <row r="228" spans="20:50" ht="12.75" x14ac:dyDescent="0.2">
      <c r="T228" s="30"/>
      <c r="U228" s="63"/>
      <c r="V228" s="63"/>
      <c r="W228" s="63"/>
      <c r="X228" s="63"/>
      <c r="Y228" s="63"/>
      <c r="Z228" s="63"/>
      <c r="AA228" s="63"/>
      <c r="AB228" s="63"/>
      <c r="AC228" s="63"/>
      <c r="AD228" s="63"/>
      <c r="AE228" s="63"/>
      <c r="AF228" s="63"/>
      <c r="AG228" s="63"/>
      <c r="AH228" s="63"/>
      <c r="AI228" s="63"/>
      <c r="AJ228" s="63"/>
      <c r="AK228" s="63"/>
      <c r="AL228" s="63"/>
      <c r="AM228" s="63"/>
      <c r="AN228" s="63"/>
      <c r="AO228" s="63"/>
      <c r="AT228" s="66"/>
      <c r="AU228" s="66"/>
      <c r="AV228" s="66"/>
      <c r="AW228" s="66"/>
      <c r="AX228" s="66"/>
    </row>
    <row r="229" spans="20:50" ht="12.75" x14ac:dyDescent="0.2">
      <c r="T229" s="30"/>
      <c r="U229" s="63"/>
      <c r="V229" s="63"/>
      <c r="W229" s="63"/>
      <c r="X229" s="63"/>
      <c r="Y229" s="63"/>
      <c r="Z229" s="63"/>
      <c r="AA229" s="63"/>
      <c r="AB229" s="63"/>
      <c r="AC229" s="63"/>
      <c r="AD229" s="63"/>
      <c r="AE229" s="63"/>
      <c r="AF229" s="63"/>
      <c r="AG229" s="63"/>
      <c r="AH229" s="63"/>
      <c r="AI229" s="63"/>
      <c r="AJ229" s="63"/>
      <c r="AK229" s="63"/>
      <c r="AL229" s="63"/>
      <c r="AM229" s="63"/>
      <c r="AN229" s="63"/>
      <c r="AO229" s="63"/>
      <c r="AT229" s="66"/>
      <c r="AU229" s="66"/>
      <c r="AV229" s="66"/>
      <c r="AW229" s="66"/>
      <c r="AX229" s="66"/>
    </row>
    <row r="230" spans="20:50" ht="12.75" x14ac:dyDescent="0.2">
      <c r="T230" s="30"/>
      <c r="U230" s="63"/>
      <c r="V230" s="63"/>
      <c r="W230" s="63"/>
      <c r="X230" s="63"/>
      <c r="Y230" s="63"/>
      <c r="Z230" s="63"/>
      <c r="AA230" s="63"/>
      <c r="AB230" s="63"/>
      <c r="AC230" s="63"/>
      <c r="AD230" s="63"/>
      <c r="AE230" s="63"/>
      <c r="AF230" s="63"/>
      <c r="AG230" s="63"/>
      <c r="AH230" s="63"/>
      <c r="AI230" s="63"/>
      <c r="AJ230" s="63"/>
      <c r="AK230" s="63"/>
      <c r="AL230" s="63"/>
      <c r="AM230" s="63"/>
      <c r="AN230" s="63"/>
      <c r="AO230" s="63"/>
      <c r="AT230" s="66"/>
      <c r="AU230" s="66"/>
      <c r="AV230" s="66"/>
      <c r="AW230" s="66"/>
      <c r="AX230" s="66"/>
    </row>
    <row r="231" spans="20:50" ht="12.75" x14ac:dyDescent="0.2">
      <c r="T231" s="30"/>
      <c r="U231" s="63"/>
      <c r="V231" s="63"/>
      <c r="W231" s="63"/>
      <c r="X231" s="63"/>
      <c r="Y231" s="63"/>
      <c r="Z231" s="63"/>
      <c r="AA231" s="63"/>
      <c r="AB231" s="63"/>
      <c r="AC231" s="63"/>
      <c r="AD231" s="63"/>
      <c r="AE231" s="63"/>
      <c r="AF231" s="63"/>
      <c r="AG231" s="63"/>
      <c r="AH231" s="63"/>
      <c r="AI231" s="63"/>
      <c r="AJ231" s="63"/>
      <c r="AK231" s="63"/>
      <c r="AL231" s="63"/>
      <c r="AM231" s="63"/>
      <c r="AN231" s="63"/>
      <c r="AO231" s="63"/>
      <c r="AT231" s="66"/>
      <c r="AU231" s="66"/>
      <c r="AV231" s="66"/>
      <c r="AW231" s="66"/>
      <c r="AX231" s="66"/>
    </row>
    <row r="232" spans="20:50" ht="12.75" x14ac:dyDescent="0.2">
      <c r="T232" s="30"/>
      <c r="U232" s="63"/>
      <c r="V232" s="63"/>
      <c r="W232" s="63"/>
      <c r="X232" s="63"/>
      <c r="Y232" s="63"/>
      <c r="Z232" s="63"/>
      <c r="AA232" s="63"/>
      <c r="AB232" s="63"/>
      <c r="AC232" s="63"/>
      <c r="AD232" s="63"/>
      <c r="AE232" s="63"/>
      <c r="AF232" s="63"/>
      <c r="AG232" s="63"/>
      <c r="AH232" s="63"/>
      <c r="AI232" s="63"/>
      <c r="AJ232" s="63"/>
      <c r="AK232" s="63"/>
      <c r="AL232" s="63"/>
      <c r="AM232" s="63"/>
      <c r="AN232" s="63"/>
      <c r="AO232" s="63"/>
      <c r="AT232" s="66"/>
      <c r="AU232" s="66"/>
      <c r="AV232" s="66"/>
      <c r="AW232" s="66"/>
      <c r="AX232" s="66"/>
    </row>
    <row r="233" spans="20:50" ht="12.75" x14ac:dyDescent="0.2">
      <c r="T233" s="30"/>
      <c r="U233" s="63"/>
      <c r="V233" s="63"/>
      <c r="W233" s="63"/>
      <c r="X233" s="63"/>
      <c r="Y233" s="63"/>
      <c r="Z233" s="63"/>
      <c r="AA233" s="63"/>
      <c r="AB233" s="63"/>
      <c r="AC233" s="63"/>
      <c r="AD233" s="63"/>
      <c r="AE233" s="63"/>
      <c r="AF233" s="63"/>
      <c r="AG233" s="63"/>
      <c r="AH233" s="63"/>
      <c r="AI233" s="63"/>
      <c r="AJ233" s="63"/>
      <c r="AK233" s="63"/>
      <c r="AL233" s="63"/>
      <c r="AM233" s="63"/>
      <c r="AN233" s="63"/>
      <c r="AO233" s="63"/>
      <c r="AT233" s="66"/>
      <c r="AU233" s="66"/>
      <c r="AV233" s="66"/>
      <c r="AW233" s="66"/>
      <c r="AX233" s="66"/>
    </row>
    <row r="234" spans="20:50" ht="12.75" x14ac:dyDescent="0.2">
      <c r="T234" s="30"/>
      <c r="U234" s="63"/>
      <c r="V234" s="63"/>
      <c r="W234" s="63"/>
      <c r="X234" s="63"/>
      <c r="Y234" s="63"/>
      <c r="Z234" s="63"/>
      <c r="AA234" s="63"/>
      <c r="AB234" s="63"/>
      <c r="AC234" s="63"/>
      <c r="AD234" s="63"/>
      <c r="AE234" s="63"/>
      <c r="AF234" s="63"/>
      <c r="AG234" s="63"/>
      <c r="AH234" s="63"/>
      <c r="AI234" s="63"/>
      <c r="AJ234" s="63"/>
      <c r="AK234" s="63"/>
      <c r="AL234" s="63"/>
      <c r="AM234" s="63"/>
      <c r="AN234" s="63"/>
      <c r="AO234" s="63"/>
      <c r="AT234" s="66"/>
      <c r="AU234" s="66"/>
      <c r="AV234" s="66"/>
      <c r="AW234" s="66"/>
      <c r="AX234" s="66"/>
    </row>
    <row r="235" spans="20:50" ht="12.75" x14ac:dyDescent="0.2">
      <c r="T235" s="30"/>
      <c r="U235" s="63"/>
      <c r="V235" s="63"/>
      <c r="W235" s="63"/>
      <c r="X235" s="63"/>
      <c r="Y235" s="63"/>
      <c r="Z235" s="63"/>
      <c r="AA235" s="63"/>
      <c r="AB235" s="63"/>
      <c r="AC235" s="63"/>
      <c r="AD235" s="63"/>
      <c r="AE235" s="63"/>
      <c r="AF235" s="63"/>
      <c r="AG235" s="63"/>
      <c r="AH235" s="63"/>
      <c r="AI235" s="63"/>
      <c r="AJ235" s="63"/>
      <c r="AK235" s="63"/>
      <c r="AL235" s="63"/>
      <c r="AM235" s="63"/>
      <c r="AN235" s="63"/>
      <c r="AO235" s="63"/>
      <c r="AT235" s="66"/>
      <c r="AU235" s="66"/>
      <c r="AV235" s="66"/>
      <c r="AW235" s="66"/>
      <c r="AX235" s="66"/>
    </row>
    <row r="236" spans="20:50" ht="12.75" x14ac:dyDescent="0.2">
      <c r="T236" s="30"/>
      <c r="U236" s="63"/>
      <c r="V236" s="63"/>
      <c r="W236" s="63"/>
      <c r="X236" s="63"/>
      <c r="Y236" s="63"/>
      <c r="Z236" s="63"/>
      <c r="AA236" s="63"/>
      <c r="AB236" s="63"/>
      <c r="AC236" s="63"/>
      <c r="AD236" s="63"/>
      <c r="AE236" s="63"/>
      <c r="AF236" s="63"/>
      <c r="AG236" s="63"/>
      <c r="AH236" s="63"/>
      <c r="AI236" s="63"/>
      <c r="AJ236" s="63"/>
      <c r="AK236" s="63"/>
      <c r="AL236" s="63"/>
      <c r="AM236" s="63"/>
      <c r="AN236" s="63"/>
      <c r="AO236" s="63"/>
      <c r="AT236" s="66"/>
      <c r="AU236" s="66"/>
      <c r="AV236" s="66"/>
      <c r="AW236" s="66"/>
      <c r="AX236" s="66"/>
    </row>
    <row r="237" spans="20:50" ht="12.75" x14ac:dyDescent="0.2">
      <c r="T237" s="30"/>
      <c r="U237" s="63"/>
      <c r="V237" s="63"/>
      <c r="W237" s="63"/>
      <c r="X237" s="63"/>
      <c r="Y237" s="63"/>
      <c r="Z237" s="63"/>
      <c r="AA237" s="63"/>
      <c r="AB237" s="63"/>
      <c r="AC237" s="63"/>
      <c r="AD237" s="63"/>
      <c r="AE237" s="63"/>
      <c r="AF237" s="63"/>
      <c r="AG237" s="63"/>
      <c r="AH237" s="63"/>
      <c r="AI237" s="63"/>
      <c r="AJ237" s="63"/>
      <c r="AK237" s="63"/>
      <c r="AL237" s="63"/>
      <c r="AM237" s="63"/>
      <c r="AN237" s="63"/>
      <c r="AO237" s="63"/>
      <c r="AT237" s="66"/>
      <c r="AU237" s="66"/>
      <c r="AV237" s="66"/>
      <c r="AW237" s="66"/>
      <c r="AX237" s="66"/>
    </row>
    <row r="238" spans="20:50" ht="12.75" x14ac:dyDescent="0.2">
      <c r="T238" s="30"/>
      <c r="U238" s="63"/>
      <c r="V238" s="63"/>
      <c r="W238" s="63"/>
      <c r="X238" s="63"/>
      <c r="Y238" s="63"/>
      <c r="Z238" s="63"/>
      <c r="AA238" s="63"/>
      <c r="AB238" s="63"/>
      <c r="AC238" s="63"/>
      <c r="AD238" s="63"/>
      <c r="AE238" s="63"/>
      <c r="AF238" s="63"/>
      <c r="AG238" s="63"/>
      <c r="AH238" s="63"/>
      <c r="AI238" s="63"/>
      <c r="AJ238" s="63"/>
      <c r="AK238" s="63"/>
      <c r="AL238" s="63"/>
      <c r="AM238" s="63"/>
      <c r="AN238" s="63"/>
      <c r="AO238" s="63"/>
      <c r="AT238" s="66"/>
      <c r="AU238" s="66"/>
      <c r="AV238" s="66"/>
      <c r="AW238" s="66"/>
      <c r="AX238" s="66"/>
    </row>
    <row r="239" spans="20:50" ht="12.75" x14ac:dyDescent="0.2">
      <c r="T239" s="63"/>
      <c r="U239" s="63"/>
      <c r="V239" s="63"/>
      <c r="W239" s="63"/>
      <c r="X239" s="63"/>
      <c r="Y239" s="63"/>
      <c r="Z239" s="63"/>
      <c r="AA239" s="63"/>
      <c r="AD239" s="2"/>
      <c r="AT239" s="66"/>
      <c r="AU239" s="66"/>
      <c r="AV239" s="66"/>
      <c r="AW239" s="66"/>
      <c r="AX239" s="66"/>
    </row>
    <row r="240" spans="20:50" ht="12.75" x14ac:dyDescent="0.2">
      <c r="T240" s="63"/>
      <c r="U240" s="63"/>
      <c r="V240" s="63"/>
      <c r="W240" s="63"/>
      <c r="X240" s="63"/>
      <c r="Y240" s="63"/>
      <c r="Z240" s="63"/>
      <c r="AA240" s="63"/>
      <c r="AD240" s="2"/>
      <c r="AT240" s="66"/>
      <c r="AU240" s="66"/>
      <c r="AV240" s="66"/>
      <c r="AW240" s="66"/>
      <c r="AX240" s="66"/>
    </row>
    <row r="241" spans="20:50" ht="12.75" x14ac:dyDescent="0.2">
      <c r="T241" s="63"/>
      <c r="U241" s="63"/>
      <c r="V241" s="63"/>
      <c r="W241" s="63"/>
      <c r="X241" s="63"/>
      <c r="Y241" s="63"/>
      <c r="Z241" s="63"/>
      <c r="AA241" s="63"/>
      <c r="AD241" s="2"/>
      <c r="AT241" s="66"/>
      <c r="AU241" s="66"/>
      <c r="AV241" s="66"/>
      <c r="AW241" s="66"/>
      <c r="AX241" s="66"/>
    </row>
    <row r="242" spans="20:50" ht="12.75" x14ac:dyDescent="0.2">
      <c r="T242" s="63"/>
      <c r="U242" s="63"/>
      <c r="V242" s="63"/>
      <c r="W242" s="63"/>
      <c r="X242" s="63"/>
      <c r="Y242" s="63"/>
      <c r="Z242" s="63"/>
      <c r="AA242" s="63"/>
      <c r="AD242" s="2"/>
      <c r="AT242" s="66"/>
      <c r="AU242" s="66"/>
      <c r="AV242" s="66"/>
      <c r="AW242" s="66"/>
      <c r="AX242" s="66"/>
    </row>
    <row r="243" spans="20:50" ht="12.75" x14ac:dyDescent="0.2">
      <c r="T243" s="63"/>
      <c r="U243" s="63"/>
      <c r="V243" s="63"/>
      <c r="W243" s="63"/>
      <c r="X243" s="63"/>
      <c r="Y243" s="63"/>
      <c r="Z243" s="63"/>
      <c r="AA243" s="63"/>
      <c r="AD243" s="2"/>
      <c r="AT243" s="66"/>
      <c r="AU243" s="66"/>
      <c r="AV243" s="66"/>
      <c r="AW243" s="66"/>
      <c r="AX243" s="66"/>
    </row>
    <row r="244" spans="20:50" ht="12.75" x14ac:dyDescent="0.2">
      <c r="T244" s="63"/>
      <c r="U244" s="63"/>
      <c r="V244" s="63"/>
      <c r="W244" s="63"/>
      <c r="X244" s="63"/>
      <c r="Y244" s="63"/>
      <c r="Z244" s="63"/>
      <c r="AA244" s="63"/>
      <c r="AD244" s="2"/>
      <c r="AT244" s="66"/>
      <c r="AU244" s="66"/>
      <c r="AV244" s="66"/>
      <c r="AW244" s="66"/>
      <c r="AX244" s="66"/>
    </row>
    <row r="245" spans="20:50" ht="12.75" x14ac:dyDescent="0.2">
      <c r="T245" s="63"/>
      <c r="U245" s="63"/>
      <c r="V245" s="63"/>
      <c r="W245" s="63"/>
      <c r="X245" s="63"/>
      <c r="Y245" s="63"/>
      <c r="Z245" s="63"/>
      <c r="AA245" s="63"/>
      <c r="AD245" s="2"/>
      <c r="AT245" s="66"/>
      <c r="AU245" s="66"/>
      <c r="AV245" s="66"/>
      <c r="AW245" s="66"/>
      <c r="AX245" s="66"/>
    </row>
    <row r="246" spans="20:50" ht="12.75" x14ac:dyDescent="0.2">
      <c r="T246" s="63"/>
      <c r="U246" s="63"/>
      <c r="V246" s="63"/>
      <c r="W246" s="63"/>
      <c r="X246" s="63"/>
      <c r="Y246" s="63"/>
      <c r="Z246" s="63"/>
      <c r="AA246" s="63"/>
      <c r="AD246" s="2"/>
      <c r="AT246" s="66"/>
      <c r="AU246" s="66"/>
      <c r="AV246" s="66"/>
      <c r="AW246" s="66"/>
      <c r="AX246" s="66"/>
    </row>
    <row r="247" spans="20:50" ht="12.75" x14ac:dyDescent="0.2">
      <c r="T247" s="63"/>
      <c r="U247" s="63"/>
      <c r="V247" s="63"/>
      <c r="W247" s="63"/>
      <c r="X247" s="63"/>
      <c r="Y247" s="63"/>
      <c r="Z247" s="63"/>
      <c r="AA247" s="63"/>
      <c r="AD247" s="2"/>
      <c r="AT247" s="66"/>
      <c r="AU247" s="66"/>
      <c r="AV247" s="66"/>
      <c r="AW247" s="66"/>
      <c r="AX247" s="66"/>
    </row>
    <row r="248" spans="20:50" ht="12.75" x14ac:dyDescent="0.2">
      <c r="T248" s="63"/>
      <c r="U248" s="63"/>
      <c r="V248" s="63"/>
      <c r="W248" s="63"/>
      <c r="X248" s="63"/>
      <c r="Y248" s="63"/>
      <c r="Z248" s="63"/>
      <c r="AA248" s="63"/>
      <c r="AD248" s="2"/>
      <c r="AT248" s="66"/>
      <c r="AU248" s="66"/>
      <c r="AV248" s="66"/>
      <c r="AW248" s="66"/>
      <c r="AX248" s="66"/>
    </row>
    <row r="249" spans="20:50" ht="12.75" x14ac:dyDescent="0.2">
      <c r="T249" s="63"/>
      <c r="U249" s="63"/>
      <c r="V249" s="63"/>
      <c r="W249" s="63"/>
      <c r="X249" s="63"/>
      <c r="Y249" s="63"/>
      <c r="Z249" s="63"/>
      <c r="AA249" s="63"/>
      <c r="AD249" s="2"/>
      <c r="AT249" s="66"/>
      <c r="AU249" s="66"/>
      <c r="AV249" s="66"/>
      <c r="AW249" s="66"/>
      <c r="AX249" s="66"/>
    </row>
    <row r="250" spans="20:50" ht="12.75" x14ac:dyDescent="0.2">
      <c r="T250" s="63"/>
      <c r="U250" s="63"/>
      <c r="V250" s="63"/>
      <c r="W250" s="63"/>
      <c r="X250" s="63"/>
      <c r="Y250" s="63"/>
      <c r="Z250" s="63"/>
      <c r="AA250" s="63"/>
      <c r="AD250" s="2"/>
      <c r="AT250" s="66"/>
      <c r="AU250" s="66"/>
      <c r="AV250" s="66"/>
      <c r="AW250" s="66"/>
      <c r="AX250" s="66"/>
    </row>
    <row r="251" spans="20:50" ht="12.75" x14ac:dyDescent="0.2">
      <c r="T251" s="63"/>
      <c r="U251" s="63"/>
      <c r="V251" s="63"/>
      <c r="W251" s="63"/>
      <c r="X251" s="63"/>
      <c r="Y251" s="63"/>
      <c r="Z251" s="63"/>
      <c r="AA251" s="63"/>
      <c r="AD251" s="2"/>
      <c r="AT251" s="66"/>
      <c r="AU251" s="66"/>
      <c r="AV251" s="66"/>
      <c r="AW251" s="66"/>
      <c r="AX251" s="66"/>
    </row>
    <row r="252" spans="20:50" ht="12.75" x14ac:dyDescent="0.2">
      <c r="T252" s="63"/>
      <c r="U252" s="63"/>
      <c r="V252" s="63"/>
      <c r="W252" s="63"/>
      <c r="X252" s="63"/>
      <c r="Y252" s="63"/>
      <c r="Z252" s="63"/>
      <c r="AA252" s="63"/>
      <c r="AD252" s="2"/>
      <c r="AT252" s="66"/>
      <c r="AU252" s="66"/>
      <c r="AV252" s="66"/>
      <c r="AW252" s="66"/>
      <c r="AX252" s="66"/>
    </row>
    <row r="253" spans="20:50" ht="12.75" x14ac:dyDescent="0.2">
      <c r="T253" s="63"/>
      <c r="U253" s="63"/>
      <c r="V253" s="63"/>
      <c r="W253" s="63"/>
      <c r="X253" s="63"/>
      <c r="Y253" s="63"/>
      <c r="Z253" s="63"/>
      <c r="AA253" s="63"/>
      <c r="AD253" s="2"/>
      <c r="AT253" s="66"/>
      <c r="AU253" s="66"/>
      <c r="AV253" s="66"/>
      <c r="AW253" s="66"/>
      <c r="AX253" s="66"/>
    </row>
    <row r="254" spans="20:50" ht="12.75" x14ac:dyDescent="0.2">
      <c r="T254" s="63"/>
      <c r="U254" s="63"/>
      <c r="V254" s="63"/>
      <c r="W254" s="63"/>
      <c r="X254" s="63"/>
      <c r="Y254" s="63"/>
      <c r="Z254" s="63"/>
      <c r="AA254" s="63"/>
      <c r="AD254" s="2"/>
      <c r="AT254" s="66"/>
      <c r="AU254" s="66"/>
      <c r="AV254" s="66"/>
      <c r="AW254" s="66"/>
      <c r="AX254" s="66"/>
    </row>
    <row r="255" spans="20:50" ht="12.75" x14ac:dyDescent="0.2">
      <c r="T255" s="63"/>
      <c r="U255" s="63"/>
      <c r="V255" s="63"/>
      <c r="W255" s="63"/>
      <c r="X255" s="63"/>
      <c r="Y255" s="63"/>
      <c r="Z255" s="63"/>
      <c r="AA255" s="63"/>
      <c r="AD255" s="2"/>
      <c r="AT255" s="66"/>
      <c r="AU255" s="66"/>
      <c r="AV255" s="66"/>
      <c r="AW255" s="66"/>
      <c r="AX255" s="66"/>
    </row>
    <row r="256" spans="20:50" ht="12.75" x14ac:dyDescent="0.2">
      <c r="T256" s="63"/>
      <c r="U256" s="63"/>
      <c r="V256" s="63"/>
      <c r="W256" s="63"/>
      <c r="X256" s="63"/>
      <c r="Y256" s="63"/>
      <c r="Z256" s="63"/>
      <c r="AA256" s="63"/>
      <c r="AD256" s="2"/>
      <c r="AT256" s="66"/>
      <c r="AU256" s="66"/>
      <c r="AV256" s="66"/>
      <c r="AW256" s="66"/>
      <c r="AX256" s="66"/>
    </row>
    <row r="257" spans="12:50" ht="12.75" x14ac:dyDescent="0.2">
      <c r="T257" s="63"/>
      <c r="U257" s="63"/>
      <c r="V257" s="63"/>
      <c r="W257" s="63"/>
      <c r="X257" s="63"/>
      <c r="Y257" s="63"/>
      <c r="Z257" s="63"/>
      <c r="AA257" s="63"/>
      <c r="AD257" s="2"/>
      <c r="AT257" s="66"/>
      <c r="AU257" s="66"/>
      <c r="AV257" s="66"/>
      <c r="AW257" s="66"/>
      <c r="AX257" s="66"/>
    </row>
    <row r="258" spans="12:50" ht="12.75" x14ac:dyDescent="0.2">
      <c r="T258" s="63"/>
      <c r="U258" s="63"/>
      <c r="V258" s="63"/>
      <c r="W258" s="63"/>
      <c r="X258" s="63"/>
      <c r="Y258" s="63"/>
      <c r="Z258" s="63"/>
      <c r="AA258" s="63"/>
      <c r="AD258" s="2"/>
      <c r="AT258" s="66"/>
      <c r="AU258" s="66"/>
      <c r="AV258" s="66"/>
      <c r="AW258" s="66"/>
      <c r="AX258" s="66"/>
    </row>
    <row r="259" spans="12:50" ht="12.75" x14ac:dyDescent="0.2">
      <c r="T259" s="63"/>
      <c r="U259" s="63"/>
      <c r="V259" s="63"/>
      <c r="W259" s="63"/>
      <c r="X259" s="63"/>
      <c r="Y259" s="63"/>
      <c r="Z259" s="63"/>
      <c r="AA259" s="63"/>
      <c r="AD259" s="2"/>
      <c r="AT259" s="66"/>
      <c r="AU259" s="66"/>
      <c r="AV259" s="66"/>
      <c r="AW259" s="66"/>
      <c r="AX259" s="66"/>
    </row>
    <row r="260" spans="12:50" ht="12.75" x14ac:dyDescent="0.2">
      <c r="T260" s="63"/>
      <c r="U260" s="63"/>
      <c r="V260" s="63"/>
      <c r="W260" s="63"/>
      <c r="X260" s="63"/>
      <c r="Y260" s="63"/>
      <c r="Z260" s="63"/>
      <c r="AA260" s="63"/>
      <c r="AD260" s="2"/>
      <c r="AT260" s="66"/>
      <c r="AU260" s="66"/>
      <c r="AV260" s="66"/>
      <c r="AW260" s="66"/>
      <c r="AX260" s="66"/>
    </row>
    <row r="261" spans="12:50" ht="12.75" x14ac:dyDescent="0.2">
      <c r="T261" s="63"/>
      <c r="U261" s="63"/>
      <c r="V261" s="63"/>
      <c r="W261" s="63"/>
      <c r="X261" s="63"/>
      <c r="Y261" s="63"/>
      <c r="Z261" s="63"/>
      <c r="AA261" s="63"/>
      <c r="AD261" s="2"/>
      <c r="AT261" s="66"/>
      <c r="AU261" s="66"/>
      <c r="AV261" s="66"/>
      <c r="AW261" s="66"/>
      <c r="AX261" s="66"/>
    </row>
    <row r="262" spans="12:50" ht="12.75" x14ac:dyDescent="0.2">
      <c r="T262" s="63"/>
      <c r="U262" s="63"/>
      <c r="V262" s="63"/>
      <c r="W262" s="63"/>
      <c r="X262" s="63"/>
      <c r="Y262" s="63"/>
      <c r="Z262" s="63"/>
      <c r="AA262" s="63"/>
      <c r="AD262" s="2"/>
      <c r="AT262" s="66"/>
      <c r="AU262" s="66"/>
      <c r="AV262" s="66"/>
      <c r="AW262" s="66"/>
      <c r="AX262" s="66"/>
    </row>
    <row r="263" spans="12:50" ht="12.75" x14ac:dyDescent="0.2">
      <c r="T263" s="63"/>
      <c r="U263" s="63"/>
      <c r="V263" s="63"/>
      <c r="W263" s="63"/>
      <c r="X263" s="63"/>
      <c r="Y263" s="63"/>
      <c r="Z263" s="63"/>
      <c r="AA263" s="63"/>
      <c r="AD263" s="2"/>
      <c r="AT263" s="66"/>
      <c r="AU263" s="66"/>
      <c r="AV263" s="66"/>
      <c r="AW263" s="66"/>
      <c r="AX263" s="66"/>
    </row>
    <row r="264" spans="12:50" ht="12.75" x14ac:dyDescent="0.2">
      <c r="T264" s="63"/>
      <c r="U264" s="63"/>
      <c r="V264" s="63"/>
      <c r="W264" s="63"/>
      <c r="X264" s="63"/>
      <c r="Y264" s="63"/>
      <c r="Z264" s="63"/>
      <c r="AA264" s="63"/>
      <c r="AD264" s="2"/>
      <c r="AT264" s="66"/>
      <c r="AU264" s="66"/>
      <c r="AV264" s="66"/>
      <c r="AW264" s="66"/>
      <c r="AX264" s="66"/>
    </row>
    <row r="265" spans="12:50" ht="12.75" x14ac:dyDescent="0.2">
      <c r="T265" s="63"/>
      <c r="U265" s="63"/>
      <c r="V265" s="63"/>
      <c r="W265" s="63"/>
      <c r="X265" s="63"/>
      <c r="Y265" s="63"/>
      <c r="Z265" s="63"/>
      <c r="AA265" s="63"/>
      <c r="AD265" s="2"/>
      <c r="AT265" s="66"/>
      <c r="AU265" s="66"/>
      <c r="AV265" s="66"/>
      <c r="AW265" s="66"/>
      <c r="AX265" s="66"/>
    </row>
    <row r="266" spans="12:50" ht="12.75" x14ac:dyDescent="0.2">
      <c r="T266" s="63"/>
      <c r="U266" s="63"/>
      <c r="V266" s="63"/>
      <c r="W266" s="63"/>
      <c r="X266" s="63"/>
      <c r="Y266" s="63"/>
      <c r="Z266" s="63"/>
      <c r="AA266" s="63"/>
      <c r="AD266" s="2"/>
      <c r="AT266" s="66"/>
      <c r="AU266" s="66"/>
      <c r="AV266" s="66"/>
      <c r="AW266" s="66"/>
      <c r="AX266" s="66"/>
    </row>
    <row r="267" spans="12:50" ht="12.75" x14ac:dyDescent="0.2">
      <c r="T267" s="63"/>
      <c r="U267" s="63"/>
      <c r="V267" s="63"/>
      <c r="W267" s="63"/>
      <c r="X267" s="63"/>
      <c r="Y267" s="63"/>
      <c r="Z267" s="63"/>
      <c r="AA267" s="63"/>
      <c r="AD267" s="2"/>
      <c r="AT267" s="66"/>
      <c r="AU267" s="66"/>
      <c r="AV267" s="66"/>
      <c r="AW267" s="66"/>
      <c r="AX267" s="66"/>
    </row>
    <row r="268" spans="12:50" ht="12.75" x14ac:dyDescent="0.2">
      <c r="T268" s="63"/>
      <c r="U268" s="63"/>
      <c r="V268" s="63"/>
      <c r="W268" s="63"/>
      <c r="X268" s="63"/>
      <c r="Y268" s="63"/>
      <c r="Z268" s="63"/>
      <c r="AA268" s="63"/>
      <c r="AD268" s="2"/>
      <c r="AT268" s="66"/>
      <c r="AU268" s="66"/>
      <c r="AV268" s="66"/>
      <c r="AW268" s="66"/>
      <c r="AX268" s="66"/>
    </row>
    <row r="269" spans="12:50" ht="12.75" x14ac:dyDescent="0.2">
      <c r="L269" s="53"/>
      <c r="T269" s="63"/>
      <c r="U269" s="63"/>
      <c r="V269" s="63"/>
      <c r="W269" s="63"/>
      <c r="X269" s="63"/>
      <c r="Y269" s="63"/>
      <c r="Z269" s="63"/>
      <c r="AA269" s="63"/>
      <c r="AD269" s="2"/>
      <c r="AT269" s="66"/>
      <c r="AU269" s="66"/>
      <c r="AV269" s="66"/>
      <c r="AW269" s="66"/>
      <c r="AX269" s="66"/>
    </row>
    <row r="270" spans="12:50" ht="12.75" x14ac:dyDescent="0.2">
      <c r="L270" s="53"/>
      <c r="T270" s="63"/>
      <c r="U270" s="63"/>
      <c r="V270" s="63"/>
      <c r="W270" s="63"/>
      <c r="X270" s="63"/>
      <c r="Y270" s="63"/>
      <c r="Z270" s="63"/>
      <c r="AA270" s="63"/>
      <c r="AD270" s="2"/>
      <c r="AT270" s="66"/>
      <c r="AU270" s="66"/>
      <c r="AV270" s="66"/>
      <c r="AW270" s="66"/>
      <c r="AX270" s="66"/>
    </row>
    <row r="271" spans="12:50" ht="12.75" x14ac:dyDescent="0.2">
      <c r="L271" s="53"/>
      <c r="T271" s="63"/>
      <c r="U271" s="63"/>
      <c r="V271" s="63"/>
      <c r="W271" s="63"/>
      <c r="X271" s="63"/>
      <c r="Y271" s="63"/>
      <c r="Z271" s="63"/>
      <c r="AA271" s="63"/>
      <c r="AD271" s="2"/>
      <c r="AT271" s="66"/>
      <c r="AU271" s="66"/>
      <c r="AV271" s="66"/>
      <c r="AW271" s="66"/>
      <c r="AX271" s="66"/>
    </row>
    <row r="272" spans="12:50" ht="12.75" x14ac:dyDescent="0.2">
      <c r="L272" s="53"/>
      <c r="T272" s="63"/>
      <c r="U272" s="63"/>
      <c r="V272" s="63"/>
      <c r="W272" s="63"/>
      <c r="X272" s="63"/>
      <c r="Y272" s="63"/>
      <c r="Z272" s="63"/>
      <c r="AA272" s="63"/>
      <c r="AD272" s="2"/>
      <c r="AT272" s="66"/>
      <c r="AU272" s="66"/>
      <c r="AV272" s="66"/>
      <c r="AW272" s="66"/>
      <c r="AX272" s="66"/>
    </row>
    <row r="273" spans="12:50" ht="12.75" x14ac:dyDescent="0.2">
      <c r="L273" s="53"/>
      <c r="T273" s="63"/>
      <c r="U273" s="63"/>
      <c r="V273" s="63"/>
      <c r="W273" s="63"/>
      <c r="X273" s="63"/>
      <c r="Y273" s="63"/>
      <c r="Z273" s="63"/>
      <c r="AA273" s="63"/>
      <c r="AD273" s="2"/>
      <c r="AT273" s="66"/>
      <c r="AU273" s="66"/>
      <c r="AV273" s="66"/>
      <c r="AW273" s="66"/>
      <c r="AX273" s="66"/>
    </row>
    <row r="274" spans="12:50" ht="12.75" x14ac:dyDescent="0.2">
      <c r="L274" s="53"/>
      <c r="AD274" s="2"/>
      <c r="AT274" s="66"/>
      <c r="AU274" s="66"/>
      <c r="AV274" s="66"/>
      <c r="AW274" s="66"/>
      <c r="AX274" s="66"/>
    </row>
    <row r="275" spans="12:50" ht="12.75" x14ac:dyDescent="0.2">
      <c r="L275" s="53"/>
      <c r="AD275" s="2"/>
      <c r="AT275" s="66"/>
      <c r="AU275" s="66"/>
      <c r="AV275" s="66"/>
      <c r="AW275" s="66"/>
      <c r="AX275" s="66"/>
    </row>
    <row r="276" spans="12:50" ht="12.75" x14ac:dyDescent="0.2">
      <c r="L276" s="53"/>
      <c r="AD276" s="2"/>
      <c r="AT276" s="66"/>
      <c r="AU276" s="66"/>
      <c r="AV276" s="66"/>
      <c r="AW276" s="66"/>
      <c r="AX276" s="66"/>
    </row>
    <row r="277" spans="12:50" ht="12.75" x14ac:dyDescent="0.2">
      <c r="L277" s="53"/>
      <c r="AD277" s="2"/>
      <c r="AT277" s="66"/>
      <c r="AU277" s="66"/>
      <c r="AV277" s="66"/>
      <c r="AW277" s="66"/>
      <c r="AX277" s="66"/>
    </row>
    <row r="278" spans="12:50" ht="12.75" x14ac:dyDescent="0.2">
      <c r="L278" s="53"/>
      <c r="AD278" s="2"/>
      <c r="AT278" s="66"/>
      <c r="AU278" s="66"/>
      <c r="AV278" s="66"/>
      <c r="AW278" s="66"/>
      <c r="AX278" s="66"/>
    </row>
    <row r="279" spans="12:50" ht="12.75" x14ac:dyDescent="0.2">
      <c r="L279" s="53"/>
      <c r="AD279" s="2"/>
      <c r="AT279" s="66"/>
      <c r="AU279" s="66"/>
      <c r="AV279" s="66"/>
      <c r="AW279" s="66"/>
      <c r="AX279" s="66"/>
    </row>
    <row r="280" spans="12:50" ht="12.75" x14ac:dyDescent="0.2">
      <c r="L280" s="53"/>
      <c r="AD280" s="2"/>
      <c r="AT280" s="66"/>
      <c r="AU280" s="66"/>
      <c r="AV280" s="66"/>
      <c r="AW280" s="66"/>
      <c r="AX280" s="66"/>
    </row>
    <row r="281" spans="12:50" ht="12.75" x14ac:dyDescent="0.2">
      <c r="L281" s="53"/>
      <c r="AD281" s="2"/>
      <c r="AT281" s="66"/>
      <c r="AU281" s="66"/>
      <c r="AV281" s="66"/>
      <c r="AW281" s="66"/>
      <c r="AX281" s="66"/>
    </row>
    <row r="282" spans="12:50" ht="12.75" x14ac:dyDescent="0.2">
      <c r="L282" s="53"/>
      <c r="AD282" s="2"/>
      <c r="AT282" s="66"/>
      <c r="AU282" s="66"/>
      <c r="AV282" s="66"/>
      <c r="AW282" s="66"/>
      <c r="AX282" s="66"/>
    </row>
    <row r="283" spans="12:50" ht="12.75" x14ac:dyDescent="0.2">
      <c r="L283" s="53"/>
      <c r="AD283" s="2"/>
      <c r="AT283" s="66"/>
      <c r="AU283" s="66"/>
      <c r="AV283" s="66"/>
      <c r="AW283" s="66"/>
      <c r="AX283" s="66"/>
    </row>
    <row r="284" spans="12:50" ht="12.75" x14ac:dyDescent="0.2">
      <c r="L284" s="53"/>
      <c r="AD284" s="2"/>
      <c r="AT284" s="66"/>
      <c r="AU284" s="66"/>
      <c r="AV284" s="66"/>
      <c r="AW284" s="66"/>
      <c r="AX284" s="66"/>
    </row>
    <row r="285" spans="12:50" ht="12.75" x14ac:dyDescent="0.2">
      <c r="L285" s="53"/>
      <c r="AD285" s="2"/>
      <c r="AT285" s="66"/>
      <c r="AU285" s="66"/>
      <c r="AV285" s="66"/>
      <c r="AW285" s="66"/>
      <c r="AX285" s="66"/>
    </row>
    <row r="286" spans="12:50" ht="12.75" x14ac:dyDescent="0.2">
      <c r="L286" s="53"/>
      <c r="AD286" s="2"/>
      <c r="AT286" s="66"/>
      <c r="AU286" s="66"/>
      <c r="AV286" s="66"/>
      <c r="AW286" s="66"/>
      <c r="AX286" s="66"/>
    </row>
    <row r="287" spans="12:50" ht="12.75" x14ac:dyDescent="0.2">
      <c r="L287" s="53"/>
      <c r="AD287" s="2"/>
      <c r="AT287" s="66"/>
      <c r="AU287" s="66"/>
      <c r="AV287" s="66"/>
      <c r="AW287" s="66"/>
      <c r="AX287" s="66"/>
    </row>
    <row r="288" spans="12:50" ht="12.75" x14ac:dyDescent="0.2">
      <c r="L288" s="53"/>
      <c r="AD288" s="2"/>
      <c r="AT288" s="66"/>
      <c r="AU288" s="66"/>
      <c r="AV288" s="66"/>
      <c r="AW288" s="66"/>
      <c r="AX288" s="66"/>
    </row>
    <row r="289" spans="12:50" ht="12.75" x14ac:dyDescent="0.2">
      <c r="L289" s="53"/>
      <c r="AD289" s="2"/>
      <c r="AT289" s="66"/>
      <c r="AU289" s="66"/>
      <c r="AV289" s="66"/>
      <c r="AW289" s="66"/>
      <c r="AX289" s="66"/>
    </row>
    <row r="290" spans="12:50" ht="12.75" x14ac:dyDescent="0.2">
      <c r="L290" s="53"/>
      <c r="AD290" s="2"/>
      <c r="AT290" s="66"/>
      <c r="AU290" s="66"/>
      <c r="AV290" s="66"/>
      <c r="AW290" s="66"/>
      <c r="AX290" s="66"/>
    </row>
    <row r="291" spans="12:50" ht="12.75" x14ac:dyDescent="0.2">
      <c r="L291" s="53"/>
      <c r="AD291" s="2"/>
      <c r="AT291" s="66"/>
      <c r="AU291" s="66"/>
      <c r="AV291" s="66"/>
      <c r="AW291" s="66"/>
      <c r="AX291" s="66"/>
    </row>
    <row r="292" spans="12:50" ht="12.75" x14ac:dyDescent="0.2">
      <c r="L292" s="53"/>
      <c r="AD292" s="2"/>
      <c r="AT292" s="66"/>
      <c r="AU292" s="66"/>
      <c r="AV292" s="66"/>
      <c r="AW292" s="66"/>
      <c r="AX292" s="66"/>
    </row>
    <row r="293" spans="12:50" ht="12.75" x14ac:dyDescent="0.2">
      <c r="L293" s="53"/>
      <c r="AD293" s="2"/>
      <c r="AT293" s="66"/>
      <c r="AU293" s="66"/>
      <c r="AV293" s="66"/>
      <c r="AW293" s="66"/>
      <c r="AX293" s="66"/>
    </row>
    <row r="294" spans="12:50" ht="12.75" x14ac:dyDescent="0.2">
      <c r="L294" s="53"/>
      <c r="AD294" s="2"/>
      <c r="AT294" s="66"/>
      <c r="AU294" s="66"/>
      <c r="AV294" s="66"/>
      <c r="AW294" s="66"/>
      <c r="AX294" s="66"/>
    </row>
    <row r="295" spans="12:50" ht="12.75" x14ac:dyDescent="0.2">
      <c r="L295" s="53"/>
      <c r="AD295" s="2"/>
      <c r="AT295" s="66"/>
      <c r="AU295" s="66"/>
      <c r="AV295" s="66"/>
      <c r="AW295" s="66"/>
      <c r="AX295" s="66"/>
    </row>
    <row r="296" spans="12:50" ht="12.75" x14ac:dyDescent="0.2">
      <c r="L296" s="53"/>
      <c r="AD296" s="2"/>
      <c r="AT296" s="66"/>
      <c r="AU296" s="66"/>
      <c r="AV296" s="66"/>
      <c r="AW296" s="66"/>
      <c r="AX296" s="66"/>
    </row>
    <row r="297" spans="12:50" ht="12.75" x14ac:dyDescent="0.2">
      <c r="L297" s="53"/>
      <c r="AD297" s="2"/>
      <c r="AT297" s="66"/>
      <c r="AU297" s="66"/>
      <c r="AV297" s="66"/>
      <c r="AW297" s="66"/>
      <c r="AX297" s="66"/>
    </row>
    <row r="298" spans="12:50" ht="12.75" x14ac:dyDescent="0.2">
      <c r="L298" s="53"/>
      <c r="AD298" s="2"/>
      <c r="AT298" s="66"/>
      <c r="AU298" s="66"/>
      <c r="AV298" s="66"/>
      <c r="AW298" s="66"/>
      <c r="AX298" s="66"/>
    </row>
    <row r="299" spans="12:50" ht="12.75" x14ac:dyDescent="0.2">
      <c r="L299" s="53"/>
      <c r="AD299" s="2"/>
      <c r="AT299" s="66"/>
      <c r="AU299" s="66"/>
      <c r="AV299" s="66"/>
      <c r="AW299" s="66"/>
      <c r="AX299" s="66"/>
    </row>
    <row r="300" spans="12:50" ht="12.75" x14ac:dyDescent="0.2">
      <c r="L300" s="53"/>
      <c r="AD300" s="2"/>
      <c r="AT300" s="66"/>
      <c r="AU300" s="66"/>
      <c r="AV300" s="66"/>
      <c r="AW300" s="66"/>
      <c r="AX300" s="66"/>
    </row>
    <row r="301" spans="12:50" ht="12.75" x14ac:dyDescent="0.2">
      <c r="L301" s="53"/>
      <c r="AD301" s="2"/>
      <c r="AT301" s="66"/>
      <c r="AU301" s="66"/>
      <c r="AV301" s="66"/>
      <c r="AW301" s="66"/>
      <c r="AX301" s="66"/>
    </row>
    <row r="302" spans="12:50" ht="12.75" x14ac:dyDescent="0.2">
      <c r="L302" s="53"/>
      <c r="AD302" s="2"/>
      <c r="AT302" s="66"/>
      <c r="AU302" s="66"/>
      <c r="AV302" s="66"/>
      <c r="AW302" s="66"/>
      <c r="AX302" s="66"/>
    </row>
    <row r="303" spans="12:50" ht="12.75" x14ac:dyDescent="0.2">
      <c r="L303" s="53"/>
      <c r="AD303" s="2"/>
      <c r="AT303" s="66"/>
      <c r="AU303" s="66"/>
      <c r="AV303" s="66"/>
      <c r="AW303" s="66"/>
      <c r="AX303" s="66"/>
    </row>
    <row r="304" spans="12:50" ht="12.75" x14ac:dyDescent="0.2">
      <c r="L304" s="53"/>
      <c r="AD304" s="2"/>
      <c r="AT304" s="66"/>
      <c r="AU304" s="66"/>
      <c r="AV304" s="66"/>
      <c r="AW304" s="66"/>
      <c r="AX304" s="66"/>
    </row>
    <row r="305" spans="12:50" ht="12.75" x14ac:dyDescent="0.2">
      <c r="L305" s="53"/>
      <c r="AD305" s="2"/>
      <c r="AT305" s="66"/>
      <c r="AU305" s="66"/>
      <c r="AV305" s="66"/>
      <c r="AW305" s="66"/>
      <c r="AX305" s="66"/>
    </row>
    <row r="306" spans="12:50" ht="12.75" x14ac:dyDescent="0.2">
      <c r="L306" s="53"/>
      <c r="AD306" s="2"/>
      <c r="AT306" s="66"/>
      <c r="AU306" s="66"/>
      <c r="AV306" s="66"/>
      <c r="AW306" s="66"/>
      <c r="AX306" s="66"/>
    </row>
    <row r="307" spans="12:50" ht="12.75" x14ac:dyDescent="0.2">
      <c r="L307" s="53"/>
      <c r="AD307" s="2"/>
      <c r="AT307" s="66"/>
      <c r="AU307" s="66"/>
      <c r="AV307" s="66"/>
      <c r="AW307" s="66"/>
      <c r="AX307" s="66"/>
    </row>
    <row r="308" spans="12:50" ht="12.75" x14ac:dyDescent="0.2">
      <c r="L308" s="53"/>
      <c r="AD308" s="2"/>
      <c r="AT308" s="66"/>
      <c r="AU308" s="66"/>
      <c r="AV308" s="66"/>
      <c r="AW308" s="66"/>
      <c r="AX308" s="66"/>
    </row>
    <row r="309" spans="12:50" ht="12.75" x14ac:dyDescent="0.2">
      <c r="L309" s="53"/>
      <c r="AD309" s="2"/>
      <c r="AT309" s="66"/>
      <c r="AU309" s="66"/>
      <c r="AV309" s="66"/>
      <c r="AW309" s="66"/>
      <c r="AX309" s="66"/>
    </row>
    <row r="310" spans="12:50" ht="12.75" x14ac:dyDescent="0.2">
      <c r="L310" s="53"/>
      <c r="AD310" s="2"/>
      <c r="AT310" s="66"/>
      <c r="AU310" s="66"/>
      <c r="AV310" s="66"/>
      <c r="AW310" s="66"/>
      <c r="AX310" s="66"/>
    </row>
    <row r="311" spans="12:50" ht="12.75" x14ac:dyDescent="0.2">
      <c r="L311" s="53"/>
      <c r="AD311" s="2"/>
      <c r="AT311" s="66"/>
      <c r="AU311" s="66"/>
      <c r="AV311" s="66"/>
      <c r="AW311" s="66"/>
      <c r="AX311" s="66"/>
    </row>
    <row r="312" spans="12:50" ht="12.75" x14ac:dyDescent="0.2">
      <c r="L312" s="53"/>
      <c r="AD312" s="2"/>
      <c r="AT312" s="66"/>
      <c r="AU312" s="66"/>
      <c r="AV312" s="66"/>
      <c r="AW312" s="66"/>
      <c r="AX312" s="66"/>
    </row>
    <row r="313" spans="12:50" ht="12.75" x14ac:dyDescent="0.2">
      <c r="L313" s="53"/>
      <c r="AD313" s="2"/>
      <c r="AT313" s="66"/>
      <c r="AU313" s="66"/>
      <c r="AV313" s="66"/>
      <c r="AW313" s="66"/>
      <c r="AX313" s="66"/>
    </row>
    <row r="314" spans="12:50" ht="12.75" x14ac:dyDescent="0.2">
      <c r="L314" s="53"/>
      <c r="AD314" s="2"/>
      <c r="AT314" s="66"/>
      <c r="AU314" s="66"/>
      <c r="AV314" s="66"/>
      <c r="AW314" s="66"/>
      <c r="AX314" s="66"/>
    </row>
    <row r="315" spans="12:50" ht="12.75" x14ac:dyDescent="0.2">
      <c r="L315" s="53"/>
      <c r="AD315" s="2"/>
      <c r="AT315" s="66"/>
      <c r="AU315" s="66"/>
      <c r="AV315" s="66"/>
      <c r="AW315" s="66"/>
      <c r="AX315" s="66"/>
    </row>
    <row r="316" spans="12:50" ht="12.75" x14ac:dyDescent="0.2">
      <c r="L316" s="53"/>
      <c r="AD316" s="2"/>
      <c r="AT316" s="66"/>
      <c r="AU316" s="66"/>
      <c r="AV316" s="66"/>
      <c r="AW316" s="66"/>
      <c r="AX316" s="66"/>
    </row>
    <row r="317" spans="12:50" ht="12.75" x14ac:dyDescent="0.2">
      <c r="L317" s="53"/>
      <c r="AD317" s="2"/>
      <c r="AT317" s="66"/>
      <c r="AU317" s="66"/>
      <c r="AV317" s="66"/>
      <c r="AW317" s="66"/>
      <c r="AX317" s="66"/>
    </row>
    <row r="318" spans="12:50" ht="12.75" x14ac:dyDescent="0.2">
      <c r="L318" s="53"/>
      <c r="AD318" s="2"/>
      <c r="AT318" s="66"/>
      <c r="AU318" s="66"/>
      <c r="AV318" s="66"/>
      <c r="AW318" s="66"/>
      <c r="AX318" s="66"/>
    </row>
    <row r="319" spans="12:50" ht="12.75" x14ac:dyDescent="0.2">
      <c r="L319" s="53"/>
      <c r="AD319" s="2"/>
      <c r="AT319" s="66"/>
      <c r="AU319" s="66"/>
      <c r="AV319" s="66"/>
      <c r="AW319" s="66"/>
      <c r="AX319" s="66"/>
    </row>
    <row r="320" spans="12:50" ht="12.75" x14ac:dyDescent="0.2">
      <c r="L320" s="53"/>
      <c r="AD320" s="2"/>
      <c r="AT320" s="66"/>
      <c r="AU320" s="66"/>
      <c r="AV320" s="66"/>
      <c r="AW320" s="66"/>
      <c r="AX320" s="66"/>
    </row>
    <row r="321" spans="12:50" ht="12.75" x14ac:dyDescent="0.2">
      <c r="L321" s="53"/>
      <c r="AD321" s="2"/>
      <c r="AT321" s="66"/>
      <c r="AU321" s="66"/>
      <c r="AV321" s="66"/>
      <c r="AW321" s="66"/>
      <c r="AX321" s="66"/>
    </row>
    <row r="322" spans="12:50" ht="12.75" x14ac:dyDescent="0.2">
      <c r="L322" s="53"/>
      <c r="AD322" s="2"/>
      <c r="AT322" s="66"/>
      <c r="AU322" s="66"/>
      <c r="AV322" s="66"/>
      <c r="AW322" s="66"/>
      <c r="AX322" s="66"/>
    </row>
    <row r="323" spans="12:50" ht="12.75" x14ac:dyDescent="0.2">
      <c r="L323" s="53"/>
      <c r="AD323" s="2"/>
      <c r="AT323" s="66"/>
      <c r="AU323" s="66"/>
      <c r="AV323" s="66"/>
      <c r="AW323" s="66"/>
      <c r="AX323" s="66"/>
    </row>
    <row r="324" spans="12:50" ht="12.75" x14ac:dyDescent="0.2">
      <c r="L324" s="53"/>
      <c r="AD324" s="2"/>
      <c r="AT324" s="66"/>
      <c r="AU324" s="66"/>
      <c r="AV324" s="66"/>
      <c r="AW324" s="66"/>
      <c r="AX324" s="66"/>
    </row>
    <row r="325" spans="12:50" ht="12.75" x14ac:dyDescent="0.2">
      <c r="L325" s="53"/>
      <c r="AD325" s="2"/>
      <c r="AT325" s="66"/>
      <c r="AU325" s="66"/>
      <c r="AV325" s="66"/>
      <c r="AW325" s="66"/>
      <c r="AX325" s="66"/>
    </row>
    <row r="326" spans="12:50" ht="12.75" x14ac:dyDescent="0.2">
      <c r="L326" s="53"/>
      <c r="AD326" s="2"/>
      <c r="AT326" s="66"/>
      <c r="AU326" s="66"/>
      <c r="AV326" s="66"/>
      <c r="AW326" s="66"/>
      <c r="AX326" s="66"/>
    </row>
    <row r="327" spans="12:50" ht="12.75" x14ac:dyDescent="0.2">
      <c r="L327" s="53"/>
      <c r="AD327" s="2"/>
      <c r="AT327" s="66"/>
      <c r="AU327" s="66"/>
      <c r="AV327" s="66"/>
      <c r="AW327" s="66"/>
      <c r="AX327" s="66"/>
    </row>
    <row r="328" spans="12:50" ht="12.75" x14ac:dyDescent="0.2">
      <c r="L328" s="53"/>
      <c r="AD328" s="2"/>
      <c r="AT328" s="66"/>
      <c r="AU328" s="66"/>
      <c r="AV328" s="66"/>
      <c r="AW328" s="66"/>
      <c r="AX328" s="66"/>
    </row>
    <row r="329" spans="12:50" ht="12.75" x14ac:dyDescent="0.2">
      <c r="L329" s="53"/>
      <c r="AD329" s="2"/>
      <c r="AT329" s="66"/>
      <c r="AU329" s="66"/>
      <c r="AV329" s="66"/>
      <c r="AW329" s="66"/>
      <c r="AX329" s="66"/>
    </row>
    <row r="330" spans="12:50" ht="12.75" x14ac:dyDescent="0.2">
      <c r="L330" s="53"/>
      <c r="AD330" s="2"/>
      <c r="AT330" s="66"/>
      <c r="AU330" s="66"/>
      <c r="AV330" s="66"/>
      <c r="AW330" s="66"/>
      <c r="AX330" s="66"/>
    </row>
    <row r="331" spans="12:50" ht="12.75" x14ac:dyDescent="0.2">
      <c r="L331" s="53"/>
      <c r="AD331" s="2"/>
      <c r="AT331" s="66"/>
      <c r="AU331" s="66"/>
      <c r="AV331" s="66"/>
      <c r="AW331" s="66"/>
      <c r="AX331" s="66"/>
    </row>
    <row r="332" spans="12:50" ht="12.75" x14ac:dyDescent="0.2">
      <c r="L332" s="53"/>
      <c r="AD332" s="2"/>
      <c r="AT332" s="66"/>
      <c r="AU332" s="66"/>
      <c r="AV332" s="66"/>
      <c r="AW332" s="66"/>
      <c r="AX332" s="66"/>
    </row>
    <row r="333" spans="12:50" ht="12.75" x14ac:dyDescent="0.2">
      <c r="L333" s="53"/>
      <c r="AD333" s="2"/>
      <c r="AT333" s="66"/>
      <c r="AU333" s="66"/>
      <c r="AV333" s="66"/>
      <c r="AW333" s="66"/>
      <c r="AX333" s="66"/>
    </row>
    <row r="334" spans="12:50" ht="12.75" x14ac:dyDescent="0.2">
      <c r="L334" s="53"/>
      <c r="AD334" s="2"/>
      <c r="AT334" s="66"/>
      <c r="AU334" s="66"/>
      <c r="AV334" s="66"/>
      <c r="AW334" s="66"/>
      <c r="AX334" s="66"/>
    </row>
    <row r="335" spans="12:50" ht="12.75" x14ac:dyDescent="0.2">
      <c r="L335" s="53"/>
      <c r="AD335" s="2"/>
      <c r="AT335" s="66"/>
      <c r="AU335" s="66"/>
      <c r="AV335" s="66"/>
      <c r="AW335" s="66"/>
      <c r="AX335" s="66"/>
    </row>
    <row r="336" spans="12:50" ht="12.75" x14ac:dyDescent="0.2">
      <c r="L336" s="53"/>
      <c r="AD336" s="2"/>
      <c r="AT336" s="66"/>
      <c r="AU336" s="66"/>
      <c r="AV336" s="66"/>
      <c r="AW336" s="66"/>
      <c r="AX336" s="66"/>
    </row>
    <row r="337" spans="12:50" ht="12.75" x14ac:dyDescent="0.2">
      <c r="L337" s="53"/>
      <c r="AD337" s="2"/>
      <c r="AT337" s="66"/>
      <c r="AU337" s="66"/>
      <c r="AV337" s="66"/>
      <c r="AW337" s="66"/>
      <c r="AX337" s="66"/>
    </row>
    <row r="338" spans="12:50" ht="12.75" x14ac:dyDescent="0.2">
      <c r="L338" s="53"/>
      <c r="AD338" s="2"/>
      <c r="AT338" s="66"/>
      <c r="AU338" s="66"/>
      <c r="AV338" s="66"/>
      <c r="AW338" s="66"/>
      <c r="AX338" s="66"/>
    </row>
    <row r="339" spans="12:50" ht="12.75" x14ac:dyDescent="0.2">
      <c r="L339" s="53"/>
      <c r="AD339" s="2"/>
      <c r="AT339" s="66"/>
      <c r="AU339" s="66"/>
      <c r="AV339" s="66"/>
      <c r="AW339" s="66"/>
      <c r="AX339" s="66"/>
    </row>
    <row r="340" spans="12:50" ht="12.75" x14ac:dyDescent="0.2">
      <c r="L340" s="53"/>
      <c r="AD340" s="2"/>
      <c r="AT340" s="66"/>
      <c r="AU340" s="66"/>
      <c r="AV340" s="66"/>
      <c r="AW340" s="66"/>
      <c r="AX340" s="66"/>
    </row>
    <row r="341" spans="12:50" ht="12.75" x14ac:dyDescent="0.2">
      <c r="L341" s="53"/>
      <c r="AD341" s="2"/>
      <c r="AT341" s="66"/>
      <c r="AU341" s="66"/>
      <c r="AV341" s="66"/>
      <c r="AW341" s="66"/>
      <c r="AX341" s="66"/>
    </row>
    <row r="342" spans="12:50" ht="12.75" x14ac:dyDescent="0.2">
      <c r="L342" s="53"/>
      <c r="AD342" s="2"/>
      <c r="AT342" s="66"/>
      <c r="AU342" s="66"/>
      <c r="AV342" s="66"/>
      <c r="AW342" s="66"/>
      <c r="AX342" s="66"/>
    </row>
    <row r="343" spans="12:50" ht="12.75" x14ac:dyDescent="0.2">
      <c r="L343" s="53"/>
      <c r="AD343" s="2"/>
      <c r="AT343" s="66"/>
      <c r="AU343" s="66"/>
      <c r="AV343" s="66"/>
      <c r="AW343" s="66"/>
      <c r="AX343" s="66"/>
    </row>
    <row r="344" spans="12:50" ht="12.75" x14ac:dyDescent="0.2">
      <c r="L344" s="53"/>
      <c r="AD344" s="2"/>
      <c r="AT344" s="66"/>
      <c r="AU344" s="66"/>
      <c r="AV344" s="66"/>
      <c r="AW344" s="66"/>
      <c r="AX344" s="66"/>
    </row>
    <row r="345" spans="12:50" ht="12.75" x14ac:dyDescent="0.2">
      <c r="L345" s="53"/>
      <c r="T345" s="53"/>
      <c r="AD345" s="2"/>
      <c r="AT345" s="66"/>
      <c r="AU345" s="66"/>
      <c r="AV345" s="66"/>
      <c r="AW345" s="66"/>
      <c r="AX345" s="66"/>
    </row>
    <row r="346" spans="12:50" ht="12.75" x14ac:dyDescent="0.2">
      <c r="L346" s="53"/>
      <c r="T346" s="53"/>
      <c r="AD346" s="2"/>
      <c r="AT346" s="66"/>
      <c r="AU346" s="66"/>
      <c r="AV346" s="66"/>
      <c r="AW346" s="66"/>
      <c r="AX346" s="66"/>
    </row>
    <row r="347" spans="12:50" ht="12.75" x14ac:dyDescent="0.2">
      <c r="L347" s="53"/>
      <c r="T347" s="53"/>
      <c r="AD347" s="2"/>
      <c r="AT347" s="66"/>
      <c r="AU347" s="66"/>
      <c r="AV347" s="66"/>
      <c r="AW347" s="66"/>
      <c r="AX347" s="66"/>
    </row>
    <row r="348" spans="12:50" ht="12.75" x14ac:dyDescent="0.2">
      <c r="L348" s="53"/>
      <c r="T348" s="53"/>
      <c r="AD348" s="2"/>
      <c r="AT348" s="66"/>
      <c r="AU348" s="66"/>
      <c r="AV348" s="66"/>
      <c r="AW348" s="66"/>
      <c r="AX348" s="66"/>
    </row>
    <row r="349" spans="12:50" ht="12.75" x14ac:dyDescent="0.2">
      <c r="L349" s="53"/>
      <c r="T349" s="53"/>
      <c r="AD349" s="2"/>
      <c r="AT349" s="66"/>
      <c r="AU349" s="66"/>
      <c r="AV349" s="66"/>
      <c r="AW349" s="66"/>
      <c r="AX349" s="66"/>
    </row>
    <row r="350" spans="12:50" ht="12.75" x14ac:dyDescent="0.2">
      <c r="L350" s="53"/>
      <c r="T350" s="53"/>
      <c r="AD350" s="2"/>
      <c r="AT350" s="66"/>
      <c r="AU350" s="66"/>
      <c r="AV350" s="66"/>
      <c r="AW350" s="66"/>
      <c r="AX350" s="66"/>
    </row>
    <row r="351" spans="12:50" ht="12.75" x14ac:dyDescent="0.2">
      <c r="L351" s="53"/>
      <c r="T351" s="53"/>
      <c r="AD351" s="2"/>
      <c r="AT351" s="66"/>
      <c r="AU351" s="66"/>
      <c r="AV351" s="66"/>
      <c r="AW351" s="66"/>
      <c r="AX351" s="66"/>
    </row>
    <row r="352" spans="12:50" ht="12.75" x14ac:dyDescent="0.2">
      <c r="L352" s="53"/>
      <c r="T352" s="53"/>
      <c r="AD352" s="2"/>
      <c r="AT352" s="66"/>
      <c r="AU352" s="66"/>
      <c r="AV352" s="66"/>
      <c r="AW352" s="66"/>
      <c r="AX352" s="66"/>
    </row>
    <row r="353" spans="12:50" ht="12.75" x14ac:dyDescent="0.2">
      <c r="L353" s="53"/>
      <c r="T353" s="53"/>
      <c r="AD353" s="2"/>
      <c r="AT353" s="66"/>
      <c r="AU353" s="66"/>
      <c r="AV353" s="66"/>
      <c r="AW353" s="66"/>
      <c r="AX353" s="66"/>
    </row>
    <row r="354" spans="12:50" ht="12.75" x14ac:dyDescent="0.2">
      <c r="L354" s="53"/>
      <c r="T354" s="53"/>
      <c r="AD354" s="2"/>
      <c r="AT354" s="66"/>
      <c r="AU354" s="66"/>
      <c r="AV354" s="66"/>
      <c r="AW354" s="66"/>
      <c r="AX354" s="66"/>
    </row>
    <row r="355" spans="12:50" ht="12.75" x14ac:dyDescent="0.2">
      <c r="L355" s="53"/>
      <c r="T355" s="53"/>
      <c r="AD355" s="2"/>
      <c r="AT355" s="66"/>
      <c r="AU355" s="66"/>
      <c r="AV355" s="66"/>
      <c r="AW355" s="66"/>
      <c r="AX355" s="66"/>
    </row>
    <row r="356" spans="12:50" ht="12.75" x14ac:dyDescent="0.2">
      <c r="L356" s="53"/>
      <c r="T356" s="53"/>
      <c r="AD356" s="2"/>
      <c r="AT356" s="66"/>
      <c r="AU356" s="66"/>
      <c r="AV356" s="66"/>
      <c r="AW356" s="66"/>
      <c r="AX356" s="66"/>
    </row>
    <row r="357" spans="12:50" ht="12.75" x14ac:dyDescent="0.2">
      <c r="L357" s="53"/>
      <c r="T357" s="53"/>
      <c r="AD357" s="2"/>
      <c r="AT357" s="66"/>
      <c r="AU357" s="66"/>
      <c r="AV357" s="66"/>
      <c r="AW357" s="66"/>
      <c r="AX357" s="66"/>
    </row>
    <row r="358" spans="12:50" ht="12.75" x14ac:dyDescent="0.2">
      <c r="L358" s="53"/>
      <c r="T358" s="53"/>
      <c r="AD358" s="2"/>
      <c r="AT358" s="66"/>
      <c r="AU358" s="66"/>
      <c r="AV358" s="66"/>
      <c r="AW358" s="66"/>
      <c r="AX358" s="66"/>
    </row>
    <row r="359" spans="12:50" ht="12.75" x14ac:dyDescent="0.2">
      <c r="L359" s="53"/>
      <c r="T359" s="53"/>
      <c r="AD359" s="2"/>
      <c r="AT359" s="66"/>
      <c r="AU359" s="66"/>
      <c r="AV359" s="66"/>
      <c r="AW359" s="66"/>
      <c r="AX359" s="66"/>
    </row>
    <row r="360" spans="12:50" ht="12.75" x14ac:dyDescent="0.2">
      <c r="L360" s="53"/>
      <c r="T360" s="53"/>
      <c r="AD360" s="2"/>
      <c r="AT360" s="66"/>
      <c r="AU360" s="66"/>
      <c r="AV360" s="66"/>
      <c r="AW360" s="66"/>
      <c r="AX360" s="66"/>
    </row>
    <row r="361" spans="12:50" ht="12.75" x14ac:dyDescent="0.2">
      <c r="L361" s="53"/>
      <c r="T361" s="53"/>
      <c r="AD361" s="2"/>
      <c r="AT361" s="66"/>
      <c r="AU361" s="66"/>
      <c r="AV361" s="66"/>
      <c r="AW361" s="66"/>
      <c r="AX361" s="66"/>
    </row>
    <row r="362" spans="12:50" ht="12.75" x14ac:dyDescent="0.2">
      <c r="L362" s="53"/>
      <c r="T362" s="53"/>
      <c r="AD362" s="2"/>
      <c r="AT362" s="66"/>
      <c r="AU362" s="66"/>
      <c r="AV362" s="66"/>
      <c r="AW362" s="66"/>
      <c r="AX362" s="66"/>
    </row>
    <row r="363" spans="12:50" ht="12.75" x14ac:dyDescent="0.2">
      <c r="L363" s="53"/>
      <c r="T363" s="53"/>
      <c r="AD363" s="2"/>
      <c r="AT363" s="66"/>
      <c r="AU363" s="66"/>
      <c r="AV363" s="66"/>
      <c r="AW363" s="66"/>
      <c r="AX363" s="66"/>
    </row>
    <row r="364" spans="12:50" ht="12.75" x14ac:dyDescent="0.2">
      <c r="L364" s="53"/>
      <c r="T364" s="53"/>
      <c r="AD364" s="2"/>
      <c r="AT364" s="66"/>
      <c r="AU364" s="66"/>
      <c r="AV364" s="66"/>
      <c r="AW364" s="66"/>
      <c r="AX364" s="66"/>
    </row>
    <row r="365" spans="12:50" ht="12.75" x14ac:dyDescent="0.2">
      <c r="L365" s="53"/>
      <c r="T365" s="53"/>
      <c r="AD365" s="2"/>
      <c r="AT365" s="66"/>
      <c r="AU365" s="66"/>
      <c r="AV365" s="66"/>
      <c r="AW365" s="66"/>
      <c r="AX365" s="66"/>
    </row>
    <row r="366" spans="12:50" ht="12.75" x14ac:dyDescent="0.2">
      <c r="L366" s="53"/>
      <c r="T366" s="53"/>
      <c r="AD366" s="2"/>
      <c r="AT366" s="66"/>
      <c r="AU366" s="66"/>
      <c r="AV366" s="66"/>
      <c r="AW366" s="66"/>
      <c r="AX366" s="66"/>
    </row>
    <row r="367" spans="12:50" ht="12.75" x14ac:dyDescent="0.2">
      <c r="L367" s="53"/>
      <c r="T367" s="53"/>
      <c r="AD367" s="2"/>
      <c r="AT367" s="66"/>
      <c r="AU367" s="66"/>
      <c r="AV367" s="66"/>
      <c r="AW367" s="66"/>
      <c r="AX367" s="66"/>
    </row>
    <row r="368" spans="12:50" ht="12.75" x14ac:dyDescent="0.2">
      <c r="L368" s="53"/>
      <c r="T368" s="53"/>
      <c r="AD368" s="2"/>
      <c r="AT368" s="66"/>
      <c r="AU368" s="66"/>
      <c r="AV368" s="66"/>
      <c r="AW368" s="66"/>
      <c r="AX368" s="66"/>
    </row>
    <row r="369" spans="12:50" ht="12.75" x14ac:dyDescent="0.2">
      <c r="L369" s="53"/>
      <c r="T369" s="53"/>
      <c r="AD369" s="2"/>
      <c r="AT369" s="66"/>
      <c r="AU369" s="66"/>
      <c r="AV369" s="66"/>
      <c r="AW369" s="66"/>
      <c r="AX369" s="66"/>
    </row>
    <row r="370" spans="12:50" ht="12.75" x14ac:dyDescent="0.2">
      <c r="L370" s="53"/>
      <c r="T370" s="53"/>
      <c r="AD370" s="2"/>
      <c r="AT370" s="66"/>
      <c r="AU370" s="66"/>
      <c r="AV370" s="66"/>
      <c r="AW370" s="66"/>
      <c r="AX370" s="66"/>
    </row>
    <row r="371" spans="12:50" ht="12.75" x14ac:dyDescent="0.2">
      <c r="L371" s="53"/>
      <c r="T371" s="53"/>
      <c r="AD371" s="2"/>
      <c r="AT371" s="66"/>
      <c r="AU371" s="66"/>
      <c r="AV371" s="66"/>
      <c r="AW371" s="66"/>
      <c r="AX371" s="66"/>
    </row>
    <row r="372" spans="12:50" ht="12.75" x14ac:dyDescent="0.2">
      <c r="L372" s="53"/>
      <c r="T372" s="53"/>
      <c r="AD372" s="2"/>
      <c r="AT372" s="66"/>
      <c r="AU372" s="66"/>
      <c r="AV372" s="66"/>
      <c r="AW372" s="66"/>
      <c r="AX372" s="66"/>
    </row>
    <row r="373" spans="12:50" ht="12.75" x14ac:dyDescent="0.2">
      <c r="L373" s="53"/>
      <c r="T373" s="53"/>
      <c r="AD373" s="2"/>
      <c r="AT373" s="66"/>
      <c r="AU373" s="66"/>
      <c r="AV373" s="66"/>
      <c r="AW373" s="66"/>
      <c r="AX373" s="66"/>
    </row>
    <row r="374" spans="12:50" ht="12.75" x14ac:dyDescent="0.2">
      <c r="L374" s="53"/>
      <c r="T374" s="53"/>
      <c r="AD374" s="2"/>
      <c r="AT374" s="66"/>
      <c r="AU374" s="66"/>
      <c r="AV374" s="66"/>
      <c r="AW374" s="66"/>
      <c r="AX374" s="66"/>
    </row>
    <row r="375" spans="12:50" ht="12.75" x14ac:dyDescent="0.2">
      <c r="L375" s="53"/>
      <c r="T375" s="53"/>
      <c r="AD375" s="2"/>
      <c r="AT375" s="66"/>
      <c r="AU375" s="66"/>
      <c r="AV375" s="66"/>
      <c r="AW375" s="66"/>
      <c r="AX375" s="66"/>
    </row>
    <row r="376" spans="12:50" ht="12.75" x14ac:dyDescent="0.2">
      <c r="L376" s="53"/>
      <c r="T376" s="53"/>
      <c r="AD376" s="2"/>
      <c r="AT376" s="66"/>
      <c r="AU376" s="66"/>
      <c r="AV376" s="66"/>
      <c r="AW376" s="66"/>
      <c r="AX376" s="66"/>
    </row>
    <row r="377" spans="12:50" ht="12.75" x14ac:dyDescent="0.2">
      <c r="L377" s="53"/>
      <c r="T377" s="53"/>
      <c r="AD377" s="2"/>
      <c r="AT377" s="66"/>
      <c r="AU377" s="66"/>
      <c r="AV377" s="66"/>
      <c r="AW377" s="66"/>
      <c r="AX377" s="66"/>
    </row>
    <row r="378" spans="12:50" ht="12.75" x14ac:dyDescent="0.2">
      <c r="L378" s="53"/>
      <c r="T378" s="53"/>
      <c r="AD378" s="2"/>
      <c r="AT378" s="66"/>
      <c r="AU378" s="66"/>
      <c r="AV378" s="66"/>
      <c r="AW378" s="66"/>
      <c r="AX378" s="66"/>
    </row>
    <row r="379" spans="12:50" ht="12.75" x14ac:dyDescent="0.2">
      <c r="L379" s="53"/>
      <c r="T379" s="53"/>
      <c r="AD379" s="2"/>
      <c r="AT379" s="66"/>
      <c r="AU379" s="66"/>
      <c r="AV379" s="66"/>
      <c r="AW379" s="66"/>
      <c r="AX379" s="66"/>
    </row>
    <row r="380" spans="12:50" ht="12.75" x14ac:dyDescent="0.2">
      <c r="L380" s="53"/>
      <c r="T380" s="53"/>
      <c r="AD380" s="2"/>
      <c r="AT380" s="66"/>
      <c r="AU380" s="66"/>
      <c r="AV380" s="66"/>
      <c r="AW380" s="66"/>
      <c r="AX380" s="66"/>
    </row>
    <row r="381" spans="12:50" ht="12.75" x14ac:dyDescent="0.2">
      <c r="L381" s="53"/>
      <c r="T381" s="53"/>
      <c r="AD381" s="2"/>
      <c r="AT381" s="66"/>
      <c r="AU381" s="66"/>
      <c r="AV381" s="66"/>
      <c r="AW381" s="66"/>
      <c r="AX381" s="66"/>
    </row>
    <row r="382" spans="12:50" ht="12.75" x14ac:dyDescent="0.2">
      <c r="L382" s="53"/>
      <c r="T382" s="53"/>
      <c r="AD382" s="2"/>
      <c r="AT382" s="66"/>
      <c r="AU382" s="66"/>
      <c r="AV382" s="66"/>
      <c r="AW382" s="66"/>
      <c r="AX382" s="66"/>
    </row>
    <row r="383" spans="12:50" ht="12.75" x14ac:dyDescent="0.2">
      <c r="L383" s="53"/>
      <c r="T383" s="53"/>
      <c r="AD383" s="2"/>
      <c r="AT383" s="66"/>
      <c r="AU383" s="66"/>
      <c r="AV383" s="66"/>
      <c r="AW383" s="66"/>
      <c r="AX383" s="66"/>
    </row>
    <row r="384" spans="12:50" ht="12.75" x14ac:dyDescent="0.2">
      <c r="L384" s="53"/>
      <c r="T384" s="53"/>
      <c r="AD384" s="2"/>
      <c r="AT384" s="66"/>
      <c r="AU384" s="66"/>
      <c r="AV384" s="66"/>
      <c r="AW384" s="66"/>
      <c r="AX384" s="66"/>
    </row>
    <row r="385" spans="12:50" ht="12.75" x14ac:dyDescent="0.2">
      <c r="L385" s="53"/>
      <c r="T385" s="53"/>
      <c r="AD385" s="2"/>
      <c r="AT385" s="66"/>
      <c r="AU385" s="66"/>
      <c r="AV385" s="66"/>
      <c r="AW385" s="66"/>
      <c r="AX385" s="66"/>
    </row>
    <row r="386" spans="12:50" ht="12.75" x14ac:dyDescent="0.2">
      <c r="L386" s="53"/>
      <c r="T386" s="53"/>
      <c r="AD386" s="2"/>
      <c r="AT386" s="66"/>
      <c r="AU386" s="66"/>
      <c r="AV386" s="66"/>
      <c r="AW386" s="66"/>
      <c r="AX386" s="66"/>
    </row>
    <row r="387" spans="12:50" ht="12.75" x14ac:dyDescent="0.2">
      <c r="L387" s="53"/>
      <c r="T387" s="53"/>
      <c r="AD387" s="2"/>
      <c r="AT387" s="66"/>
      <c r="AU387" s="66"/>
      <c r="AV387" s="66"/>
      <c r="AW387" s="66"/>
      <c r="AX387" s="66"/>
    </row>
    <row r="388" spans="12:50" ht="12.75" x14ac:dyDescent="0.2">
      <c r="L388" s="53"/>
      <c r="T388" s="53"/>
      <c r="AD388" s="2"/>
      <c r="AT388" s="66"/>
      <c r="AU388" s="66"/>
      <c r="AV388" s="66"/>
      <c r="AW388" s="66"/>
      <c r="AX388" s="66"/>
    </row>
    <row r="389" spans="12:50" ht="12.75" x14ac:dyDescent="0.2">
      <c r="L389" s="53"/>
      <c r="T389" s="53"/>
      <c r="AD389" s="2"/>
      <c r="AT389" s="66"/>
      <c r="AU389" s="66"/>
      <c r="AV389" s="66"/>
      <c r="AW389" s="66"/>
      <c r="AX389" s="66"/>
    </row>
    <row r="390" spans="12:50" ht="12.75" x14ac:dyDescent="0.2">
      <c r="L390" s="53"/>
      <c r="T390" s="53"/>
      <c r="AD390" s="2"/>
      <c r="AT390" s="66"/>
      <c r="AU390" s="66"/>
      <c r="AV390" s="66"/>
      <c r="AW390" s="66"/>
      <c r="AX390" s="66"/>
    </row>
    <row r="391" spans="12:50" ht="12.75" x14ac:dyDescent="0.2">
      <c r="L391" s="53"/>
      <c r="T391" s="53"/>
      <c r="AD391" s="2"/>
      <c r="AT391" s="66"/>
      <c r="AU391" s="66"/>
      <c r="AV391" s="66"/>
      <c r="AW391" s="66"/>
      <c r="AX391" s="66"/>
    </row>
    <row r="392" spans="12:50" ht="12.75" x14ac:dyDescent="0.2">
      <c r="L392" s="53"/>
      <c r="T392" s="53"/>
      <c r="AD392" s="2"/>
      <c r="AT392" s="66"/>
      <c r="AU392" s="66"/>
      <c r="AV392" s="66"/>
      <c r="AW392" s="66"/>
      <c r="AX392" s="66"/>
    </row>
    <row r="393" spans="12:50" ht="12.75" x14ac:dyDescent="0.2">
      <c r="L393" s="53"/>
      <c r="T393" s="53"/>
      <c r="AD393" s="2"/>
      <c r="AT393" s="66"/>
      <c r="AU393" s="66"/>
      <c r="AV393" s="66"/>
      <c r="AW393" s="66"/>
      <c r="AX393" s="66"/>
    </row>
    <row r="394" spans="12:50" ht="12.75" x14ac:dyDescent="0.2">
      <c r="L394" s="53"/>
      <c r="T394" s="53"/>
      <c r="AD394" s="2"/>
      <c r="AT394" s="66"/>
      <c r="AU394" s="66"/>
      <c r="AV394" s="66"/>
      <c r="AW394" s="66"/>
      <c r="AX394" s="66"/>
    </row>
    <row r="395" spans="12:50" ht="12.75" x14ac:dyDescent="0.2">
      <c r="L395" s="53"/>
      <c r="T395" s="53"/>
      <c r="AD395" s="2"/>
      <c r="AT395" s="66"/>
      <c r="AU395" s="66"/>
      <c r="AV395" s="66"/>
      <c r="AW395" s="66"/>
      <c r="AX395" s="66"/>
    </row>
    <row r="396" spans="12:50" ht="12.75" x14ac:dyDescent="0.2">
      <c r="L396" s="53"/>
      <c r="T396" s="53"/>
      <c r="AD396" s="2"/>
      <c r="AT396" s="66"/>
      <c r="AU396" s="66"/>
      <c r="AV396" s="66"/>
      <c r="AW396" s="66"/>
      <c r="AX396" s="66"/>
    </row>
    <row r="397" spans="12:50" ht="12.75" x14ac:dyDescent="0.2">
      <c r="L397" s="53"/>
      <c r="T397" s="53"/>
      <c r="AD397" s="2"/>
      <c r="AT397" s="66"/>
      <c r="AU397" s="66"/>
      <c r="AV397" s="66"/>
      <c r="AW397" s="66"/>
      <c r="AX397" s="66"/>
    </row>
    <row r="398" spans="12:50" ht="12.75" x14ac:dyDescent="0.2">
      <c r="L398" s="53"/>
      <c r="T398" s="53"/>
      <c r="AD398" s="2"/>
      <c r="AT398" s="66"/>
      <c r="AU398" s="66"/>
      <c r="AV398" s="66"/>
      <c r="AW398" s="66"/>
      <c r="AX398" s="66"/>
    </row>
    <row r="399" spans="12:50" ht="12.75" x14ac:dyDescent="0.2">
      <c r="L399" s="53"/>
      <c r="T399" s="53"/>
      <c r="AD399" s="2"/>
      <c r="AT399" s="66"/>
      <c r="AU399" s="66"/>
      <c r="AV399" s="66"/>
      <c r="AW399" s="66"/>
      <c r="AX399" s="66"/>
    </row>
    <row r="400" spans="12:50" ht="12.75" x14ac:dyDescent="0.2">
      <c r="L400" s="53"/>
      <c r="T400" s="53"/>
      <c r="AD400" s="2"/>
      <c r="AT400" s="66"/>
      <c r="AU400" s="66"/>
      <c r="AV400" s="66"/>
      <c r="AW400" s="66"/>
      <c r="AX400" s="66"/>
    </row>
    <row r="401" spans="12:50" ht="12.75" x14ac:dyDescent="0.2">
      <c r="L401" s="53"/>
      <c r="T401" s="53"/>
      <c r="AD401" s="2"/>
      <c r="AT401" s="66"/>
      <c r="AU401" s="66"/>
      <c r="AV401" s="66"/>
      <c r="AW401" s="66"/>
      <c r="AX401" s="66"/>
    </row>
    <row r="402" spans="12:50" ht="12.75" x14ac:dyDescent="0.2">
      <c r="L402" s="53"/>
      <c r="T402" s="53"/>
      <c r="AD402" s="2"/>
      <c r="AT402" s="66"/>
      <c r="AU402" s="66"/>
      <c r="AV402" s="66"/>
      <c r="AW402" s="66"/>
      <c r="AX402" s="66"/>
    </row>
    <row r="403" spans="12:50" ht="12.75" x14ac:dyDescent="0.2">
      <c r="L403" s="53"/>
      <c r="T403" s="53"/>
      <c r="AD403" s="2"/>
      <c r="AT403" s="66"/>
      <c r="AU403" s="66"/>
      <c r="AV403" s="66"/>
      <c r="AW403" s="66"/>
      <c r="AX403" s="66"/>
    </row>
    <row r="404" spans="12:50" ht="12.75" x14ac:dyDescent="0.2">
      <c r="L404" s="53"/>
      <c r="T404" s="53"/>
      <c r="AD404" s="2"/>
      <c r="AT404" s="66"/>
      <c r="AU404" s="66"/>
      <c r="AV404" s="66"/>
      <c r="AW404" s="66"/>
      <c r="AX404" s="66"/>
    </row>
    <row r="405" spans="12:50" ht="12.75" x14ac:dyDescent="0.2">
      <c r="L405" s="53"/>
      <c r="T405" s="53"/>
      <c r="AD405" s="2"/>
      <c r="AT405" s="66"/>
      <c r="AU405" s="66"/>
      <c r="AV405" s="66"/>
      <c r="AW405" s="66"/>
      <c r="AX405" s="66"/>
    </row>
    <row r="406" spans="12:50" ht="12.75" x14ac:dyDescent="0.2">
      <c r="L406" s="53"/>
      <c r="T406" s="53"/>
      <c r="AD406" s="2"/>
      <c r="AT406" s="66"/>
      <c r="AU406" s="66"/>
      <c r="AV406" s="66"/>
      <c r="AW406" s="66"/>
      <c r="AX406" s="66"/>
    </row>
    <row r="407" spans="12:50" ht="12.75" x14ac:dyDescent="0.2">
      <c r="L407" s="53"/>
      <c r="T407" s="53"/>
      <c r="AD407" s="2"/>
      <c r="AT407" s="66"/>
      <c r="AU407" s="66"/>
      <c r="AV407" s="66"/>
      <c r="AW407" s="66"/>
      <c r="AX407" s="66"/>
    </row>
    <row r="408" spans="12:50" ht="12.75" x14ac:dyDescent="0.2">
      <c r="L408" s="53"/>
      <c r="T408" s="53"/>
      <c r="AD408" s="2"/>
      <c r="AT408" s="66"/>
      <c r="AU408" s="66"/>
      <c r="AV408" s="66"/>
      <c r="AW408" s="66"/>
      <c r="AX408" s="66"/>
    </row>
    <row r="409" spans="12:50" ht="12.75" x14ac:dyDescent="0.2">
      <c r="L409" s="53"/>
      <c r="T409" s="53"/>
      <c r="AD409" s="2"/>
      <c r="AT409" s="66"/>
      <c r="AU409" s="66"/>
      <c r="AV409" s="66"/>
      <c r="AW409" s="66"/>
      <c r="AX409" s="66"/>
    </row>
    <row r="410" spans="12:50" ht="12.75" x14ac:dyDescent="0.2">
      <c r="L410" s="53"/>
      <c r="T410" s="53"/>
      <c r="AD410" s="2"/>
      <c r="AT410" s="66"/>
      <c r="AU410" s="66"/>
      <c r="AV410" s="66"/>
      <c r="AW410" s="66"/>
      <c r="AX410" s="66"/>
    </row>
    <row r="411" spans="12:50" ht="12.75" x14ac:dyDescent="0.2">
      <c r="L411" s="53"/>
      <c r="T411" s="53"/>
      <c r="AD411" s="2"/>
      <c r="AT411" s="66"/>
      <c r="AU411" s="66"/>
      <c r="AV411" s="66"/>
      <c r="AW411" s="66"/>
      <c r="AX411" s="66"/>
    </row>
    <row r="412" spans="12:50" ht="12.75" x14ac:dyDescent="0.2">
      <c r="L412" s="53"/>
      <c r="T412" s="53"/>
      <c r="AD412" s="2"/>
      <c r="AT412" s="66"/>
      <c r="AU412" s="66"/>
      <c r="AV412" s="66"/>
      <c r="AW412" s="66"/>
      <c r="AX412" s="66"/>
    </row>
    <row r="413" spans="12:50" ht="12.75" x14ac:dyDescent="0.2">
      <c r="L413" s="53"/>
      <c r="T413" s="53"/>
      <c r="AD413" s="2"/>
      <c r="AT413" s="66"/>
      <c r="AU413" s="66"/>
      <c r="AV413" s="66"/>
      <c r="AW413" s="66"/>
      <c r="AX413" s="66"/>
    </row>
    <row r="414" spans="12:50" ht="12.75" x14ac:dyDescent="0.2">
      <c r="L414" s="53"/>
      <c r="T414" s="53"/>
      <c r="AD414" s="2"/>
      <c r="AT414" s="66"/>
      <c r="AU414" s="66"/>
      <c r="AV414" s="66"/>
      <c r="AW414" s="66"/>
      <c r="AX414" s="66"/>
    </row>
    <row r="415" spans="12:50" ht="12.75" x14ac:dyDescent="0.2">
      <c r="L415" s="53"/>
      <c r="T415" s="53"/>
      <c r="AD415" s="2"/>
      <c r="AT415" s="66"/>
      <c r="AU415" s="66"/>
      <c r="AV415" s="66"/>
      <c r="AW415" s="66"/>
      <c r="AX415" s="66"/>
    </row>
    <row r="416" spans="12:50" ht="12.75" x14ac:dyDescent="0.2">
      <c r="L416" s="53"/>
      <c r="T416" s="53"/>
      <c r="AD416" s="2"/>
      <c r="AT416" s="66"/>
      <c r="AU416" s="66"/>
      <c r="AV416" s="66"/>
      <c r="AW416" s="66"/>
      <c r="AX416" s="66"/>
    </row>
    <row r="417" spans="12:50" ht="12.75" x14ac:dyDescent="0.2">
      <c r="L417" s="53"/>
      <c r="T417" s="53"/>
      <c r="AD417" s="2"/>
      <c r="AT417" s="66"/>
      <c r="AU417" s="66"/>
      <c r="AV417" s="66"/>
      <c r="AW417" s="66"/>
      <c r="AX417" s="66"/>
    </row>
    <row r="418" spans="12:50" ht="12.75" x14ac:dyDescent="0.2">
      <c r="L418" s="53"/>
      <c r="T418" s="53"/>
      <c r="AD418" s="2"/>
      <c r="AT418" s="66"/>
      <c r="AU418" s="66"/>
      <c r="AV418" s="66"/>
      <c r="AW418" s="66"/>
      <c r="AX418" s="66"/>
    </row>
    <row r="419" spans="12:50" ht="12.75" x14ac:dyDescent="0.2">
      <c r="L419" s="53"/>
      <c r="T419" s="53"/>
      <c r="AD419" s="2"/>
      <c r="AT419" s="66"/>
      <c r="AU419" s="66"/>
      <c r="AV419" s="66"/>
      <c r="AW419" s="66"/>
      <c r="AX419" s="66"/>
    </row>
    <row r="420" spans="12:50" ht="12.75" x14ac:dyDescent="0.2">
      <c r="L420" s="53"/>
      <c r="T420" s="53"/>
      <c r="AD420" s="2"/>
      <c r="AT420" s="66"/>
      <c r="AU420" s="66"/>
      <c r="AV420" s="66"/>
      <c r="AW420" s="66"/>
      <c r="AX420" s="66"/>
    </row>
    <row r="421" spans="12:50" ht="12.75" x14ac:dyDescent="0.2">
      <c r="L421" s="53"/>
      <c r="T421" s="53"/>
      <c r="AD421" s="2"/>
      <c r="AT421" s="66"/>
      <c r="AU421" s="66"/>
      <c r="AV421" s="66"/>
      <c r="AW421" s="66"/>
      <c r="AX421" s="66"/>
    </row>
    <row r="422" spans="12:50" ht="12.75" x14ac:dyDescent="0.2">
      <c r="L422" s="53"/>
      <c r="T422" s="53"/>
      <c r="AD422" s="2"/>
      <c r="AT422" s="66"/>
      <c r="AU422" s="66"/>
      <c r="AV422" s="66"/>
      <c r="AW422" s="66"/>
      <c r="AX422" s="66"/>
    </row>
    <row r="423" spans="12:50" ht="12.75" x14ac:dyDescent="0.2">
      <c r="L423" s="53"/>
      <c r="T423" s="53"/>
      <c r="AD423" s="2"/>
      <c r="AT423" s="66"/>
      <c r="AU423" s="66"/>
      <c r="AV423" s="66"/>
      <c r="AW423" s="66"/>
      <c r="AX423" s="66"/>
    </row>
    <row r="424" spans="12:50" ht="12.75" x14ac:dyDescent="0.2">
      <c r="L424" s="53"/>
      <c r="T424" s="53"/>
      <c r="AD424" s="2"/>
      <c r="AT424" s="66"/>
      <c r="AU424" s="66"/>
      <c r="AV424" s="66"/>
      <c r="AW424" s="66"/>
      <c r="AX424" s="66"/>
    </row>
    <row r="425" spans="12:50" ht="12.75" x14ac:dyDescent="0.2">
      <c r="L425" s="53"/>
      <c r="T425" s="53"/>
      <c r="AD425" s="2"/>
      <c r="AT425" s="66"/>
      <c r="AU425" s="66"/>
      <c r="AV425" s="66"/>
      <c r="AW425" s="66"/>
      <c r="AX425" s="66"/>
    </row>
    <row r="426" spans="12:50" ht="12.75" x14ac:dyDescent="0.2">
      <c r="L426" s="53"/>
      <c r="T426" s="53"/>
      <c r="AD426" s="2"/>
      <c r="AT426" s="66"/>
      <c r="AU426" s="66"/>
      <c r="AV426" s="66"/>
      <c r="AW426" s="66"/>
      <c r="AX426" s="66"/>
    </row>
    <row r="427" spans="12:50" ht="12.75" x14ac:dyDescent="0.2">
      <c r="L427" s="53"/>
      <c r="T427" s="53"/>
      <c r="AD427" s="2"/>
      <c r="AT427" s="66"/>
      <c r="AU427" s="66"/>
      <c r="AV427" s="66"/>
      <c r="AW427" s="66"/>
      <c r="AX427" s="66"/>
    </row>
    <row r="428" spans="12:50" ht="12.75" x14ac:dyDescent="0.2">
      <c r="L428" s="53"/>
      <c r="T428" s="53"/>
      <c r="AD428" s="2"/>
      <c r="AT428" s="66"/>
      <c r="AU428" s="66"/>
      <c r="AV428" s="66"/>
      <c r="AW428" s="66"/>
      <c r="AX428" s="66"/>
    </row>
    <row r="429" spans="12:50" ht="12.75" x14ac:dyDescent="0.2">
      <c r="L429" s="53"/>
      <c r="T429" s="53"/>
      <c r="AD429" s="2"/>
      <c r="AT429" s="66"/>
      <c r="AU429" s="66"/>
      <c r="AV429" s="66"/>
      <c r="AW429" s="66"/>
      <c r="AX429" s="66"/>
    </row>
    <row r="430" spans="12:50" ht="12.75" x14ac:dyDescent="0.2">
      <c r="L430" s="53"/>
      <c r="T430" s="53"/>
      <c r="AD430" s="2"/>
      <c r="AT430" s="66"/>
      <c r="AU430" s="66"/>
      <c r="AV430" s="66"/>
      <c r="AW430" s="66"/>
      <c r="AX430" s="66"/>
    </row>
    <row r="431" spans="12:50" ht="12.75" x14ac:dyDescent="0.2">
      <c r="L431" s="53"/>
      <c r="T431" s="53"/>
      <c r="AD431" s="2"/>
      <c r="AT431" s="66"/>
      <c r="AU431" s="66"/>
      <c r="AV431" s="66"/>
      <c r="AW431" s="66"/>
      <c r="AX431" s="66"/>
    </row>
    <row r="432" spans="12:50" ht="12.75" x14ac:dyDescent="0.2">
      <c r="L432" s="53"/>
      <c r="T432" s="53"/>
      <c r="AD432" s="2"/>
      <c r="AT432" s="66"/>
      <c r="AU432" s="66"/>
      <c r="AV432" s="66"/>
      <c r="AW432" s="66"/>
      <c r="AX432" s="66"/>
    </row>
    <row r="433" spans="12:50" ht="12.75" x14ac:dyDescent="0.2">
      <c r="L433" s="53"/>
      <c r="T433" s="53"/>
      <c r="AD433" s="2"/>
      <c r="AT433" s="66"/>
      <c r="AU433" s="66"/>
      <c r="AV433" s="66"/>
      <c r="AW433" s="66"/>
      <c r="AX433" s="66"/>
    </row>
    <row r="434" spans="12:50" ht="12.75" x14ac:dyDescent="0.2">
      <c r="L434" s="53"/>
      <c r="T434" s="53"/>
      <c r="AD434" s="2"/>
      <c r="AT434" s="66"/>
      <c r="AU434" s="66"/>
      <c r="AV434" s="66"/>
      <c r="AW434" s="66"/>
      <c r="AX434" s="66"/>
    </row>
    <row r="435" spans="12:50" ht="12.75" x14ac:dyDescent="0.2">
      <c r="L435" s="53"/>
      <c r="T435" s="53"/>
      <c r="AD435" s="2"/>
      <c r="AT435" s="66"/>
      <c r="AU435" s="66"/>
      <c r="AV435" s="66"/>
      <c r="AW435" s="66"/>
      <c r="AX435" s="66"/>
    </row>
    <row r="436" spans="12:50" ht="12.75" x14ac:dyDescent="0.2">
      <c r="L436" s="53"/>
      <c r="T436" s="53"/>
      <c r="AD436" s="2"/>
      <c r="AT436" s="66"/>
      <c r="AU436" s="66"/>
      <c r="AV436" s="66"/>
      <c r="AW436" s="66"/>
      <c r="AX436" s="66"/>
    </row>
    <row r="437" spans="12:50" ht="12.75" x14ac:dyDescent="0.2">
      <c r="L437" s="53"/>
      <c r="T437" s="53"/>
      <c r="AD437" s="2"/>
      <c r="AT437" s="66"/>
      <c r="AU437" s="66"/>
      <c r="AV437" s="66"/>
      <c r="AW437" s="66"/>
      <c r="AX437" s="66"/>
    </row>
    <row r="438" spans="12:50" ht="12.75" x14ac:dyDescent="0.2">
      <c r="L438" s="53"/>
      <c r="T438" s="53"/>
      <c r="AD438" s="2"/>
      <c r="AT438" s="66"/>
      <c r="AU438" s="66"/>
      <c r="AV438" s="66"/>
      <c r="AW438" s="66"/>
      <c r="AX438" s="66"/>
    </row>
    <row r="439" spans="12:50" ht="12.75" x14ac:dyDescent="0.2">
      <c r="L439" s="53"/>
      <c r="T439" s="53"/>
      <c r="AD439" s="2"/>
      <c r="AT439" s="66"/>
      <c r="AU439" s="66"/>
      <c r="AV439" s="66"/>
      <c r="AW439" s="66"/>
      <c r="AX439" s="66"/>
    </row>
    <row r="440" spans="12:50" ht="12.75" x14ac:dyDescent="0.2">
      <c r="L440" s="53"/>
      <c r="T440" s="53"/>
      <c r="AD440" s="2"/>
      <c r="AT440" s="66"/>
      <c r="AU440" s="66"/>
      <c r="AV440" s="66"/>
      <c r="AW440" s="66"/>
      <c r="AX440" s="66"/>
    </row>
    <row r="441" spans="12:50" ht="12.75" x14ac:dyDescent="0.2">
      <c r="L441" s="53"/>
      <c r="T441" s="53"/>
      <c r="AD441" s="2"/>
      <c r="AT441" s="66"/>
      <c r="AU441" s="66"/>
      <c r="AV441" s="66"/>
      <c r="AW441" s="66"/>
      <c r="AX441" s="66"/>
    </row>
    <row r="442" spans="12:50" ht="12.75" x14ac:dyDescent="0.2">
      <c r="L442" s="53"/>
      <c r="T442" s="53"/>
      <c r="AD442" s="2"/>
      <c r="AT442" s="66"/>
      <c r="AU442" s="66"/>
      <c r="AV442" s="66"/>
      <c r="AW442" s="66"/>
      <c r="AX442" s="66"/>
    </row>
    <row r="443" spans="12:50" ht="12.75" x14ac:dyDescent="0.2">
      <c r="L443" s="53"/>
      <c r="T443" s="53"/>
      <c r="AD443" s="2"/>
      <c r="AT443" s="66"/>
      <c r="AU443" s="66"/>
      <c r="AV443" s="66"/>
      <c r="AW443" s="66"/>
      <c r="AX443" s="66"/>
    </row>
    <row r="444" spans="12:50" ht="12.75" x14ac:dyDescent="0.2">
      <c r="L444" s="53"/>
      <c r="T444" s="53"/>
      <c r="AD444" s="2"/>
      <c r="AT444" s="66"/>
      <c r="AU444" s="66"/>
      <c r="AV444" s="66"/>
      <c r="AW444" s="66"/>
      <c r="AX444" s="66"/>
    </row>
    <row r="445" spans="12:50" ht="12.75" x14ac:dyDescent="0.2">
      <c r="L445" s="53"/>
      <c r="T445" s="53"/>
      <c r="AD445" s="2"/>
      <c r="AT445" s="66"/>
      <c r="AU445" s="66"/>
      <c r="AV445" s="66"/>
      <c r="AW445" s="66"/>
      <c r="AX445" s="66"/>
    </row>
    <row r="446" spans="12:50" ht="12.75" x14ac:dyDescent="0.2">
      <c r="L446" s="53"/>
      <c r="T446" s="53"/>
      <c r="AD446" s="2"/>
      <c r="AT446" s="66"/>
      <c r="AU446" s="66"/>
      <c r="AV446" s="66"/>
      <c r="AW446" s="66"/>
      <c r="AX446" s="66"/>
    </row>
    <row r="447" spans="12:50" ht="12.75" x14ac:dyDescent="0.2">
      <c r="L447" s="53"/>
      <c r="T447" s="53"/>
      <c r="AD447" s="2"/>
      <c r="AT447" s="66"/>
      <c r="AU447" s="66"/>
      <c r="AV447" s="66"/>
      <c r="AW447" s="66"/>
      <c r="AX447" s="66"/>
    </row>
    <row r="448" spans="12:50" ht="12.75" x14ac:dyDescent="0.2">
      <c r="L448" s="53"/>
      <c r="T448" s="53"/>
      <c r="AD448" s="2"/>
      <c r="AT448" s="66"/>
      <c r="AU448" s="66"/>
      <c r="AV448" s="66"/>
      <c r="AW448" s="66"/>
      <c r="AX448" s="66"/>
    </row>
    <row r="449" spans="12:50" ht="12.75" x14ac:dyDescent="0.2">
      <c r="L449" s="53"/>
      <c r="T449" s="53"/>
      <c r="AD449" s="2"/>
      <c r="AT449" s="66"/>
      <c r="AU449" s="66"/>
      <c r="AV449" s="66"/>
      <c r="AW449" s="66"/>
      <c r="AX449" s="66"/>
    </row>
    <row r="450" spans="12:50" ht="12.75" x14ac:dyDescent="0.2">
      <c r="L450" s="53"/>
      <c r="T450" s="53"/>
      <c r="AD450" s="2"/>
      <c r="AT450" s="66"/>
      <c r="AU450" s="66"/>
      <c r="AV450" s="66"/>
      <c r="AW450" s="66"/>
      <c r="AX450" s="66"/>
    </row>
    <row r="451" spans="12:50" ht="12.75" x14ac:dyDescent="0.2">
      <c r="L451" s="53"/>
      <c r="T451" s="53"/>
      <c r="AD451" s="2"/>
      <c r="AT451" s="66"/>
      <c r="AU451" s="66"/>
      <c r="AV451" s="66"/>
      <c r="AW451" s="66"/>
      <c r="AX451" s="66"/>
    </row>
    <row r="452" spans="12:50" ht="12.75" x14ac:dyDescent="0.2">
      <c r="L452" s="53"/>
      <c r="T452" s="53"/>
      <c r="AD452" s="2"/>
      <c r="AT452" s="66"/>
      <c r="AU452" s="66"/>
      <c r="AV452" s="66"/>
      <c r="AW452" s="66"/>
      <c r="AX452" s="66"/>
    </row>
    <row r="453" spans="12:50" ht="12.75" x14ac:dyDescent="0.2">
      <c r="L453" s="53"/>
      <c r="T453" s="53"/>
      <c r="AD453" s="2"/>
      <c r="AT453" s="66"/>
      <c r="AU453" s="66"/>
      <c r="AV453" s="66"/>
      <c r="AW453" s="66"/>
      <c r="AX453" s="66"/>
    </row>
    <row r="454" spans="12:50" ht="12.75" x14ac:dyDescent="0.2">
      <c r="L454" s="53"/>
      <c r="T454" s="53"/>
      <c r="AD454" s="2"/>
      <c r="AT454" s="66"/>
      <c r="AU454" s="66"/>
      <c r="AV454" s="66"/>
      <c r="AW454" s="66"/>
      <c r="AX454" s="66"/>
    </row>
    <row r="455" spans="12:50" ht="12.75" x14ac:dyDescent="0.2">
      <c r="L455" s="53"/>
      <c r="T455" s="53"/>
      <c r="AD455" s="2"/>
      <c r="AT455" s="66"/>
      <c r="AU455" s="66"/>
      <c r="AV455" s="66"/>
      <c r="AW455" s="66"/>
      <c r="AX455" s="66"/>
    </row>
    <row r="456" spans="12:50" ht="12.75" x14ac:dyDescent="0.2">
      <c r="L456" s="53"/>
      <c r="T456" s="53"/>
      <c r="AD456" s="2"/>
      <c r="AT456" s="66"/>
      <c r="AU456" s="66"/>
      <c r="AV456" s="66"/>
      <c r="AW456" s="66"/>
      <c r="AX456" s="66"/>
    </row>
    <row r="457" spans="12:50" ht="12.75" x14ac:dyDescent="0.2">
      <c r="L457" s="53"/>
      <c r="T457" s="53"/>
      <c r="AD457" s="2"/>
      <c r="AT457" s="66"/>
      <c r="AU457" s="66"/>
      <c r="AV457" s="66"/>
      <c r="AW457" s="66"/>
      <c r="AX457" s="66"/>
    </row>
    <row r="458" spans="12:50" ht="12.75" x14ac:dyDescent="0.2">
      <c r="L458" s="53"/>
      <c r="T458" s="53"/>
      <c r="AD458" s="2"/>
      <c r="AT458" s="66"/>
      <c r="AU458" s="66"/>
      <c r="AV458" s="66"/>
      <c r="AW458" s="66"/>
      <c r="AX458" s="66"/>
    </row>
    <row r="459" spans="12:50" ht="12.75" x14ac:dyDescent="0.2">
      <c r="L459" s="53"/>
      <c r="T459" s="53"/>
      <c r="AD459" s="2"/>
      <c r="AT459" s="66"/>
      <c r="AU459" s="66"/>
      <c r="AV459" s="66"/>
      <c r="AW459" s="66"/>
      <c r="AX459" s="66"/>
    </row>
    <row r="460" spans="12:50" ht="12.75" x14ac:dyDescent="0.2">
      <c r="L460" s="53"/>
      <c r="T460" s="53"/>
      <c r="AD460" s="2"/>
      <c r="AT460" s="66"/>
      <c r="AU460" s="66"/>
      <c r="AV460" s="66"/>
      <c r="AW460" s="66"/>
      <c r="AX460" s="66"/>
    </row>
    <row r="461" spans="12:50" ht="12.75" x14ac:dyDescent="0.2">
      <c r="L461" s="53"/>
      <c r="T461" s="53"/>
      <c r="AD461" s="2"/>
      <c r="AT461" s="66"/>
      <c r="AU461" s="66"/>
      <c r="AV461" s="66"/>
      <c r="AW461" s="66"/>
      <c r="AX461" s="66"/>
    </row>
    <row r="462" spans="12:50" ht="12.75" x14ac:dyDescent="0.2">
      <c r="L462" s="53"/>
      <c r="T462" s="53"/>
      <c r="AD462" s="2"/>
      <c r="AT462" s="66"/>
      <c r="AU462" s="66"/>
      <c r="AV462" s="66"/>
      <c r="AW462" s="66"/>
      <c r="AX462" s="66"/>
    </row>
    <row r="463" spans="12:50" ht="12.75" x14ac:dyDescent="0.2">
      <c r="L463" s="53"/>
      <c r="T463" s="53"/>
      <c r="AD463" s="2"/>
      <c r="AT463" s="66"/>
      <c r="AU463" s="66"/>
      <c r="AV463" s="66"/>
      <c r="AW463" s="66"/>
      <c r="AX463" s="66"/>
    </row>
    <row r="464" spans="12:50" ht="12.75" x14ac:dyDescent="0.2">
      <c r="L464" s="53"/>
      <c r="T464" s="53"/>
      <c r="AD464" s="2"/>
      <c r="AT464" s="66"/>
      <c r="AU464" s="66"/>
      <c r="AV464" s="66"/>
      <c r="AW464" s="66"/>
      <c r="AX464" s="66"/>
    </row>
    <row r="465" spans="12:50" ht="12.75" x14ac:dyDescent="0.2">
      <c r="L465" s="53"/>
      <c r="T465" s="53"/>
      <c r="AD465" s="2"/>
      <c r="AT465" s="66"/>
      <c r="AU465" s="66"/>
      <c r="AV465" s="66"/>
      <c r="AW465" s="66"/>
      <c r="AX465" s="66"/>
    </row>
    <row r="466" spans="12:50" ht="12.75" x14ac:dyDescent="0.2">
      <c r="L466" s="53"/>
      <c r="T466" s="53"/>
      <c r="AD466" s="2"/>
      <c r="AT466" s="66"/>
      <c r="AU466" s="66"/>
      <c r="AV466" s="66"/>
      <c r="AW466" s="66"/>
      <c r="AX466" s="66"/>
    </row>
    <row r="467" spans="12:50" ht="12.75" x14ac:dyDescent="0.2">
      <c r="L467" s="53"/>
      <c r="T467" s="53"/>
      <c r="AD467" s="2"/>
      <c r="AT467" s="66"/>
      <c r="AU467" s="66"/>
      <c r="AV467" s="66"/>
      <c r="AW467" s="66"/>
      <c r="AX467" s="66"/>
    </row>
    <row r="468" spans="12:50" ht="12.75" x14ac:dyDescent="0.2">
      <c r="L468" s="53"/>
      <c r="T468" s="53"/>
      <c r="AD468" s="2"/>
      <c r="AT468" s="66"/>
      <c r="AU468" s="66"/>
      <c r="AV468" s="66"/>
      <c r="AW468" s="66"/>
      <c r="AX468" s="66"/>
    </row>
    <row r="469" spans="12:50" ht="12.75" x14ac:dyDescent="0.2">
      <c r="L469" s="53"/>
      <c r="T469" s="53"/>
      <c r="AD469" s="2"/>
      <c r="AT469" s="66"/>
      <c r="AU469" s="66"/>
      <c r="AV469" s="66"/>
      <c r="AW469" s="66"/>
      <c r="AX469" s="66"/>
    </row>
    <row r="470" spans="12:50" ht="12.75" x14ac:dyDescent="0.2">
      <c r="L470" s="53"/>
      <c r="T470" s="53"/>
      <c r="AD470" s="2"/>
      <c r="AT470" s="66"/>
      <c r="AU470" s="66"/>
      <c r="AV470" s="66"/>
      <c r="AW470" s="66"/>
      <c r="AX470" s="66"/>
    </row>
    <row r="471" spans="12:50" ht="12.75" x14ac:dyDescent="0.2">
      <c r="L471" s="53"/>
      <c r="T471" s="53"/>
      <c r="AD471" s="2"/>
      <c r="AT471" s="66"/>
      <c r="AU471" s="66"/>
      <c r="AV471" s="66"/>
      <c r="AW471" s="66"/>
      <c r="AX471" s="66"/>
    </row>
    <row r="472" spans="12:50" ht="12.75" x14ac:dyDescent="0.2">
      <c r="L472" s="53"/>
      <c r="T472" s="53"/>
      <c r="AD472" s="2"/>
      <c r="AT472" s="66"/>
      <c r="AU472" s="66"/>
      <c r="AV472" s="66"/>
      <c r="AW472" s="66"/>
      <c r="AX472" s="66"/>
    </row>
    <row r="473" spans="12:50" ht="12.75" x14ac:dyDescent="0.2">
      <c r="L473" s="53"/>
      <c r="T473" s="53"/>
      <c r="AD473" s="2"/>
      <c r="AT473" s="66"/>
      <c r="AU473" s="66"/>
      <c r="AV473" s="66"/>
      <c r="AW473" s="66"/>
      <c r="AX473" s="66"/>
    </row>
    <row r="474" spans="12:50" ht="12.75" x14ac:dyDescent="0.2">
      <c r="L474" s="53"/>
      <c r="T474" s="53"/>
      <c r="AD474" s="2"/>
      <c r="AT474" s="66"/>
      <c r="AU474" s="66"/>
      <c r="AV474" s="66"/>
      <c r="AW474" s="66"/>
      <c r="AX474" s="66"/>
    </row>
    <row r="475" spans="12:50" ht="12.75" x14ac:dyDescent="0.2">
      <c r="L475" s="53"/>
      <c r="T475" s="53"/>
      <c r="AD475" s="2"/>
      <c r="AT475" s="66"/>
      <c r="AU475" s="66"/>
      <c r="AV475" s="66"/>
      <c r="AW475" s="66"/>
      <c r="AX475" s="66"/>
    </row>
    <row r="476" spans="12:50" ht="12.75" x14ac:dyDescent="0.2">
      <c r="L476" s="53"/>
      <c r="T476" s="53"/>
      <c r="AD476" s="2"/>
      <c r="AT476" s="66"/>
      <c r="AU476" s="66"/>
      <c r="AV476" s="66"/>
      <c r="AW476" s="66"/>
      <c r="AX476" s="66"/>
    </row>
    <row r="477" spans="12:50" ht="12.75" x14ac:dyDescent="0.2">
      <c r="L477" s="53"/>
      <c r="T477" s="53"/>
      <c r="AD477" s="2"/>
      <c r="AT477" s="66"/>
      <c r="AU477" s="66"/>
      <c r="AV477" s="66"/>
      <c r="AW477" s="66"/>
      <c r="AX477" s="66"/>
    </row>
    <row r="478" spans="12:50" ht="12.75" x14ac:dyDescent="0.2">
      <c r="L478" s="53"/>
      <c r="T478" s="53"/>
      <c r="AD478" s="2"/>
      <c r="AT478" s="66"/>
      <c r="AU478" s="66"/>
      <c r="AV478" s="66"/>
      <c r="AW478" s="66"/>
      <c r="AX478" s="66"/>
    </row>
    <row r="479" spans="12:50" ht="12.75" x14ac:dyDescent="0.2">
      <c r="L479" s="53"/>
      <c r="T479" s="53"/>
      <c r="AD479" s="2"/>
      <c r="AT479" s="66"/>
      <c r="AU479" s="66"/>
      <c r="AV479" s="66"/>
      <c r="AW479" s="66"/>
      <c r="AX479" s="66"/>
    </row>
    <row r="480" spans="12:50" ht="12.75" x14ac:dyDescent="0.2">
      <c r="L480" s="53"/>
      <c r="T480" s="53"/>
      <c r="AD480" s="2"/>
      <c r="AT480" s="66"/>
      <c r="AU480" s="66"/>
      <c r="AV480" s="66"/>
      <c r="AW480" s="66"/>
      <c r="AX480" s="66"/>
    </row>
    <row r="481" spans="12:50" ht="12.75" x14ac:dyDescent="0.2">
      <c r="L481" s="53"/>
      <c r="T481" s="53"/>
      <c r="AD481" s="2"/>
      <c r="AT481" s="66"/>
      <c r="AU481" s="66"/>
      <c r="AV481" s="66"/>
      <c r="AW481" s="66"/>
      <c r="AX481" s="66"/>
    </row>
    <row r="482" spans="12:50" ht="12.75" x14ac:dyDescent="0.2">
      <c r="L482" s="53"/>
      <c r="T482" s="53"/>
      <c r="AD482" s="2"/>
      <c r="AT482" s="66"/>
      <c r="AU482" s="66"/>
      <c r="AV482" s="66"/>
      <c r="AW482" s="66"/>
      <c r="AX482" s="66"/>
    </row>
    <row r="483" spans="12:50" ht="12.75" x14ac:dyDescent="0.2">
      <c r="L483" s="53"/>
      <c r="T483" s="53"/>
      <c r="AD483" s="2"/>
      <c r="AT483" s="66"/>
      <c r="AU483" s="66"/>
      <c r="AV483" s="66"/>
      <c r="AW483" s="66"/>
      <c r="AX483" s="66"/>
    </row>
    <row r="484" spans="12:50" ht="12.75" x14ac:dyDescent="0.2">
      <c r="L484" s="53"/>
      <c r="T484" s="53"/>
      <c r="AD484" s="2"/>
      <c r="AT484" s="66"/>
      <c r="AU484" s="66"/>
      <c r="AV484" s="66"/>
      <c r="AW484" s="66"/>
      <c r="AX484" s="66"/>
    </row>
    <row r="485" spans="12:50" ht="12.75" x14ac:dyDescent="0.2">
      <c r="L485" s="53"/>
      <c r="T485" s="53"/>
      <c r="AD485" s="2"/>
      <c r="AT485" s="66"/>
      <c r="AU485" s="66"/>
      <c r="AV485" s="66"/>
      <c r="AW485" s="66"/>
      <c r="AX485" s="66"/>
    </row>
    <row r="486" spans="12:50" ht="12.75" x14ac:dyDescent="0.2">
      <c r="L486" s="53"/>
      <c r="T486" s="53"/>
      <c r="AD486" s="2"/>
      <c r="AT486" s="66"/>
      <c r="AU486" s="66"/>
      <c r="AV486" s="66"/>
      <c r="AW486" s="66"/>
      <c r="AX486" s="66"/>
    </row>
    <row r="487" spans="12:50" ht="12.75" x14ac:dyDescent="0.2">
      <c r="L487" s="53"/>
      <c r="T487" s="53"/>
      <c r="AD487" s="2"/>
      <c r="AT487" s="66"/>
      <c r="AU487" s="66"/>
      <c r="AV487" s="66"/>
      <c r="AW487" s="66"/>
      <c r="AX487" s="66"/>
    </row>
    <row r="488" spans="12:50" ht="12.75" x14ac:dyDescent="0.2">
      <c r="L488" s="53"/>
      <c r="T488" s="53"/>
      <c r="AD488" s="2"/>
      <c r="AT488" s="66"/>
      <c r="AU488" s="66"/>
      <c r="AV488" s="66"/>
      <c r="AW488" s="66"/>
      <c r="AX488" s="66"/>
    </row>
    <row r="489" spans="12:50" ht="12.75" x14ac:dyDescent="0.2">
      <c r="L489" s="53"/>
      <c r="T489" s="53"/>
      <c r="AD489" s="2"/>
      <c r="AT489" s="66"/>
      <c r="AU489" s="66"/>
      <c r="AV489" s="66"/>
      <c r="AW489" s="66"/>
      <c r="AX489" s="66"/>
    </row>
    <row r="490" spans="12:50" ht="12.75" x14ac:dyDescent="0.2">
      <c r="L490" s="53"/>
      <c r="T490" s="53"/>
      <c r="AD490" s="2"/>
      <c r="AT490" s="66"/>
      <c r="AU490" s="66"/>
      <c r="AV490" s="66"/>
      <c r="AW490" s="66"/>
      <c r="AX490" s="66"/>
    </row>
    <row r="491" spans="12:50" ht="12.75" x14ac:dyDescent="0.2">
      <c r="L491" s="53"/>
      <c r="T491" s="53"/>
      <c r="AD491" s="2"/>
      <c r="AT491" s="66"/>
      <c r="AU491" s="66"/>
      <c r="AV491" s="66"/>
      <c r="AW491" s="66"/>
      <c r="AX491" s="66"/>
    </row>
    <row r="492" spans="12:50" ht="12.75" x14ac:dyDescent="0.2">
      <c r="L492" s="53"/>
      <c r="T492" s="53"/>
      <c r="AD492" s="2"/>
      <c r="AT492" s="66"/>
      <c r="AU492" s="66"/>
      <c r="AV492" s="66"/>
      <c r="AW492" s="66"/>
      <c r="AX492" s="66"/>
    </row>
    <row r="493" spans="12:50" ht="12.75" x14ac:dyDescent="0.2">
      <c r="L493" s="53"/>
      <c r="T493" s="53"/>
      <c r="AD493" s="2"/>
      <c r="AT493" s="66"/>
      <c r="AU493" s="66"/>
      <c r="AV493" s="66"/>
      <c r="AW493" s="66"/>
      <c r="AX493" s="66"/>
    </row>
    <row r="494" spans="12:50" ht="12.75" x14ac:dyDescent="0.2">
      <c r="L494" s="53"/>
      <c r="T494" s="53"/>
      <c r="AD494" s="2"/>
      <c r="AT494" s="66"/>
      <c r="AU494" s="66"/>
      <c r="AV494" s="66"/>
      <c r="AW494" s="66"/>
      <c r="AX494" s="66"/>
    </row>
    <row r="495" spans="12:50" ht="12.75" x14ac:dyDescent="0.2">
      <c r="L495" s="53"/>
      <c r="T495" s="53"/>
      <c r="AD495" s="2"/>
      <c r="AT495" s="66"/>
      <c r="AU495" s="66"/>
      <c r="AV495" s="66"/>
      <c r="AW495" s="66"/>
      <c r="AX495" s="66"/>
    </row>
    <row r="496" spans="12:50" ht="12.75" x14ac:dyDescent="0.2">
      <c r="L496" s="53"/>
      <c r="T496" s="53"/>
      <c r="AD496" s="2"/>
      <c r="AT496" s="66"/>
      <c r="AU496" s="66"/>
      <c r="AV496" s="66"/>
      <c r="AW496" s="66"/>
      <c r="AX496" s="66"/>
    </row>
    <row r="497" spans="12:50" ht="12.75" x14ac:dyDescent="0.2">
      <c r="L497" s="53"/>
      <c r="T497" s="53"/>
      <c r="AD497" s="2"/>
      <c r="AT497" s="66"/>
      <c r="AU497" s="66"/>
      <c r="AV497" s="66"/>
      <c r="AW497" s="66"/>
      <c r="AX497" s="66"/>
    </row>
    <row r="498" spans="12:50" ht="12.75" x14ac:dyDescent="0.2">
      <c r="L498" s="53"/>
      <c r="T498" s="53"/>
      <c r="AD498" s="2"/>
      <c r="AT498" s="66"/>
      <c r="AU498" s="66"/>
      <c r="AV498" s="66"/>
      <c r="AW498" s="66"/>
      <c r="AX498" s="66"/>
    </row>
    <row r="499" spans="12:50" ht="12.75" x14ac:dyDescent="0.2">
      <c r="L499" s="53"/>
      <c r="T499" s="53"/>
      <c r="AD499" s="2"/>
      <c r="AT499" s="66"/>
      <c r="AU499" s="66"/>
      <c r="AV499" s="66"/>
      <c r="AW499" s="66"/>
      <c r="AX499" s="66"/>
    </row>
    <row r="500" spans="12:50" ht="12.75" x14ac:dyDescent="0.2">
      <c r="L500" s="53"/>
      <c r="T500" s="53"/>
      <c r="AD500" s="2"/>
      <c r="AT500" s="66"/>
      <c r="AU500" s="66"/>
      <c r="AV500" s="66"/>
      <c r="AW500" s="66"/>
      <c r="AX500" s="66"/>
    </row>
    <row r="501" spans="12:50" ht="12.75" x14ac:dyDescent="0.2">
      <c r="L501" s="53"/>
      <c r="T501" s="53"/>
      <c r="AD501" s="2"/>
      <c r="AT501" s="66"/>
      <c r="AU501" s="66"/>
      <c r="AV501" s="66"/>
      <c r="AW501" s="66"/>
      <c r="AX501" s="66"/>
    </row>
    <row r="502" spans="12:50" ht="12.75" x14ac:dyDescent="0.2">
      <c r="L502" s="53"/>
      <c r="T502" s="53"/>
      <c r="AD502" s="2"/>
      <c r="AT502" s="66"/>
      <c r="AU502" s="66"/>
      <c r="AV502" s="66"/>
      <c r="AW502" s="66"/>
      <c r="AX502" s="66"/>
    </row>
    <row r="503" spans="12:50" ht="12.75" x14ac:dyDescent="0.2">
      <c r="L503" s="53"/>
      <c r="T503" s="53"/>
      <c r="AD503" s="2"/>
      <c r="AT503" s="66"/>
      <c r="AU503" s="66"/>
      <c r="AV503" s="66"/>
      <c r="AW503" s="66"/>
      <c r="AX503" s="66"/>
    </row>
    <row r="504" spans="12:50" ht="12.75" x14ac:dyDescent="0.2">
      <c r="L504" s="53"/>
      <c r="T504" s="53"/>
      <c r="AD504" s="2"/>
      <c r="AT504" s="66"/>
      <c r="AU504" s="66"/>
      <c r="AV504" s="66"/>
      <c r="AW504" s="66"/>
      <c r="AX504" s="66"/>
    </row>
    <row r="505" spans="12:50" ht="12.75" x14ac:dyDescent="0.2">
      <c r="L505" s="53"/>
      <c r="T505" s="53"/>
      <c r="AD505" s="2"/>
      <c r="AT505" s="66"/>
      <c r="AU505" s="66"/>
      <c r="AV505" s="66"/>
      <c r="AW505" s="66"/>
      <c r="AX505" s="66"/>
    </row>
    <row r="506" spans="12:50" ht="12.75" x14ac:dyDescent="0.2">
      <c r="L506" s="53"/>
      <c r="T506" s="53"/>
      <c r="AD506" s="2"/>
      <c r="AT506" s="66"/>
      <c r="AU506" s="66"/>
      <c r="AV506" s="66"/>
      <c r="AW506" s="66"/>
      <c r="AX506" s="66"/>
    </row>
    <row r="507" spans="12:50" ht="12.75" x14ac:dyDescent="0.2">
      <c r="L507" s="53"/>
      <c r="T507" s="53"/>
      <c r="AD507" s="2"/>
      <c r="AT507" s="66"/>
      <c r="AU507" s="66"/>
      <c r="AV507" s="66"/>
      <c r="AW507" s="66"/>
      <c r="AX507" s="66"/>
    </row>
    <row r="508" spans="12:50" ht="12.75" x14ac:dyDescent="0.2">
      <c r="L508" s="53"/>
      <c r="T508" s="53"/>
      <c r="AD508" s="2"/>
      <c r="AT508" s="66"/>
      <c r="AU508" s="66"/>
      <c r="AV508" s="66"/>
      <c r="AW508" s="66"/>
      <c r="AX508" s="66"/>
    </row>
    <row r="509" spans="12:50" ht="12.75" x14ac:dyDescent="0.2">
      <c r="L509" s="53"/>
      <c r="T509" s="53"/>
      <c r="AD509" s="2"/>
      <c r="AT509" s="66"/>
      <c r="AU509" s="66"/>
      <c r="AV509" s="66"/>
      <c r="AW509" s="66"/>
      <c r="AX509" s="66"/>
    </row>
    <row r="510" spans="12:50" ht="12.75" x14ac:dyDescent="0.2">
      <c r="L510" s="53"/>
      <c r="T510" s="53"/>
      <c r="AD510" s="2"/>
      <c r="AT510" s="66"/>
      <c r="AU510" s="66"/>
      <c r="AV510" s="66"/>
      <c r="AW510" s="66"/>
      <c r="AX510" s="66"/>
    </row>
    <row r="511" spans="12:50" ht="12.75" x14ac:dyDescent="0.2">
      <c r="L511" s="53"/>
      <c r="T511" s="53"/>
      <c r="AD511" s="2"/>
      <c r="AT511" s="66"/>
      <c r="AU511" s="66"/>
      <c r="AV511" s="66"/>
      <c r="AW511" s="66"/>
      <c r="AX511" s="66"/>
    </row>
    <row r="512" spans="12:50" ht="12.75" x14ac:dyDescent="0.2">
      <c r="L512" s="53"/>
      <c r="T512" s="53"/>
      <c r="AD512" s="2"/>
      <c r="AT512" s="66"/>
      <c r="AU512" s="66"/>
      <c r="AV512" s="66"/>
      <c r="AW512" s="66"/>
      <c r="AX512" s="66"/>
    </row>
    <row r="513" spans="12:50" ht="12.75" x14ac:dyDescent="0.2">
      <c r="L513" s="53"/>
      <c r="T513" s="53"/>
      <c r="AD513" s="2"/>
      <c r="AT513" s="66"/>
      <c r="AU513" s="66"/>
      <c r="AV513" s="66"/>
      <c r="AW513" s="66"/>
      <c r="AX513" s="66"/>
    </row>
    <row r="514" spans="12:50" ht="12.75" x14ac:dyDescent="0.2">
      <c r="L514" s="53"/>
      <c r="T514" s="53"/>
      <c r="AD514" s="2"/>
      <c r="AT514" s="66"/>
      <c r="AU514" s="66"/>
      <c r="AV514" s="66"/>
      <c r="AW514" s="66"/>
      <c r="AX514" s="66"/>
    </row>
    <row r="515" spans="12:50" ht="12.75" x14ac:dyDescent="0.2">
      <c r="L515" s="53"/>
      <c r="T515" s="53"/>
      <c r="AD515" s="2"/>
      <c r="AT515" s="66"/>
      <c r="AU515" s="66"/>
      <c r="AV515" s="66"/>
      <c r="AW515" s="66"/>
      <c r="AX515" s="66"/>
    </row>
    <row r="516" spans="12:50" ht="12.75" x14ac:dyDescent="0.2">
      <c r="L516" s="53"/>
      <c r="T516" s="53"/>
      <c r="AD516" s="2"/>
      <c r="AT516" s="66"/>
      <c r="AU516" s="66"/>
      <c r="AV516" s="66"/>
      <c r="AW516" s="66"/>
      <c r="AX516" s="66"/>
    </row>
    <row r="517" spans="12:50" ht="12.75" x14ac:dyDescent="0.2">
      <c r="L517" s="53"/>
      <c r="T517" s="53"/>
      <c r="AD517" s="2"/>
      <c r="AT517" s="66"/>
      <c r="AU517" s="66"/>
      <c r="AV517" s="66"/>
      <c r="AW517" s="66"/>
      <c r="AX517" s="66"/>
    </row>
    <row r="518" spans="12:50" ht="12.75" x14ac:dyDescent="0.2">
      <c r="L518" s="53"/>
      <c r="T518" s="53"/>
      <c r="AD518" s="2"/>
      <c r="AT518" s="66"/>
      <c r="AU518" s="66"/>
      <c r="AV518" s="66"/>
      <c r="AW518" s="66"/>
      <c r="AX518" s="66"/>
    </row>
    <row r="519" spans="12:50" ht="12.75" x14ac:dyDescent="0.2">
      <c r="L519" s="53"/>
      <c r="T519" s="53"/>
      <c r="AD519" s="2"/>
      <c r="AT519" s="66"/>
      <c r="AU519" s="66"/>
      <c r="AV519" s="66"/>
      <c r="AW519" s="66"/>
      <c r="AX519" s="66"/>
    </row>
    <row r="520" spans="12:50" ht="12.75" x14ac:dyDescent="0.2">
      <c r="L520" s="53"/>
      <c r="T520" s="53"/>
      <c r="AD520" s="2"/>
      <c r="AT520" s="66"/>
      <c r="AU520" s="66"/>
      <c r="AV520" s="66"/>
      <c r="AW520" s="66"/>
      <c r="AX520" s="66"/>
    </row>
    <row r="521" spans="12:50" ht="12.75" x14ac:dyDescent="0.2">
      <c r="L521" s="53"/>
      <c r="T521" s="53"/>
      <c r="AD521" s="2"/>
      <c r="AT521" s="66"/>
      <c r="AU521" s="66"/>
      <c r="AV521" s="66"/>
      <c r="AW521" s="66"/>
      <c r="AX521" s="66"/>
    </row>
    <row r="522" spans="12:50" ht="12.75" x14ac:dyDescent="0.2">
      <c r="L522" s="53"/>
      <c r="T522" s="53"/>
      <c r="AD522" s="2"/>
      <c r="AT522" s="66"/>
      <c r="AU522" s="66"/>
      <c r="AV522" s="66"/>
      <c r="AW522" s="66"/>
      <c r="AX522" s="66"/>
    </row>
    <row r="523" spans="12:50" ht="12.75" x14ac:dyDescent="0.2">
      <c r="L523" s="53"/>
      <c r="T523" s="53"/>
      <c r="AD523" s="2"/>
      <c r="AT523" s="66"/>
      <c r="AU523" s="66"/>
      <c r="AV523" s="66"/>
      <c r="AW523" s="66"/>
      <c r="AX523" s="66"/>
    </row>
    <row r="524" spans="12:50" ht="12.75" x14ac:dyDescent="0.2">
      <c r="L524" s="53"/>
      <c r="T524" s="53"/>
      <c r="AD524" s="2"/>
      <c r="AT524" s="66"/>
      <c r="AU524" s="66"/>
      <c r="AV524" s="66"/>
      <c r="AW524" s="66"/>
      <c r="AX524" s="66"/>
    </row>
    <row r="525" spans="12:50" ht="12.75" x14ac:dyDescent="0.2">
      <c r="L525" s="53"/>
      <c r="T525" s="53"/>
      <c r="AD525" s="2"/>
      <c r="AT525" s="66"/>
      <c r="AU525" s="66"/>
      <c r="AV525" s="66"/>
      <c r="AW525" s="66"/>
      <c r="AX525" s="66"/>
    </row>
    <row r="526" spans="12:50" ht="12.75" x14ac:dyDescent="0.2">
      <c r="L526" s="53"/>
      <c r="T526" s="53"/>
      <c r="AD526" s="2"/>
      <c r="AT526" s="66"/>
      <c r="AU526" s="66"/>
      <c r="AV526" s="66"/>
      <c r="AW526" s="66"/>
      <c r="AX526" s="66"/>
    </row>
    <row r="527" spans="12:50" ht="12.75" x14ac:dyDescent="0.2">
      <c r="L527" s="53"/>
      <c r="T527" s="53"/>
      <c r="AD527" s="2"/>
      <c r="AT527" s="66"/>
      <c r="AU527" s="66"/>
      <c r="AV527" s="66"/>
      <c r="AW527" s="66"/>
      <c r="AX527" s="66"/>
    </row>
    <row r="528" spans="12:50" ht="12.75" x14ac:dyDescent="0.2">
      <c r="L528" s="53"/>
      <c r="T528" s="53"/>
      <c r="AD528" s="2"/>
      <c r="AT528" s="66"/>
      <c r="AU528" s="66"/>
      <c r="AV528" s="66"/>
      <c r="AW528" s="66"/>
      <c r="AX528" s="66"/>
    </row>
    <row r="529" spans="12:50" ht="12.75" x14ac:dyDescent="0.2">
      <c r="L529" s="53"/>
      <c r="T529" s="53"/>
      <c r="AD529" s="2"/>
      <c r="AT529" s="66"/>
      <c r="AU529" s="66"/>
      <c r="AV529" s="66"/>
      <c r="AW529" s="66"/>
      <c r="AX529" s="66"/>
    </row>
    <row r="530" spans="12:50" ht="12.75" x14ac:dyDescent="0.2">
      <c r="L530" s="53"/>
      <c r="T530" s="53"/>
      <c r="AD530" s="2"/>
      <c r="AT530" s="66"/>
      <c r="AU530" s="66"/>
      <c r="AV530" s="66"/>
      <c r="AW530" s="66"/>
      <c r="AX530" s="66"/>
    </row>
    <row r="531" spans="12:50" ht="12.75" x14ac:dyDescent="0.2">
      <c r="L531" s="53"/>
      <c r="T531" s="53"/>
      <c r="AD531" s="2"/>
      <c r="AT531" s="66"/>
      <c r="AU531" s="66"/>
      <c r="AV531" s="66"/>
      <c r="AW531" s="66"/>
      <c r="AX531" s="66"/>
    </row>
    <row r="532" spans="12:50" ht="12.75" x14ac:dyDescent="0.2">
      <c r="L532" s="53"/>
      <c r="T532" s="53"/>
      <c r="AD532" s="2"/>
      <c r="AT532" s="66"/>
      <c r="AU532" s="66"/>
      <c r="AV532" s="66"/>
      <c r="AW532" s="66"/>
      <c r="AX532" s="66"/>
    </row>
    <row r="533" spans="12:50" ht="12.75" x14ac:dyDescent="0.2">
      <c r="L533" s="53"/>
      <c r="T533" s="53"/>
      <c r="AD533" s="2"/>
      <c r="AT533" s="66"/>
      <c r="AU533" s="66"/>
      <c r="AV533" s="66"/>
      <c r="AW533" s="66"/>
      <c r="AX533" s="66"/>
    </row>
    <row r="534" spans="12:50" ht="12.75" x14ac:dyDescent="0.2">
      <c r="L534" s="53"/>
      <c r="T534" s="53"/>
      <c r="AD534" s="2"/>
      <c r="AT534" s="66"/>
      <c r="AU534" s="66"/>
      <c r="AV534" s="66"/>
      <c r="AW534" s="66"/>
      <c r="AX534" s="66"/>
    </row>
    <row r="535" spans="12:50" ht="12.75" x14ac:dyDescent="0.2">
      <c r="L535" s="53"/>
      <c r="T535" s="53"/>
      <c r="AD535" s="2"/>
      <c r="AT535" s="66"/>
      <c r="AU535" s="66"/>
      <c r="AV535" s="66"/>
      <c r="AW535" s="66"/>
      <c r="AX535" s="66"/>
    </row>
    <row r="536" spans="12:50" ht="12.75" x14ac:dyDescent="0.2">
      <c r="L536" s="53"/>
      <c r="T536" s="53"/>
      <c r="AD536" s="2"/>
      <c r="AT536" s="66"/>
      <c r="AU536" s="66"/>
      <c r="AV536" s="66"/>
      <c r="AW536" s="66"/>
      <c r="AX536" s="66"/>
    </row>
    <row r="537" spans="12:50" ht="12.75" x14ac:dyDescent="0.2">
      <c r="L537" s="53"/>
      <c r="T537" s="53"/>
      <c r="AD537" s="2"/>
      <c r="AT537" s="66"/>
      <c r="AU537" s="66"/>
      <c r="AV537" s="66"/>
      <c r="AW537" s="66"/>
      <c r="AX537" s="66"/>
    </row>
    <row r="538" spans="12:50" ht="12.75" x14ac:dyDescent="0.2">
      <c r="L538" s="53"/>
      <c r="T538" s="53"/>
      <c r="AD538" s="2"/>
      <c r="AT538" s="66"/>
      <c r="AU538" s="66"/>
      <c r="AV538" s="66"/>
      <c r="AW538" s="66"/>
      <c r="AX538" s="66"/>
    </row>
    <row r="539" spans="12:50" ht="12.75" x14ac:dyDescent="0.2">
      <c r="L539" s="53"/>
      <c r="T539" s="53"/>
      <c r="AD539" s="2"/>
      <c r="AT539" s="66"/>
      <c r="AU539" s="66"/>
      <c r="AV539" s="66"/>
      <c r="AW539" s="66"/>
      <c r="AX539" s="66"/>
    </row>
    <row r="540" spans="12:50" ht="12.75" x14ac:dyDescent="0.2">
      <c r="L540" s="53"/>
      <c r="T540" s="53"/>
      <c r="AD540" s="2"/>
      <c r="AT540" s="66"/>
      <c r="AU540" s="66"/>
      <c r="AV540" s="66"/>
      <c r="AW540" s="66"/>
      <c r="AX540" s="66"/>
    </row>
    <row r="541" spans="12:50" ht="12.75" x14ac:dyDescent="0.2">
      <c r="L541" s="53"/>
      <c r="T541" s="53"/>
      <c r="AD541" s="2"/>
      <c r="AT541" s="66"/>
      <c r="AU541" s="66"/>
      <c r="AV541" s="66"/>
      <c r="AW541" s="66"/>
      <c r="AX541" s="66"/>
    </row>
    <row r="542" spans="12:50" ht="12.75" x14ac:dyDescent="0.2">
      <c r="L542" s="53"/>
      <c r="T542" s="53"/>
      <c r="AD542" s="2"/>
      <c r="AT542" s="66"/>
      <c r="AU542" s="66"/>
      <c r="AV542" s="66"/>
      <c r="AW542" s="66"/>
      <c r="AX542" s="66"/>
    </row>
    <row r="543" spans="12:50" ht="12.75" x14ac:dyDescent="0.2">
      <c r="L543" s="53"/>
      <c r="T543" s="53"/>
      <c r="AD543" s="2"/>
      <c r="AT543" s="66"/>
      <c r="AU543" s="66"/>
      <c r="AV543" s="66"/>
      <c r="AW543" s="66"/>
      <c r="AX543" s="66"/>
    </row>
    <row r="544" spans="12:50" ht="12.75" x14ac:dyDescent="0.2">
      <c r="L544" s="53"/>
      <c r="T544" s="53"/>
      <c r="AD544" s="2"/>
      <c r="AT544" s="66"/>
      <c r="AU544" s="66"/>
      <c r="AV544" s="66"/>
      <c r="AW544" s="66"/>
      <c r="AX544" s="66"/>
    </row>
    <row r="545" spans="12:50" ht="12.75" x14ac:dyDescent="0.2">
      <c r="L545" s="53"/>
      <c r="T545" s="53"/>
      <c r="AD545" s="2"/>
      <c r="AT545" s="66"/>
      <c r="AU545" s="66"/>
      <c r="AV545" s="66"/>
      <c r="AW545" s="66"/>
      <c r="AX545" s="66"/>
    </row>
    <row r="546" spans="12:50" ht="12.75" x14ac:dyDescent="0.2">
      <c r="L546" s="53"/>
      <c r="T546" s="53"/>
      <c r="AD546" s="2"/>
      <c r="AT546" s="66"/>
      <c r="AU546" s="66"/>
      <c r="AV546" s="66"/>
      <c r="AW546" s="66"/>
      <c r="AX546" s="66"/>
    </row>
    <row r="547" spans="12:50" ht="12.75" x14ac:dyDescent="0.2">
      <c r="L547" s="53"/>
      <c r="T547" s="53"/>
      <c r="AD547" s="2"/>
      <c r="AT547" s="66"/>
      <c r="AU547" s="66"/>
      <c r="AV547" s="66"/>
      <c r="AW547" s="66"/>
      <c r="AX547" s="66"/>
    </row>
    <row r="548" spans="12:50" ht="12.75" x14ac:dyDescent="0.2">
      <c r="L548" s="53"/>
      <c r="T548" s="53"/>
      <c r="AD548" s="2"/>
      <c r="AT548" s="66"/>
      <c r="AU548" s="66"/>
      <c r="AV548" s="66"/>
      <c r="AW548" s="66"/>
      <c r="AX548" s="66"/>
    </row>
    <row r="549" spans="12:50" ht="12.75" x14ac:dyDescent="0.2">
      <c r="L549" s="53"/>
      <c r="T549" s="53"/>
      <c r="AD549" s="2"/>
      <c r="AT549" s="66"/>
      <c r="AU549" s="66"/>
      <c r="AV549" s="66"/>
      <c r="AW549" s="66"/>
      <c r="AX549" s="66"/>
    </row>
    <row r="550" spans="12:50" ht="12.75" x14ac:dyDescent="0.2">
      <c r="L550" s="53"/>
      <c r="T550" s="53"/>
      <c r="AD550" s="2"/>
      <c r="AT550" s="66"/>
      <c r="AU550" s="66"/>
      <c r="AV550" s="66"/>
      <c r="AW550" s="66"/>
      <c r="AX550" s="66"/>
    </row>
    <row r="551" spans="12:50" ht="12.75" x14ac:dyDescent="0.2">
      <c r="L551" s="53"/>
      <c r="T551" s="53"/>
      <c r="AD551" s="2"/>
      <c r="AT551" s="66"/>
      <c r="AU551" s="66"/>
      <c r="AV551" s="66"/>
      <c r="AW551" s="66"/>
      <c r="AX551" s="66"/>
    </row>
    <row r="552" spans="12:50" ht="12.75" x14ac:dyDescent="0.2">
      <c r="L552" s="53"/>
      <c r="T552" s="53"/>
      <c r="AD552" s="2"/>
      <c r="AT552" s="66"/>
      <c r="AU552" s="66"/>
      <c r="AV552" s="66"/>
      <c r="AW552" s="66"/>
      <c r="AX552" s="66"/>
    </row>
    <row r="553" spans="12:50" ht="12.75" x14ac:dyDescent="0.2">
      <c r="L553" s="53"/>
      <c r="T553" s="53"/>
      <c r="AD553" s="2"/>
      <c r="AT553" s="66"/>
      <c r="AU553" s="66"/>
      <c r="AV553" s="66"/>
      <c r="AW553" s="66"/>
      <c r="AX553" s="66"/>
    </row>
    <row r="554" spans="12:50" ht="12.75" x14ac:dyDescent="0.2">
      <c r="L554" s="53"/>
      <c r="T554" s="53"/>
      <c r="AD554" s="2"/>
      <c r="AT554" s="66"/>
      <c r="AU554" s="66"/>
      <c r="AV554" s="66"/>
      <c r="AW554" s="66"/>
      <c r="AX554" s="66"/>
    </row>
    <row r="555" spans="12:50" ht="12.75" x14ac:dyDescent="0.2">
      <c r="L555" s="53"/>
      <c r="T555" s="53"/>
      <c r="AD555" s="2"/>
      <c r="AT555" s="66"/>
      <c r="AU555" s="66"/>
      <c r="AV555" s="66"/>
      <c r="AW555" s="66"/>
      <c r="AX555" s="66"/>
    </row>
    <row r="556" spans="12:50" ht="12.75" x14ac:dyDescent="0.2">
      <c r="L556" s="53"/>
      <c r="T556" s="53"/>
      <c r="AD556" s="2"/>
      <c r="AT556" s="66"/>
      <c r="AU556" s="66"/>
      <c r="AV556" s="66"/>
      <c r="AW556" s="66"/>
      <c r="AX556" s="66"/>
    </row>
    <row r="557" spans="12:50" ht="12.75" x14ac:dyDescent="0.2">
      <c r="L557" s="53"/>
      <c r="T557" s="53"/>
      <c r="AD557" s="2"/>
      <c r="AT557" s="66"/>
      <c r="AU557" s="66"/>
      <c r="AV557" s="66"/>
      <c r="AW557" s="66"/>
      <c r="AX557" s="66"/>
    </row>
    <row r="558" spans="12:50" ht="12.75" x14ac:dyDescent="0.2">
      <c r="L558" s="53"/>
      <c r="T558" s="53"/>
      <c r="AD558" s="2"/>
      <c r="AT558" s="66"/>
      <c r="AU558" s="66"/>
      <c r="AV558" s="66"/>
      <c r="AW558" s="66"/>
      <c r="AX558" s="66"/>
    </row>
    <row r="559" spans="12:50" ht="12.75" x14ac:dyDescent="0.2">
      <c r="L559" s="53"/>
      <c r="T559" s="53"/>
      <c r="AD559" s="2"/>
      <c r="AT559" s="66"/>
      <c r="AU559" s="66"/>
      <c r="AV559" s="66"/>
      <c r="AW559" s="66"/>
      <c r="AX559" s="66"/>
    </row>
    <row r="560" spans="12:50" ht="12.75" x14ac:dyDescent="0.2">
      <c r="L560" s="53"/>
      <c r="T560" s="53"/>
      <c r="AD560" s="2"/>
      <c r="AT560" s="66"/>
      <c r="AU560" s="66"/>
      <c r="AV560" s="66"/>
      <c r="AW560" s="66"/>
      <c r="AX560" s="66"/>
    </row>
    <row r="561" spans="12:50" ht="12.75" x14ac:dyDescent="0.2">
      <c r="L561" s="53"/>
      <c r="T561" s="53"/>
      <c r="AD561" s="2"/>
      <c r="AT561" s="66"/>
      <c r="AU561" s="66"/>
      <c r="AV561" s="66"/>
      <c r="AW561" s="66"/>
      <c r="AX561" s="66"/>
    </row>
    <row r="562" spans="12:50" ht="12.75" x14ac:dyDescent="0.2">
      <c r="L562" s="53"/>
      <c r="T562" s="53"/>
      <c r="AD562" s="2"/>
      <c r="AT562" s="66"/>
      <c r="AU562" s="66"/>
      <c r="AV562" s="66"/>
      <c r="AW562" s="66"/>
      <c r="AX562" s="66"/>
    </row>
    <row r="563" spans="12:50" ht="12.75" x14ac:dyDescent="0.2">
      <c r="L563" s="53"/>
      <c r="T563" s="53"/>
      <c r="AD563" s="2"/>
      <c r="AT563" s="66"/>
      <c r="AU563" s="66"/>
      <c r="AV563" s="66"/>
      <c r="AW563" s="66"/>
      <c r="AX563" s="66"/>
    </row>
    <row r="564" spans="12:50" ht="12.75" x14ac:dyDescent="0.2">
      <c r="L564" s="53"/>
      <c r="T564" s="53"/>
      <c r="AD564" s="2"/>
      <c r="AT564" s="66"/>
      <c r="AU564" s="66"/>
      <c r="AV564" s="66"/>
      <c r="AW564" s="66"/>
      <c r="AX564" s="66"/>
    </row>
    <row r="565" spans="12:50" ht="12.75" x14ac:dyDescent="0.2">
      <c r="L565" s="53"/>
      <c r="T565" s="53"/>
      <c r="AD565" s="2"/>
      <c r="AT565" s="66"/>
      <c r="AU565" s="66"/>
      <c r="AV565" s="66"/>
      <c r="AW565" s="66"/>
      <c r="AX565" s="66"/>
    </row>
    <row r="566" spans="12:50" ht="12.75" x14ac:dyDescent="0.2">
      <c r="L566" s="53"/>
      <c r="T566" s="53"/>
      <c r="AD566" s="2"/>
      <c r="AT566" s="66"/>
      <c r="AU566" s="66"/>
      <c r="AV566" s="66"/>
      <c r="AW566" s="66"/>
      <c r="AX566" s="66"/>
    </row>
    <row r="567" spans="12:50" ht="12.75" x14ac:dyDescent="0.2">
      <c r="L567" s="53"/>
      <c r="T567" s="53"/>
      <c r="AD567" s="2"/>
      <c r="AT567" s="66"/>
      <c r="AU567" s="66"/>
      <c r="AV567" s="66"/>
      <c r="AW567" s="66"/>
      <c r="AX567" s="66"/>
    </row>
    <row r="568" spans="12:50" ht="12.75" x14ac:dyDescent="0.2">
      <c r="L568" s="53"/>
      <c r="T568" s="53"/>
      <c r="AD568" s="2"/>
      <c r="AT568" s="66"/>
      <c r="AU568" s="66"/>
      <c r="AV568" s="66"/>
      <c r="AW568" s="66"/>
      <c r="AX568" s="66"/>
    </row>
    <row r="569" spans="12:50" ht="12.75" x14ac:dyDescent="0.2">
      <c r="L569" s="53"/>
      <c r="T569" s="53"/>
      <c r="AD569" s="2"/>
      <c r="AT569" s="66"/>
      <c r="AU569" s="66"/>
      <c r="AV569" s="66"/>
      <c r="AW569" s="66"/>
      <c r="AX569" s="66"/>
    </row>
    <row r="570" spans="12:50" ht="12.75" x14ac:dyDescent="0.2">
      <c r="L570" s="53"/>
      <c r="T570" s="53"/>
      <c r="AD570" s="2"/>
      <c r="AT570" s="66"/>
      <c r="AU570" s="66"/>
      <c r="AV570" s="66"/>
      <c r="AW570" s="66"/>
      <c r="AX570" s="66"/>
    </row>
    <row r="571" spans="12:50" ht="12.75" x14ac:dyDescent="0.2">
      <c r="L571" s="53"/>
      <c r="T571" s="53"/>
      <c r="AD571" s="2"/>
      <c r="AT571" s="66"/>
      <c r="AU571" s="66"/>
      <c r="AV571" s="66"/>
      <c r="AW571" s="66"/>
      <c r="AX571" s="66"/>
    </row>
    <row r="572" spans="12:50" ht="12.75" x14ac:dyDescent="0.2">
      <c r="L572" s="53"/>
      <c r="T572" s="53"/>
      <c r="AD572" s="2"/>
      <c r="AT572" s="66"/>
      <c r="AU572" s="66"/>
      <c r="AV572" s="66"/>
      <c r="AW572" s="66"/>
      <c r="AX572" s="66"/>
    </row>
    <row r="573" spans="12:50" ht="12.75" x14ac:dyDescent="0.2">
      <c r="L573" s="53"/>
      <c r="T573" s="53"/>
      <c r="AD573" s="2"/>
      <c r="AT573" s="66"/>
      <c r="AU573" s="66"/>
      <c r="AV573" s="66"/>
      <c r="AW573" s="66"/>
      <c r="AX573" s="66"/>
    </row>
    <row r="574" spans="12:50" ht="12.75" x14ac:dyDescent="0.2">
      <c r="L574" s="53"/>
      <c r="T574" s="53"/>
      <c r="AD574" s="2"/>
      <c r="AT574" s="66"/>
      <c r="AU574" s="66"/>
      <c r="AV574" s="66"/>
      <c r="AW574" s="66"/>
      <c r="AX574" s="66"/>
    </row>
    <row r="575" spans="12:50" ht="12.75" x14ac:dyDescent="0.2">
      <c r="L575" s="53"/>
      <c r="T575" s="53"/>
      <c r="AD575" s="2"/>
      <c r="AT575" s="66"/>
      <c r="AU575" s="66"/>
      <c r="AV575" s="66"/>
      <c r="AW575" s="66"/>
      <c r="AX575" s="66"/>
    </row>
    <row r="576" spans="12:50" ht="12.75" x14ac:dyDescent="0.2">
      <c r="L576" s="53"/>
      <c r="T576" s="53"/>
      <c r="AD576" s="2"/>
      <c r="AT576" s="66"/>
      <c r="AU576" s="66"/>
      <c r="AV576" s="66"/>
      <c r="AW576" s="66"/>
      <c r="AX576" s="66"/>
    </row>
    <row r="577" spans="12:50" ht="12.75" x14ac:dyDescent="0.2">
      <c r="L577" s="53"/>
      <c r="T577" s="53"/>
      <c r="AD577" s="2"/>
      <c r="AT577" s="66"/>
      <c r="AU577" s="66"/>
      <c r="AV577" s="66"/>
      <c r="AW577" s="66"/>
      <c r="AX577" s="66"/>
    </row>
    <row r="578" spans="12:50" ht="12.75" x14ac:dyDescent="0.2">
      <c r="L578" s="53"/>
      <c r="T578" s="53"/>
      <c r="AD578" s="2"/>
      <c r="AT578" s="66"/>
      <c r="AU578" s="66"/>
      <c r="AV578" s="66"/>
      <c r="AW578" s="66"/>
      <c r="AX578" s="66"/>
    </row>
    <row r="579" spans="12:50" ht="12.75" x14ac:dyDescent="0.2">
      <c r="L579" s="53"/>
      <c r="T579" s="53"/>
      <c r="AD579" s="2"/>
      <c r="AT579" s="66"/>
      <c r="AU579" s="66"/>
      <c r="AV579" s="66"/>
      <c r="AW579" s="66"/>
      <c r="AX579" s="66"/>
    </row>
    <row r="580" spans="12:50" ht="12.75" x14ac:dyDescent="0.2">
      <c r="L580" s="53"/>
      <c r="T580" s="53"/>
      <c r="AD580" s="2"/>
      <c r="AT580" s="66"/>
      <c r="AU580" s="66"/>
      <c r="AV580" s="66"/>
      <c r="AW580" s="66"/>
      <c r="AX580" s="66"/>
    </row>
    <row r="581" spans="12:50" ht="12.75" x14ac:dyDescent="0.2">
      <c r="L581" s="53"/>
      <c r="T581" s="53"/>
      <c r="AD581" s="2"/>
      <c r="AT581" s="66"/>
      <c r="AU581" s="66"/>
      <c r="AV581" s="66"/>
      <c r="AW581" s="66"/>
      <c r="AX581" s="66"/>
    </row>
    <row r="582" spans="12:50" ht="12.75" x14ac:dyDescent="0.2">
      <c r="L582" s="53"/>
      <c r="T582" s="53"/>
      <c r="AD582" s="2"/>
      <c r="AT582" s="66"/>
      <c r="AU582" s="66"/>
      <c r="AV582" s="66"/>
      <c r="AW582" s="66"/>
      <c r="AX582" s="66"/>
    </row>
    <row r="583" spans="12:50" ht="12.75" x14ac:dyDescent="0.2">
      <c r="L583" s="53"/>
      <c r="T583" s="53"/>
      <c r="AD583" s="2"/>
      <c r="AT583" s="66"/>
      <c r="AU583" s="66"/>
      <c r="AV583" s="66"/>
      <c r="AW583" s="66"/>
      <c r="AX583" s="66"/>
    </row>
    <row r="584" spans="12:50" ht="12.75" x14ac:dyDescent="0.2">
      <c r="L584" s="53"/>
      <c r="T584" s="53"/>
      <c r="AD584" s="2"/>
      <c r="AT584" s="66"/>
      <c r="AU584" s="66"/>
      <c r="AV584" s="66"/>
      <c r="AW584" s="66"/>
      <c r="AX584" s="66"/>
    </row>
    <row r="585" spans="12:50" ht="12.75" x14ac:dyDescent="0.2">
      <c r="L585" s="53"/>
      <c r="T585" s="53"/>
      <c r="AD585" s="2"/>
      <c r="AT585" s="66"/>
      <c r="AU585" s="66"/>
      <c r="AV585" s="66"/>
      <c r="AW585" s="66"/>
      <c r="AX585" s="66"/>
    </row>
    <row r="586" spans="12:50" ht="12.75" x14ac:dyDescent="0.2">
      <c r="L586" s="53"/>
      <c r="T586" s="53"/>
      <c r="AD586" s="2"/>
      <c r="AT586" s="66"/>
      <c r="AU586" s="66"/>
      <c r="AV586" s="66"/>
      <c r="AW586" s="66"/>
      <c r="AX586" s="66"/>
    </row>
    <row r="587" spans="12:50" ht="12.75" x14ac:dyDescent="0.2">
      <c r="L587" s="53"/>
      <c r="T587" s="53"/>
      <c r="AD587" s="2"/>
      <c r="AT587" s="66"/>
      <c r="AU587" s="66"/>
      <c r="AV587" s="66"/>
      <c r="AW587" s="66"/>
      <c r="AX587" s="66"/>
    </row>
    <row r="588" spans="12:50" ht="12.75" x14ac:dyDescent="0.2">
      <c r="L588" s="53"/>
      <c r="T588" s="53"/>
      <c r="AD588" s="2"/>
      <c r="AT588" s="66"/>
      <c r="AU588" s="66"/>
      <c r="AV588" s="66"/>
      <c r="AW588" s="66"/>
      <c r="AX588" s="66"/>
    </row>
    <row r="589" spans="12:50" ht="12.75" x14ac:dyDescent="0.2">
      <c r="L589" s="53"/>
      <c r="T589" s="53"/>
      <c r="AD589" s="2"/>
      <c r="AT589" s="66"/>
      <c r="AU589" s="66"/>
      <c r="AV589" s="66"/>
      <c r="AW589" s="66"/>
      <c r="AX589" s="66"/>
    </row>
    <row r="590" spans="12:50" ht="12.75" x14ac:dyDescent="0.2">
      <c r="L590" s="53"/>
      <c r="T590" s="53"/>
      <c r="AD590" s="2"/>
      <c r="AT590" s="66"/>
      <c r="AU590" s="66"/>
      <c r="AV590" s="66"/>
      <c r="AW590" s="66"/>
      <c r="AX590" s="66"/>
    </row>
    <row r="591" spans="12:50" ht="12.75" x14ac:dyDescent="0.2">
      <c r="L591" s="53"/>
      <c r="T591" s="53"/>
      <c r="AD591" s="2"/>
      <c r="AT591" s="66"/>
      <c r="AU591" s="66"/>
      <c r="AV591" s="66"/>
      <c r="AW591" s="66"/>
      <c r="AX591" s="66"/>
    </row>
    <row r="592" spans="12:50" ht="12.75" x14ac:dyDescent="0.2">
      <c r="L592" s="53"/>
      <c r="T592" s="53"/>
      <c r="AD592" s="2"/>
      <c r="AT592" s="66"/>
      <c r="AU592" s="66"/>
      <c r="AV592" s="66"/>
      <c r="AW592" s="66"/>
      <c r="AX592" s="66"/>
    </row>
    <row r="593" spans="12:50" ht="12.75" x14ac:dyDescent="0.2">
      <c r="L593" s="53"/>
      <c r="T593" s="53"/>
      <c r="AD593" s="2"/>
      <c r="AT593" s="66"/>
      <c r="AU593" s="66"/>
      <c r="AV593" s="66"/>
      <c r="AW593" s="66"/>
      <c r="AX593" s="66"/>
    </row>
    <row r="594" spans="12:50" ht="12.75" x14ac:dyDescent="0.2">
      <c r="L594" s="53"/>
      <c r="T594" s="53"/>
      <c r="AD594" s="2"/>
      <c r="AT594" s="66"/>
      <c r="AU594" s="66"/>
      <c r="AV594" s="66"/>
      <c r="AW594" s="66"/>
      <c r="AX594" s="66"/>
    </row>
    <row r="595" spans="12:50" ht="12.75" x14ac:dyDescent="0.2">
      <c r="L595" s="53"/>
      <c r="T595" s="53"/>
      <c r="AD595" s="2"/>
      <c r="AT595" s="66"/>
      <c r="AU595" s="66"/>
      <c r="AV595" s="66"/>
      <c r="AW595" s="66"/>
      <c r="AX595" s="66"/>
    </row>
    <row r="596" spans="12:50" ht="12.75" x14ac:dyDescent="0.2">
      <c r="L596" s="53"/>
      <c r="T596" s="53"/>
      <c r="AD596" s="2"/>
      <c r="AT596" s="66"/>
      <c r="AU596" s="66"/>
      <c r="AV596" s="66"/>
      <c r="AW596" s="66"/>
      <c r="AX596" s="66"/>
    </row>
    <row r="597" spans="12:50" ht="12.75" x14ac:dyDescent="0.2">
      <c r="L597" s="53"/>
      <c r="T597" s="53"/>
      <c r="AD597" s="2"/>
      <c r="AT597" s="66"/>
      <c r="AU597" s="66"/>
      <c r="AV597" s="66"/>
      <c r="AW597" s="66"/>
      <c r="AX597" s="66"/>
    </row>
    <row r="598" spans="12:50" ht="12.75" x14ac:dyDescent="0.2">
      <c r="L598" s="53"/>
      <c r="T598" s="53"/>
      <c r="AD598" s="2"/>
      <c r="AT598" s="66"/>
      <c r="AU598" s="66"/>
      <c r="AV598" s="66"/>
      <c r="AW598" s="66"/>
      <c r="AX598" s="66"/>
    </row>
    <row r="599" spans="12:50" ht="12.75" x14ac:dyDescent="0.2">
      <c r="L599" s="53"/>
      <c r="T599" s="53"/>
      <c r="AD599" s="2"/>
      <c r="AT599" s="66"/>
      <c r="AU599" s="66"/>
      <c r="AV599" s="66"/>
      <c r="AW599" s="66"/>
      <c r="AX599" s="66"/>
    </row>
    <row r="600" spans="12:50" ht="12.75" x14ac:dyDescent="0.2">
      <c r="L600" s="53"/>
      <c r="T600" s="53"/>
      <c r="AD600" s="2"/>
      <c r="AT600" s="66"/>
      <c r="AU600" s="66"/>
      <c r="AV600" s="66"/>
      <c r="AW600" s="66"/>
      <c r="AX600" s="66"/>
    </row>
    <row r="601" spans="12:50" ht="12.75" x14ac:dyDescent="0.2">
      <c r="L601" s="53"/>
      <c r="T601" s="53"/>
      <c r="AD601" s="2"/>
      <c r="AT601" s="66"/>
      <c r="AU601" s="66"/>
      <c r="AV601" s="66"/>
      <c r="AW601" s="66"/>
      <c r="AX601" s="66"/>
    </row>
    <row r="602" spans="12:50" ht="12.75" x14ac:dyDescent="0.2">
      <c r="L602" s="53"/>
      <c r="T602" s="53"/>
      <c r="AD602" s="2"/>
      <c r="AT602" s="66"/>
      <c r="AU602" s="66"/>
      <c r="AV602" s="66"/>
      <c r="AW602" s="66"/>
      <c r="AX602" s="66"/>
    </row>
    <row r="603" spans="12:50" ht="12.75" x14ac:dyDescent="0.2">
      <c r="L603" s="53"/>
      <c r="T603" s="53"/>
      <c r="AD603" s="2"/>
      <c r="AT603" s="66"/>
      <c r="AU603" s="66"/>
      <c r="AV603" s="66"/>
      <c r="AW603" s="66"/>
      <c r="AX603" s="66"/>
    </row>
    <row r="604" spans="12:50" ht="12.75" x14ac:dyDescent="0.2">
      <c r="L604" s="53"/>
      <c r="T604" s="53"/>
      <c r="AD604" s="2"/>
      <c r="AT604" s="66"/>
      <c r="AU604" s="66"/>
      <c r="AV604" s="66"/>
      <c r="AW604" s="66"/>
      <c r="AX604" s="66"/>
    </row>
    <row r="605" spans="12:50" ht="12.75" x14ac:dyDescent="0.2">
      <c r="L605" s="53"/>
      <c r="T605" s="53"/>
      <c r="AD605" s="2"/>
      <c r="AT605" s="66"/>
      <c r="AU605" s="66"/>
      <c r="AV605" s="66"/>
      <c r="AW605" s="66"/>
      <c r="AX605" s="66"/>
    </row>
    <row r="606" spans="12:50" ht="12.75" x14ac:dyDescent="0.2">
      <c r="L606" s="53"/>
      <c r="T606" s="53"/>
      <c r="AD606" s="2"/>
      <c r="AT606" s="66"/>
      <c r="AU606" s="66"/>
      <c r="AV606" s="66"/>
      <c r="AW606" s="66"/>
      <c r="AX606" s="66"/>
    </row>
    <row r="607" spans="12:50" ht="12.75" x14ac:dyDescent="0.2">
      <c r="L607" s="53"/>
      <c r="T607" s="53"/>
      <c r="AD607" s="2"/>
      <c r="AT607" s="66"/>
      <c r="AU607" s="66"/>
      <c r="AV607" s="66"/>
      <c r="AW607" s="66"/>
      <c r="AX607" s="66"/>
    </row>
    <row r="608" spans="12:50" ht="12.75" x14ac:dyDescent="0.2">
      <c r="L608" s="53"/>
      <c r="T608" s="53"/>
      <c r="AD608" s="2"/>
      <c r="AT608" s="66"/>
      <c r="AU608" s="66"/>
      <c r="AV608" s="66"/>
      <c r="AW608" s="66"/>
      <c r="AX608" s="66"/>
    </row>
    <row r="609" spans="12:50" ht="12.75" x14ac:dyDescent="0.2">
      <c r="L609" s="53"/>
      <c r="T609" s="53"/>
      <c r="AD609" s="2"/>
      <c r="AT609" s="66"/>
      <c r="AU609" s="66"/>
      <c r="AV609" s="66"/>
      <c r="AW609" s="66"/>
      <c r="AX609" s="66"/>
    </row>
    <row r="610" spans="12:50" ht="12.75" x14ac:dyDescent="0.2">
      <c r="L610" s="53"/>
      <c r="T610" s="53"/>
      <c r="AD610" s="2"/>
      <c r="AT610" s="66"/>
      <c r="AU610" s="66"/>
      <c r="AV610" s="66"/>
      <c r="AW610" s="66"/>
      <c r="AX610" s="66"/>
    </row>
    <row r="611" spans="12:50" ht="12.75" x14ac:dyDescent="0.2">
      <c r="L611" s="53"/>
      <c r="T611" s="53"/>
      <c r="AD611" s="2"/>
      <c r="AT611" s="66"/>
      <c r="AU611" s="66"/>
      <c r="AV611" s="66"/>
      <c r="AW611" s="66"/>
      <c r="AX611" s="66"/>
    </row>
    <row r="612" spans="12:50" ht="12.75" x14ac:dyDescent="0.2">
      <c r="L612" s="53"/>
      <c r="T612" s="53"/>
      <c r="AD612" s="2"/>
      <c r="AT612" s="66"/>
      <c r="AU612" s="66"/>
      <c r="AV612" s="66"/>
      <c r="AW612" s="66"/>
      <c r="AX612" s="66"/>
    </row>
    <row r="613" spans="12:50" ht="12.75" x14ac:dyDescent="0.2">
      <c r="L613" s="53"/>
      <c r="T613" s="53"/>
      <c r="AD613" s="2"/>
      <c r="AT613" s="66"/>
      <c r="AU613" s="66"/>
      <c r="AV613" s="66"/>
      <c r="AW613" s="66"/>
      <c r="AX613" s="66"/>
    </row>
    <row r="614" spans="12:50" ht="12.75" x14ac:dyDescent="0.2">
      <c r="L614" s="53"/>
      <c r="T614" s="53"/>
      <c r="AD614" s="2"/>
      <c r="AT614" s="66"/>
      <c r="AU614" s="66"/>
      <c r="AV614" s="66"/>
      <c r="AW614" s="66"/>
      <c r="AX614" s="66"/>
    </row>
    <row r="615" spans="12:50" ht="12.75" x14ac:dyDescent="0.2">
      <c r="L615" s="53"/>
      <c r="T615" s="53"/>
      <c r="AD615" s="2"/>
      <c r="AT615" s="66"/>
      <c r="AU615" s="66"/>
      <c r="AV615" s="66"/>
      <c r="AW615" s="66"/>
      <c r="AX615" s="66"/>
    </row>
    <row r="616" spans="12:50" ht="12.75" x14ac:dyDescent="0.2">
      <c r="L616" s="53"/>
      <c r="T616" s="53"/>
      <c r="AD616" s="2"/>
      <c r="AT616" s="66"/>
      <c r="AU616" s="66"/>
      <c r="AV616" s="66"/>
      <c r="AW616" s="66"/>
      <c r="AX616" s="66"/>
    </row>
    <row r="617" spans="12:50" ht="12.75" x14ac:dyDescent="0.2">
      <c r="L617" s="53"/>
      <c r="T617" s="53"/>
      <c r="AD617" s="2"/>
      <c r="AT617" s="66"/>
      <c r="AU617" s="66"/>
      <c r="AV617" s="66"/>
      <c r="AW617" s="66"/>
      <c r="AX617" s="66"/>
    </row>
    <row r="618" spans="12:50" ht="12.75" x14ac:dyDescent="0.2">
      <c r="L618" s="53"/>
      <c r="T618" s="53"/>
      <c r="AD618" s="2"/>
      <c r="AT618" s="66"/>
      <c r="AU618" s="66"/>
      <c r="AV618" s="66"/>
      <c r="AW618" s="66"/>
      <c r="AX618" s="66"/>
    </row>
    <row r="619" spans="12:50" ht="12.75" x14ac:dyDescent="0.2">
      <c r="L619" s="53"/>
      <c r="T619" s="53"/>
      <c r="AD619" s="2"/>
      <c r="AT619" s="66"/>
      <c r="AU619" s="66"/>
      <c r="AV619" s="66"/>
      <c r="AW619" s="66"/>
      <c r="AX619" s="66"/>
    </row>
    <row r="620" spans="12:50" ht="12.75" x14ac:dyDescent="0.2">
      <c r="L620" s="53"/>
      <c r="T620" s="53"/>
      <c r="AD620" s="2"/>
      <c r="AT620" s="66"/>
      <c r="AU620" s="66"/>
      <c r="AV620" s="66"/>
      <c r="AW620" s="66"/>
      <c r="AX620" s="66"/>
    </row>
    <row r="621" spans="12:50" ht="12.75" x14ac:dyDescent="0.2">
      <c r="L621" s="53"/>
      <c r="T621" s="53"/>
      <c r="AD621" s="2"/>
      <c r="AT621" s="66"/>
      <c r="AU621" s="66"/>
      <c r="AV621" s="66"/>
      <c r="AW621" s="66"/>
      <c r="AX621" s="66"/>
    </row>
    <row r="622" spans="12:50" ht="12.75" x14ac:dyDescent="0.2">
      <c r="L622" s="53"/>
      <c r="T622" s="53"/>
      <c r="AD622" s="2"/>
      <c r="AT622" s="66"/>
      <c r="AU622" s="66"/>
      <c r="AV622" s="66"/>
      <c r="AW622" s="66"/>
      <c r="AX622" s="66"/>
    </row>
    <row r="623" spans="12:50" ht="12.75" x14ac:dyDescent="0.2">
      <c r="L623" s="53"/>
      <c r="T623" s="53"/>
      <c r="AD623" s="2"/>
      <c r="AT623" s="66"/>
      <c r="AU623" s="66"/>
      <c r="AV623" s="66"/>
      <c r="AW623" s="66"/>
      <c r="AX623" s="66"/>
    </row>
    <row r="624" spans="12:50" ht="12.75" x14ac:dyDescent="0.2">
      <c r="L624" s="53"/>
      <c r="T624" s="53"/>
      <c r="AD624" s="2"/>
      <c r="AT624" s="66"/>
      <c r="AU624" s="66"/>
      <c r="AV624" s="66"/>
      <c r="AW624" s="66"/>
      <c r="AX624" s="66"/>
    </row>
    <row r="625" spans="12:50" ht="12.75" x14ac:dyDescent="0.2">
      <c r="L625" s="53"/>
      <c r="T625" s="53"/>
      <c r="AD625" s="2"/>
      <c r="AT625" s="66"/>
      <c r="AU625" s="66"/>
      <c r="AV625" s="66"/>
      <c r="AW625" s="66"/>
      <c r="AX625" s="66"/>
    </row>
    <row r="626" spans="12:50" ht="12.75" x14ac:dyDescent="0.2">
      <c r="L626" s="53"/>
      <c r="T626" s="53"/>
      <c r="AD626" s="2"/>
      <c r="AT626" s="66"/>
      <c r="AU626" s="66"/>
      <c r="AV626" s="66"/>
      <c r="AW626" s="66"/>
      <c r="AX626" s="66"/>
    </row>
    <row r="627" spans="12:50" ht="12.75" x14ac:dyDescent="0.2">
      <c r="L627" s="53"/>
      <c r="T627" s="53"/>
      <c r="AD627" s="2"/>
      <c r="AT627" s="66"/>
      <c r="AU627" s="66"/>
      <c r="AV627" s="66"/>
      <c r="AW627" s="66"/>
      <c r="AX627" s="66"/>
    </row>
    <row r="628" spans="12:50" ht="12.75" x14ac:dyDescent="0.2">
      <c r="L628" s="53"/>
      <c r="T628" s="53"/>
      <c r="AD628" s="2"/>
      <c r="AT628" s="66"/>
      <c r="AU628" s="66"/>
      <c r="AV628" s="66"/>
      <c r="AW628" s="66"/>
      <c r="AX628" s="66"/>
    </row>
    <row r="629" spans="12:50" ht="12.75" x14ac:dyDescent="0.2">
      <c r="L629" s="53"/>
      <c r="T629" s="53"/>
      <c r="AD629" s="2"/>
      <c r="AT629" s="66"/>
      <c r="AU629" s="66"/>
      <c r="AV629" s="66"/>
      <c r="AW629" s="66"/>
      <c r="AX629" s="66"/>
    </row>
    <row r="630" spans="12:50" ht="12.75" x14ac:dyDescent="0.2">
      <c r="L630" s="53"/>
      <c r="T630" s="53"/>
      <c r="AD630" s="2"/>
      <c r="AT630" s="66"/>
      <c r="AU630" s="66"/>
      <c r="AV630" s="66"/>
      <c r="AW630" s="66"/>
      <c r="AX630" s="66"/>
    </row>
    <row r="631" spans="12:50" ht="12.75" x14ac:dyDescent="0.2">
      <c r="L631" s="53"/>
      <c r="T631" s="53"/>
      <c r="AD631" s="2"/>
      <c r="AT631" s="66"/>
      <c r="AU631" s="66"/>
      <c r="AV631" s="66"/>
      <c r="AW631" s="66"/>
      <c r="AX631" s="66"/>
    </row>
    <row r="632" spans="12:50" ht="12.75" x14ac:dyDescent="0.2">
      <c r="L632" s="53"/>
      <c r="T632" s="53"/>
      <c r="AD632" s="2"/>
      <c r="AT632" s="66"/>
      <c r="AU632" s="66"/>
      <c r="AV632" s="66"/>
      <c r="AW632" s="66"/>
      <c r="AX632" s="66"/>
    </row>
    <row r="633" spans="12:50" ht="12.75" x14ac:dyDescent="0.2">
      <c r="L633" s="53"/>
      <c r="T633" s="53"/>
      <c r="AD633" s="2"/>
      <c r="AT633" s="66"/>
      <c r="AU633" s="66"/>
      <c r="AV633" s="66"/>
      <c r="AW633" s="66"/>
      <c r="AX633" s="66"/>
    </row>
    <row r="634" spans="12:50" ht="12.75" x14ac:dyDescent="0.2">
      <c r="L634" s="53"/>
      <c r="T634" s="53"/>
      <c r="AD634" s="2"/>
      <c r="AT634" s="66"/>
      <c r="AU634" s="66"/>
      <c r="AV634" s="66"/>
      <c r="AW634" s="66"/>
      <c r="AX634" s="66"/>
    </row>
    <row r="635" spans="12:50" ht="12.75" x14ac:dyDescent="0.2">
      <c r="L635" s="53"/>
      <c r="T635" s="53"/>
      <c r="AD635" s="2"/>
      <c r="AT635" s="66"/>
      <c r="AU635" s="66"/>
      <c r="AV635" s="66"/>
      <c r="AW635" s="66"/>
      <c r="AX635" s="66"/>
    </row>
    <row r="636" spans="12:50" ht="12.75" x14ac:dyDescent="0.2">
      <c r="L636" s="53"/>
      <c r="T636" s="53"/>
      <c r="AD636" s="2"/>
      <c r="AT636" s="66"/>
      <c r="AU636" s="66"/>
      <c r="AV636" s="66"/>
      <c r="AW636" s="66"/>
      <c r="AX636" s="66"/>
    </row>
    <row r="637" spans="12:50" ht="12.75" x14ac:dyDescent="0.2">
      <c r="L637" s="53"/>
      <c r="T637" s="53"/>
      <c r="AD637" s="2"/>
      <c r="AT637" s="66"/>
      <c r="AU637" s="66"/>
      <c r="AV637" s="66"/>
      <c r="AW637" s="66"/>
      <c r="AX637" s="66"/>
    </row>
    <row r="638" spans="12:50" ht="12.75" x14ac:dyDescent="0.2">
      <c r="L638" s="53"/>
      <c r="T638" s="53"/>
      <c r="AD638" s="2"/>
      <c r="AT638" s="66"/>
      <c r="AU638" s="66"/>
      <c r="AV638" s="66"/>
      <c r="AW638" s="66"/>
      <c r="AX638" s="66"/>
    </row>
    <row r="639" spans="12:50" ht="12.75" x14ac:dyDescent="0.2">
      <c r="L639" s="53"/>
      <c r="T639" s="53"/>
      <c r="AD639" s="2"/>
      <c r="AT639" s="66"/>
      <c r="AU639" s="66"/>
      <c r="AV639" s="66"/>
      <c r="AW639" s="66"/>
      <c r="AX639" s="66"/>
    </row>
    <row r="640" spans="12:50" ht="12.75" x14ac:dyDescent="0.2">
      <c r="L640" s="53"/>
      <c r="T640" s="53"/>
      <c r="AD640" s="2"/>
      <c r="AT640" s="66"/>
      <c r="AU640" s="66"/>
      <c r="AV640" s="66"/>
      <c r="AW640" s="66"/>
      <c r="AX640" s="66"/>
    </row>
    <row r="641" spans="12:50" ht="12.75" x14ac:dyDescent="0.2">
      <c r="L641" s="53"/>
      <c r="T641" s="53"/>
      <c r="AD641" s="2"/>
      <c r="AT641" s="66"/>
      <c r="AU641" s="66"/>
      <c r="AV641" s="66"/>
      <c r="AW641" s="66"/>
      <c r="AX641" s="66"/>
    </row>
    <row r="642" spans="12:50" ht="12.75" x14ac:dyDescent="0.2">
      <c r="L642" s="53"/>
      <c r="T642" s="53"/>
      <c r="AD642" s="2"/>
      <c r="AT642" s="66"/>
      <c r="AU642" s="66"/>
      <c r="AV642" s="66"/>
      <c r="AW642" s="66"/>
      <c r="AX642" s="66"/>
    </row>
    <row r="643" spans="12:50" ht="12.75" x14ac:dyDescent="0.2">
      <c r="L643" s="53"/>
      <c r="T643" s="53"/>
      <c r="AD643" s="2"/>
      <c r="AT643" s="66"/>
      <c r="AU643" s="66"/>
      <c r="AV643" s="66"/>
      <c r="AW643" s="66"/>
      <c r="AX643" s="66"/>
    </row>
    <row r="644" spans="12:50" ht="12.75" x14ac:dyDescent="0.2">
      <c r="L644" s="53"/>
      <c r="T644" s="53"/>
      <c r="AD644" s="2"/>
      <c r="AT644" s="66"/>
      <c r="AU644" s="66"/>
      <c r="AV644" s="66"/>
      <c r="AW644" s="66"/>
      <c r="AX644" s="66"/>
    </row>
    <row r="645" spans="12:50" ht="12.75" x14ac:dyDescent="0.2">
      <c r="L645" s="53"/>
      <c r="T645" s="53"/>
      <c r="AD645" s="2"/>
      <c r="AT645" s="66"/>
      <c r="AU645" s="66"/>
      <c r="AV645" s="66"/>
      <c r="AW645" s="66"/>
      <c r="AX645" s="66"/>
    </row>
    <row r="646" spans="12:50" ht="12.75" x14ac:dyDescent="0.2">
      <c r="L646" s="53"/>
      <c r="T646" s="53"/>
      <c r="AD646" s="2"/>
      <c r="AT646" s="66"/>
      <c r="AU646" s="66"/>
      <c r="AV646" s="66"/>
      <c r="AW646" s="66"/>
      <c r="AX646" s="66"/>
    </row>
    <row r="647" spans="12:50" ht="12.75" x14ac:dyDescent="0.2">
      <c r="L647" s="53"/>
      <c r="T647" s="53"/>
      <c r="AD647" s="2"/>
      <c r="AT647" s="66"/>
      <c r="AU647" s="66"/>
      <c r="AV647" s="66"/>
      <c r="AW647" s="66"/>
      <c r="AX647" s="66"/>
    </row>
    <row r="648" spans="12:50" ht="12.75" x14ac:dyDescent="0.2">
      <c r="L648" s="53"/>
      <c r="T648" s="53"/>
      <c r="AD648" s="2"/>
      <c r="AT648" s="66"/>
      <c r="AU648" s="66"/>
      <c r="AV648" s="66"/>
      <c r="AW648" s="66"/>
      <c r="AX648" s="66"/>
    </row>
    <row r="649" spans="12:50" ht="12.75" x14ac:dyDescent="0.2">
      <c r="L649" s="53"/>
      <c r="T649" s="53"/>
      <c r="AD649" s="2"/>
      <c r="AT649" s="66"/>
      <c r="AU649" s="66"/>
      <c r="AV649" s="66"/>
      <c r="AW649" s="66"/>
      <c r="AX649" s="66"/>
    </row>
    <row r="650" spans="12:50" ht="12.75" x14ac:dyDescent="0.2">
      <c r="L650" s="53"/>
      <c r="T650" s="53"/>
      <c r="AD650" s="2"/>
      <c r="AT650" s="66"/>
      <c r="AU650" s="66"/>
      <c r="AV650" s="66"/>
      <c r="AW650" s="66"/>
      <c r="AX650" s="66"/>
    </row>
    <row r="651" spans="12:50" ht="12.75" x14ac:dyDescent="0.2">
      <c r="L651" s="53"/>
      <c r="T651" s="53"/>
      <c r="AD651" s="2"/>
      <c r="AT651" s="66"/>
      <c r="AU651" s="66"/>
      <c r="AV651" s="66"/>
      <c r="AW651" s="66"/>
      <c r="AX651" s="66"/>
    </row>
    <row r="652" spans="12:50" ht="12.75" x14ac:dyDescent="0.2">
      <c r="L652" s="53"/>
      <c r="T652" s="53"/>
      <c r="AD652" s="2"/>
      <c r="AT652" s="66"/>
      <c r="AU652" s="66"/>
      <c r="AV652" s="66"/>
      <c r="AW652" s="66"/>
      <c r="AX652" s="66"/>
    </row>
    <row r="653" spans="12:50" ht="12.75" x14ac:dyDescent="0.2">
      <c r="L653" s="53"/>
      <c r="T653" s="53"/>
      <c r="AD653" s="2"/>
      <c r="AT653" s="66"/>
      <c r="AU653" s="66"/>
      <c r="AV653" s="66"/>
      <c r="AW653" s="66"/>
      <c r="AX653" s="66"/>
    </row>
    <row r="654" spans="12:50" ht="12.75" x14ac:dyDescent="0.2">
      <c r="L654" s="53"/>
      <c r="T654" s="53"/>
      <c r="AD654" s="2"/>
      <c r="AT654" s="66"/>
      <c r="AU654" s="66"/>
      <c r="AV654" s="66"/>
      <c r="AW654" s="66"/>
      <c r="AX654" s="66"/>
    </row>
    <row r="655" spans="12:50" ht="12.75" x14ac:dyDescent="0.2">
      <c r="L655" s="53"/>
      <c r="T655" s="53"/>
      <c r="AD655" s="2"/>
      <c r="AT655" s="66"/>
      <c r="AU655" s="66"/>
      <c r="AV655" s="66"/>
      <c r="AW655" s="66"/>
      <c r="AX655" s="66"/>
    </row>
    <row r="656" spans="12:50" ht="12.75" x14ac:dyDescent="0.2">
      <c r="L656" s="53"/>
      <c r="T656" s="53"/>
      <c r="AD656" s="2"/>
      <c r="AT656" s="66"/>
      <c r="AU656" s="66"/>
      <c r="AV656" s="66"/>
      <c r="AW656" s="66"/>
      <c r="AX656" s="66"/>
    </row>
    <row r="657" spans="12:50" ht="12.75" x14ac:dyDescent="0.2">
      <c r="L657" s="53"/>
      <c r="T657" s="53"/>
      <c r="AD657" s="2"/>
      <c r="AT657" s="66"/>
      <c r="AU657" s="66"/>
      <c r="AV657" s="66"/>
      <c r="AW657" s="66"/>
      <c r="AX657" s="66"/>
    </row>
    <row r="658" spans="12:50" ht="12.75" x14ac:dyDescent="0.2">
      <c r="L658" s="53"/>
      <c r="T658" s="53"/>
      <c r="AD658" s="2"/>
      <c r="AT658" s="66"/>
      <c r="AU658" s="66"/>
      <c r="AV658" s="66"/>
      <c r="AW658" s="66"/>
      <c r="AX658" s="66"/>
    </row>
    <row r="659" spans="12:50" ht="12.75" x14ac:dyDescent="0.2">
      <c r="L659" s="53"/>
      <c r="T659" s="53"/>
      <c r="AD659" s="2"/>
      <c r="AT659" s="66"/>
      <c r="AU659" s="66"/>
      <c r="AV659" s="66"/>
      <c r="AW659" s="66"/>
      <c r="AX659" s="66"/>
    </row>
    <row r="660" spans="12:50" ht="12.75" x14ac:dyDescent="0.2">
      <c r="L660" s="53"/>
      <c r="T660" s="53"/>
      <c r="AD660" s="2"/>
      <c r="AT660" s="66"/>
      <c r="AU660" s="66"/>
      <c r="AV660" s="66"/>
      <c r="AW660" s="66"/>
      <c r="AX660" s="66"/>
    </row>
    <row r="661" spans="12:50" ht="12.75" x14ac:dyDescent="0.2">
      <c r="L661" s="53"/>
      <c r="T661" s="53"/>
      <c r="AD661" s="2"/>
      <c r="AT661" s="66"/>
      <c r="AU661" s="66"/>
      <c r="AV661" s="66"/>
      <c r="AW661" s="66"/>
      <c r="AX661" s="66"/>
    </row>
    <row r="662" spans="12:50" ht="12.75" x14ac:dyDescent="0.2">
      <c r="L662" s="53"/>
      <c r="T662" s="53"/>
      <c r="AD662" s="2"/>
      <c r="AT662" s="66"/>
      <c r="AU662" s="66"/>
      <c r="AV662" s="66"/>
      <c r="AW662" s="66"/>
      <c r="AX662" s="66"/>
    </row>
    <row r="663" spans="12:50" ht="12.75" x14ac:dyDescent="0.2">
      <c r="L663" s="53"/>
      <c r="T663" s="53"/>
      <c r="AD663" s="2"/>
      <c r="AT663" s="66"/>
      <c r="AU663" s="66"/>
      <c r="AV663" s="66"/>
      <c r="AW663" s="66"/>
      <c r="AX663" s="66"/>
    </row>
    <row r="664" spans="12:50" ht="12.75" x14ac:dyDescent="0.2">
      <c r="L664" s="53"/>
      <c r="T664" s="53"/>
      <c r="AD664" s="2"/>
      <c r="AT664" s="66"/>
      <c r="AU664" s="66"/>
      <c r="AV664" s="66"/>
      <c r="AW664" s="66"/>
      <c r="AX664" s="66"/>
    </row>
    <row r="665" spans="12:50" ht="12.75" x14ac:dyDescent="0.2">
      <c r="L665" s="53"/>
      <c r="T665" s="53"/>
      <c r="AD665" s="2"/>
      <c r="AT665" s="66"/>
      <c r="AU665" s="66"/>
      <c r="AV665" s="66"/>
      <c r="AW665" s="66"/>
      <c r="AX665" s="66"/>
    </row>
    <row r="666" spans="12:50" ht="12.75" x14ac:dyDescent="0.2">
      <c r="L666" s="53"/>
      <c r="T666" s="53"/>
      <c r="AD666" s="2"/>
      <c r="AT666" s="66"/>
      <c r="AU666" s="66"/>
      <c r="AV666" s="66"/>
      <c r="AW666" s="66"/>
      <c r="AX666" s="66"/>
    </row>
    <row r="667" spans="12:50" ht="12.75" x14ac:dyDescent="0.2">
      <c r="L667" s="53"/>
      <c r="T667" s="53"/>
      <c r="AD667" s="2"/>
      <c r="AT667" s="66"/>
      <c r="AU667" s="66"/>
      <c r="AV667" s="66"/>
      <c r="AW667" s="66"/>
      <c r="AX667" s="66"/>
    </row>
    <row r="668" spans="12:50" ht="12.75" x14ac:dyDescent="0.2">
      <c r="L668" s="53"/>
      <c r="T668" s="53"/>
      <c r="AD668" s="2"/>
      <c r="AT668" s="66"/>
      <c r="AU668" s="66"/>
      <c r="AV668" s="66"/>
      <c r="AW668" s="66"/>
      <c r="AX668" s="66"/>
    </row>
    <row r="669" spans="12:50" ht="12.75" x14ac:dyDescent="0.2">
      <c r="L669" s="53"/>
      <c r="T669" s="53"/>
      <c r="AD669" s="2"/>
      <c r="AT669" s="66"/>
      <c r="AU669" s="66"/>
      <c r="AV669" s="66"/>
      <c r="AW669" s="66"/>
      <c r="AX669" s="66"/>
    </row>
    <row r="670" spans="12:50" ht="12.75" x14ac:dyDescent="0.2">
      <c r="L670" s="53"/>
      <c r="T670" s="53"/>
      <c r="AD670" s="2"/>
      <c r="AT670" s="66"/>
      <c r="AU670" s="66"/>
      <c r="AV670" s="66"/>
      <c r="AW670" s="66"/>
      <c r="AX670" s="66"/>
    </row>
    <row r="671" spans="12:50" ht="12.75" x14ac:dyDescent="0.2">
      <c r="L671" s="53"/>
      <c r="T671" s="53"/>
      <c r="AD671" s="2"/>
      <c r="AT671" s="66"/>
      <c r="AU671" s="66"/>
      <c r="AV671" s="66"/>
      <c r="AW671" s="66"/>
      <c r="AX671" s="66"/>
    </row>
    <row r="672" spans="12:50" ht="12.75" x14ac:dyDescent="0.2">
      <c r="L672" s="53"/>
      <c r="T672" s="53"/>
      <c r="AD672" s="2"/>
      <c r="AT672" s="66"/>
      <c r="AU672" s="66"/>
      <c r="AV672" s="66"/>
      <c r="AW672" s="66"/>
      <c r="AX672" s="66"/>
    </row>
    <row r="673" spans="12:50" ht="12.75" x14ac:dyDescent="0.2">
      <c r="L673" s="53"/>
      <c r="T673" s="53"/>
      <c r="AD673" s="2"/>
      <c r="AT673" s="66"/>
      <c r="AU673" s="66"/>
      <c r="AV673" s="66"/>
      <c r="AW673" s="66"/>
      <c r="AX673" s="66"/>
    </row>
    <row r="674" spans="12:50" ht="12.75" x14ac:dyDescent="0.2">
      <c r="L674" s="53"/>
      <c r="T674" s="53"/>
      <c r="AD674" s="2"/>
      <c r="AT674" s="66"/>
      <c r="AU674" s="66"/>
      <c r="AV674" s="66"/>
      <c r="AW674" s="66"/>
      <c r="AX674" s="66"/>
    </row>
    <row r="675" spans="12:50" ht="12.75" x14ac:dyDescent="0.2">
      <c r="L675" s="53"/>
      <c r="T675" s="53"/>
      <c r="AD675" s="2"/>
      <c r="AT675" s="66"/>
      <c r="AU675" s="66"/>
      <c r="AV675" s="66"/>
      <c r="AW675" s="66"/>
      <c r="AX675" s="66"/>
    </row>
    <row r="676" spans="12:50" ht="12.75" x14ac:dyDescent="0.2">
      <c r="L676" s="53"/>
      <c r="T676" s="53"/>
      <c r="AD676" s="2"/>
      <c r="AT676" s="66"/>
      <c r="AU676" s="66"/>
      <c r="AV676" s="66"/>
      <c r="AW676" s="66"/>
      <c r="AX676" s="66"/>
    </row>
    <row r="677" spans="12:50" ht="12.75" x14ac:dyDescent="0.2">
      <c r="L677" s="53"/>
      <c r="T677" s="53"/>
      <c r="AD677" s="2"/>
      <c r="AT677" s="66"/>
      <c r="AU677" s="66"/>
      <c r="AV677" s="66"/>
      <c r="AW677" s="66"/>
      <c r="AX677" s="66"/>
    </row>
    <row r="678" spans="12:50" ht="12.75" x14ac:dyDescent="0.2">
      <c r="L678" s="53"/>
      <c r="T678" s="53"/>
      <c r="AD678" s="2"/>
      <c r="AT678" s="66"/>
      <c r="AU678" s="66"/>
      <c r="AV678" s="66"/>
      <c r="AW678" s="66"/>
      <c r="AX678" s="66"/>
    </row>
    <row r="679" spans="12:50" ht="12.75" x14ac:dyDescent="0.2">
      <c r="L679" s="53"/>
      <c r="T679" s="53"/>
      <c r="AD679" s="2"/>
      <c r="AT679" s="66"/>
      <c r="AU679" s="66"/>
      <c r="AV679" s="66"/>
      <c r="AW679" s="66"/>
      <c r="AX679" s="66"/>
    </row>
    <row r="680" spans="12:50" ht="12.75" x14ac:dyDescent="0.2">
      <c r="L680" s="53"/>
      <c r="T680" s="53"/>
      <c r="AD680" s="2"/>
      <c r="AT680" s="66"/>
      <c r="AU680" s="66"/>
      <c r="AV680" s="66"/>
      <c r="AW680" s="66"/>
      <c r="AX680" s="66"/>
    </row>
    <row r="681" spans="12:50" ht="12.75" x14ac:dyDescent="0.2">
      <c r="L681" s="53"/>
      <c r="T681" s="53"/>
      <c r="AD681" s="2"/>
      <c r="AT681" s="66"/>
      <c r="AU681" s="66"/>
      <c r="AV681" s="66"/>
      <c r="AW681" s="66"/>
      <c r="AX681" s="66"/>
    </row>
    <row r="682" spans="12:50" ht="12.75" x14ac:dyDescent="0.2">
      <c r="L682" s="53"/>
      <c r="T682" s="53"/>
      <c r="AD682" s="2"/>
      <c r="AT682" s="66"/>
      <c r="AU682" s="66"/>
      <c r="AV682" s="66"/>
      <c r="AW682" s="66"/>
      <c r="AX682" s="66"/>
    </row>
    <row r="683" spans="12:50" ht="12.75" x14ac:dyDescent="0.2">
      <c r="L683" s="53"/>
      <c r="T683" s="53"/>
      <c r="AD683" s="2"/>
      <c r="AT683" s="66"/>
      <c r="AU683" s="66"/>
      <c r="AV683" s="66"/>
      <c r="AW683" s="66"/>
      <c r="AX683" s="66"/>
    </row>
    <row r="684" spans="12:50" ht="12.75" x14ac:dyDescent="0.2">
      <c r="L684" s="53"/>
      <c r="T684" s="53"/>
      <c r="AD684" s="2"/>
      <c r="AT684" s="66"/>
      <c r="AU684" s="66"/>
      <c r="AV684" s="66"/>
      <c r="AW684" s="66"/>
      <c r="AX684" s="66"/>
    </row>
    <row r="685" spans="12:50" ht="12.75" x14ac:dyDescent="0.2">
      <c r="L685" s="53"/>
      <c r="T685" s="53"/>
      <c r="AD685" s="2"/>
      <c r="AT685" s="66"/>
      <c r="AU685" s="66"/>
      <c r="AV685" s="66"/>
      <c r="AW685" s="66"/>
      <c r="AX685" s="66"/>
    </row>
    <row r="686" spans="12:50" ht="12.75" x14ac:dyDescent="0.2">
      <c r="L686" s="53"/>
      <c r="T686" s="53"/>
      <c r="AD686" s="2"/>
      <c r="AT686" s="66"/>
      <c r="AU686" s="66"/>
      <c r="AV686" s="66"/>
      <c r="AW686" s="66"/>
      <c r="AX686" s="66"/>
    </row>
    <row r="687" spans="12:50" ht="12.75" x14ac:dyDescent="0.2">
      <c r="L687" s="53"/>
      <c r="T687" s="53"/>
      <c r="AD687" s="2"/>
      <c r="AT687" s="66"/>
      <c r="AU687" s="66"/>
      <c r="AV687" s="66"/>
      <c r="AW687" s="66"/>
      <c r="AX687" s="66"/>
    </row>
    <row r="688" spans="12:50" ht="12.75" x14ac:dyDescent="0.2">
      <c r="L688" s="53"/>
      <c r="T688" s="53"/>
      <c r="AD688" s="2"/>
      <c r="AT688" s="66"/>
      <c r="AU688" s="66"/>
      <c r="AV688" s="66"/>
      <c r="AW688" s="66"/>
      <c r="AX688" s="66"/>
    </row>
    <row r="689" spans="12:50" ht="12.75" x14ac:dyDescent="0.2">
      <c r="L689" s="53"/>
      <c r="T689" s="53"/>
      <c r="AD689" s="2"/>
      <c r="AT689" s="66"/>
      <c r="AU689" s="66"/>
      <c r="AV689" s="66"/>
      <c r="AW689" s="66"/>
      <c r="AX689" s="66"/>
    </row>
    <row r="690" spans="12:50" ht="12.75" x14ac:dyDescent="0.2">
      <c r="L690" s="53"/>
      <c r="T690" s="53"/>
      <c r="AD690" s="2"/>
      <c r="AT690" s="66"/>
      <c r="AU690" s="66"/>
      <c r="AV690" s="66"/>
      <c r="AW690" s="66"/>
      <c r="AX690" s="66"/>
    </row>
    <row r="691" spans="12:50" ht="12.75" x14ac:dyDescent="0.2">
      <c r="L691" s="53"/>
      <c r="T691" s="53"/>
      <c r="AD691" s="2"/>
      <c r="AT691" s="66"/>
      <c r="AU691" s="66"/>
      <c r="AV691" s="66"/>
      <c r="AW691" s="66"/>
      <c r="AX691" s="66"/>
    </row>
    <row r="692" spans="12:50" ht="12.75" x14ac:dyDescent="0.2">
      <c r="L692" s="53"/>
      <c r="T692" s="53"/>
      <c r="AD692" s="2"/>
      <c r="AT692" s="66"/>
      <c r="AU692" s="66"/>
      <c r="AV692" s="66"/>
      <c r="AW692" s="66"/>
      <c r="AX692" s="66"/>
    </row>
    <row r="693" spans="12:50" ht="12.75" x14ac:dyDescent="0.2">
      <c r="L693" s="53"/>
      <c r="T693" s="53"/>
      <c r="AD693" s="2"/>
      <c r="AT693" s="66"/>
      <c r="AU693" s="66"/>
      <c r="AV693" s="66"/>
      <c r="AW693" s="66"/>
      <c r="AX693" s="66"/>
    </row>
    <row r="694" spans="12:50" ht="12.75" x14ac:dyDescent="0.2">
      <c r="L694" s="53"/>
      <c r="T694" s="53"/>
      <c r="AD694" s="2"/>
      <c r="AT694" s="66"/>
      <c r="AU694" s="66"/>
      <c r="AV694" s="66"/>
      <c r="AW694" s="66"/>
      <c r="AX694" s="66"/>
    </row>
    <row r="695" spans="12:50" ht="12.75" x14ac:dyDescent="0.2">
      <c r="L695" s="53"/>
      <c r="T695" s="53"/>
      <c r="AD695" s="2"/>
      <c r="AT695" s="66"/>
      <c r="AU695" s="66"/>
      <c r="AV695" s="66"/>
      <c r="AW695" s="66"/>
      <c r="AX695" s="66"/>
    </row>
    <row r="696" spans="12:50" ht="12.75" x14ac:dyDescent="0.2">
      <c r="L696" s="53"/>
      <c r="T696" s="53"/>
      <c r="AD696" s="2"/>
      <c r="AT696" s="66"/>
      <c r="AU696" s="66"/>
      <c r="AV696" s="66"/>
      <c r="AW696" s="66"/>
      <c r="AX696" s="66"/>
    </row>
    <row r="697" spans="12:50" ht="12.75" x14ac:dyDescent="0.2">
      <c r="L697" s="53"/>
      <c r="T697" s="53"/>
      <c r="AD697" s="2"/>
      <c r="AT697" s="66"/>
      <c r="AU697" s="66"/>
      <c r="AV697" s="66"/>
      <c r="AW697" s="66"/>
      <c r="AX697" s="66"/>
    </row>
    <row r="698" spans="12:50" ht="12.75" x14ac:dyDescent="0.2">
      <c r="L698" s="53"/>
      <c r="T698" s="53"/>
      <c r="AD698" s="2"/>
      <c r="AT698" s="66"/>
      <c r="AU698" s="66"/>
      <c r="AV698" s="66"/>
      <c r="AW698" s="66"/>
      <c r="AX698" s="66"/>
    </row>
    <row r="699" spans="12:50" ht="12.75" x14ac:dyDescent="0.2">
      <c r="L699" s="53"/>
      <c r="T699" s="53"/>
      <c r="AD699" s="2"/>
      <c r="AT699" s="66"/>
      <c r="AU699" s="66"/>
      <c r="AV699" s="66"/>
      <c r="AW699" s="66"/>
      <c r="AX699" s="66"/>
    </row>
    <row r="700" spans="12:50" ht="12.75" x14ac:dyDescent="0.2">
      <c r="L700" s="53"/>
      <c r="T700" s="53"/>
      <c r="AD700" s="2"/>
      <c r="AT700" s="66"/>
      <c r="AU700" s="66"/>
      <c r="AV700" s="66"/>
      <c r="AW700" s="66"/>
      <c r="AX700" s="66"/>
    </row>
    <row r="701" spans="12:50" ht="12.75" x14ac:dyDescent="0.2">
      <c r="L701" s="53"/>
      <c r="T701" s="53"/>
      <c r="AD701" s="2"/>
      <c r="AT701" s="66"/>
      <c r="AU701" s="66"/>
      <c r="AV701" s="66"/>
      <c r="AW701" s="66"/>
      <c r="AX701" s="66"/>
    </row>
    <row r="702" spans="12:50" ht="12.75" x14ac:dyDescent="0.2">
      <c r="L702" s="53"/>
      <c r="T702" s="53"/>
      <c r="AD702" s="2"/>
      <c r="AT702" s="66"/>
      <c r="AU702" s="66"/>
      <c r="AV702" s="66"/>
      <c r="AW702" s="66"/>
      <c r="AX702" s="66"/>
    </row>
    <row r="703" spans="12:50" ht="12.75" x14ac:dyDescent="0.2">
      <c r="L703" s="53"/>
      <c r="T703" s="53"/>
      <c r="AD703" s="2"/>
      <c r="AT703" s="66"/>
      <c r="AU703" s="66"/>
      <c r="AV703" s="66"/>
      <c r="AW703" s="66"/>
      <c r="AX703" s="66"/>
    </row>
    <row r="704" spans="12:50" ht="12.75" x14ac:dyDescent="0.2">
      <c r="L704" s="53"/>
      <c r="T704" s="53"/>
      <c r="AD704" s="2"/>
      <c r="AT704" s="66"/>
      <c r="AU704" s="66"/>
      <c r="AV704" s="66"/>
      <c r="AW704" s="66"/>
      <c r="AX704" s="66"/>
    </row>
    <row r="705" spans="12:50" ht="12.75" x14ac:dyDescent="0.2">
      <c r="L705" s="53"/>
      <c r="T705" s="53"/>
      <c r="AD705" s="2"/>
      <c r="AT705" s="66"/>
      <c r="AU705" s="66"/>
      <c r="AV705" s="66"/>
      <c r="AW705" s="66"/>
      <c r="AX705" s="66"/>
    </row>
    <row r="706" spans="12:50" ht="12.75" x14ac:dyDescent="0.2">
      <c r="L706" s="53"/>
      <c r="T706" s="53"/>
      <c r="AD706" s="2"/>
      <c r="AT706" s="66"/>
      <c r="AU706" s="66"/>
      <c r="AV706" s="66"/>
      <c r="AW706" s="66"/>
      <c r="AX706" s="66"/>
    </row>
    <row r="707" spans="12:50" ht="12.75" x14ac:dyDescent="0.2">
      <c r="L707" s="53"/>
      <c r="T707" s="53"/>
      <c r="AD707" s="2"/>
      <c r="AT707" s="66"/>
      <c r="AU707" s="66"/>
      <c r="AV707" s="66"/>
      <c r="AW707" s="66"/>
      <c r="AX707" s="66"/>
    </row>
    <row r="708" spans="12:50" ht="12.75" x14ac:dyDescent="0.2">
      <c r="L708" s="53"/>
      <c r="T708" s="53"/>
      <c r="AD708" s="2"/>
      <c r="AT708" s="66"/>
      <c r="AU708" s="66"/>
      <c r="AV708" s="66"/>
      <c r="AW708" s="66"/>
      <c r="AX708" s="66"/>
    </row>
    <row r="709" spans="12:50" ht="12.75" x14ac:dyDescent="0.2">
      <c r="L709" s="53"/>
      <c r="T709" s="53"/>
      <c r="AD709" s="2"/>
      <c r="AT709" s="66"/>
      <c r="AU709" s="66"/>
      <c r="AV709" s="66"/>
      <c r="AW709" s="66"/>
      <c r="AX709" s="66"/>
    </row>
    <row r="710" spans="12:50" ht="12.75" x14ac:dyDescent="0.2">
      <c r="L710" s="53"/>
      <c r="T710" s="53"/>
      <c r="AD710" s="2"/>
      <c r="AT710" s="66"/>
      <c r="AU710" s="66"/>
      <c r="AV710" s="66"/>
      <c r="AW710" s="66"/>
      <c r="AX710" s="66"/>
    </row>
    <row r="711" spans="12:50" ht="12.75" x14ac:dyDescent="0.2">
      <c r="L711" s="53"/>
      <c r="T711" s="53"/>
      <c r="AD711" s="2"/>
      <c r="AT711" s="66"/>
      <c r="AU711" s="66"/>
      <c r="AV711" s="66"/>
      <c r="AW711" s="66"/>
      <c r="AX711" s="66"/>
    </row>
    <row r="712" spans="12:50" ht="12.75" x14ac:dyDescent="0.2">
      <c r="L712" s="53"/>
      <c r="T712" s="53"/>
      <c r="AD712" s="2"/>
      <c r="AT712" s="66"/>
      <c r="AU712" s="66"/>
      <c r="AV712" s="66"/>
      <c r="AW712" s="66"/>
      <c r="AX712" s="66"/>
    </row>
    <row r="713" spans="12:50" ht="12.75" x14ac:dyDescent="0.2">
      <c r="L713" s="53"/>
      <c r="T713" s="53"/>
      <c r="AD713" s="2"/>
      <c r="AT713" s="66"/>
      <c r="AU713" s="66"/>
      <c r="AV713" s="66"/>
      <c r="AW713" s="66"/>
      <c r="AX713" s="66"/>
    </row>
    <row r="714" spans="12:50" ht="12.75" x14ac:dyDescent="0.2">
      <c r="L714" s="53"/>
      <c r="T714" s="53"/>
      <c r="AD714" s="2"/>
      <c r="AT714" s="66"/>
      <c r="AU714" s="66"/>
      <c r="AV714" s="66"/>
      <c r="AW714" s="66"/>
      <c r="AX714" s="66"/>
    </row>
    <row r="715" spans="12:50" ht="12.75" x14ac:dyDescent="0.2">
      <c r="L715" s="53"/>
      <c r="T715" s="53"/>
      <c r="AD715" s="2"/>
      <c r="AT715" s="66"/>
      <c r="AU715" s="66"/>
      <c r="AV715" s="66"/>
      <c r="AW715" s="66"/>
      <c r="AX715" s="66"/>
    </row>
    <row r="716" spans="12:50" ht="12.75" x14ac:dyDescent="0.2">
      <c r="L716" s="53"/>
      <c r="T716" s="53"/>
      <c r="AD716" s="2"/>
      <c r="AT716" s="66"/>
      <c r="AU716" s="66"/>
      <c r="AV716" s="66"/>
      <c r="AW716" s="66"/>
      <c r="AX716" s="66"/>
    </row>
    <row r="717" spans="12:50" ht="12.75" x14ac:dyDescent="0.2">
      <c r="L717" s="53"/>
      <c r="T717" s="53"/>
      <c r="AD717" s="2"/>
      <c r="AT717" s="66"/>
      <c r="AU717" s="66"/>
      <c r="AV717" s="66"/>
      <c r="AW717" s="66"/>
      <c r="AX717" s="66"/>
    </row>
    <row r="718" spans="12:50" ht="12.75" x14ac:dyDescent="0.2">
      <c r="L718" s="53"/>
      <c r="T718" s="53"/>
      <c r="AD718" s="2"/>
      <c r="AT718" s="66"/>
      <c r="AU718" s="66"/>
      <c r="AV718" s="66"/>
      <c r="AW718" s="66"/>
      <c r="AX718" s="66"/>
    </row>
    <row r="719" spans="12:50" ht="12.75" x14ac:dyDescent="0.2">
      <c r="L719" s="53"/>
      <c r="T719" s="53"/>
      <c r="AD719" s="2"/>
      <c r="AT719" s="66"/>
      <c r="AU719" s="66"/>
      <c r="AV719" s="66"/>
      <c r="AW719" s="66"/>
      <c r="AX719" s="66"/>
    </row>
    <row r="720" spans="12:50" ht="12.75" x14ac:dyDescent="0.2">
      <c r="L720" s="53"/>
      <c r="T720" s="53"/>
      <c r="AD720" s="2"/>
      <c r="AT720" s="66"/>
      <c r="AU720" s="66"/>
      <c r="AV720" s="66"/>
      <c r="AW720" s="66"/>
      <c r="AX720" s="66"/>
    </row>
    <row r="721" spans="12:50" ht="12.75" x14ac:dyDescent="0.2">
      <c r="L721" s="53"/>
      <c r="T721" s="53"/>
      <c r="AD721" s="2"/>
      <c r="AT721" s="66"/>
      <c r="AU721" s="66"/>
      <c r="AV721" s="66"/>
      <c r="AW721" s="66"/>
      <c r="AX721" s="66"/>
    </row>
    <row r="722" spans="12:50" ht="12.75" x14ac:dyDescent="0.2">
      <c r="L722" s="53"/>
      <c r="T722" s="53"/>
      <c r="AD722" s="2"/>
      <c r="AT722" s="66"/>
      <c r="AU722" s="66"/>
      <c r="AV722" s="66"/>
      <c r="AW722" s="66"/>
      <c r="AX722" s="66"/>
    </row>
    <row r="723" spans="12:50" ht="12.75" x14ac:dyDescent="0.2">
      <c r="L723" s="53"/>
      <c r="T723" s="53"/>
      <c r="AD723" s="2"/>
      <c r="AT723" s="66"/>
      <c r="AU723" s="66"/>
      <c r="AV723" s="66"/>
      <c r="AW723" s="66"/>
      <c r="AX723" s="66"/>
    </row>
    <row r="724" spans="12:50" ht="12.75" x14ac:dyDescent="0.2">
      <c r="L724" s="53"/>
      <c r="T724" s="53"/>
      <c r="AD724" s="2"/>
      <c r="AT724" s="66"/>
      <c r="AU724" s="66"/>
      <c r="AV724" s="66"/>
      <c r="AW724" s="66"/>
      <c r="AX724" s="66"/>
    </row>
    <row r="725" spans="12:50" ht="12.75" x14ac:dyDescent="0.2">
      <c r="L725" s="53"/>
      <c r="T725" s="53"/>
      <c r="AD725" s="2"/>
      <c r="AT725" s="66"/>
      <c r="AU725" s="66"/>
      <c r="AV725" s="66"/>
      <c r="AW725" s="66"/>
      <c r="AX725" s="66"/>
    </row>
    <row r="726" spans="12:50" ht="12.75" x14ac:dyDescent="0.2">
      <c r="L726" s="53"/>
      <c r="T726" s="53"/>
      <c r="AD726" s="2"/>
      <c r="AT726" s="66"/>
      <c r="AU726" s="66"/>
      <c r="AV726" s="66"/>
      <c r="AW726" s="66"/>
      <c r="AX726" s="66"/>
    </row>
    <row r="727" spans="12:50" ht="12.75" x14ac:dyDescent="0.2">
      <c r="L727" s="53"/>
      <c r="T727" s="53"/>
      <c r="AD727" s="2"/>
      <c r="AT727" s="66"/>
      <c r="AU727" s="66"/>
      <c r="AV727" s="66"/>
      <c r="AW727" s="66"/>
      <c r="AX727" s="66"/>
    </row>
    <row r="728" spans="12:50" ht="12.75" x14ac:dyDescent="0.2">
      <c r="L728" s="53"/>
      <c r="T728" s="53"/>
      <c r="AD728" s="2"/>
      <c r="AT728" s="66"/>
      <c r="AU728" s="66"/>
      <c r="AV728" s="66"/>
      <c r="AW728" s="66"/>
      <c r="AX728" s="66"/>
    </row>
    <row r="729" spans="12:50" ht="12.75" x14ac:dyDescent="0.2">
      <c r="L729" s="53"/>
      <c r="T729" s="53"/>
      <c r="AD729" s="2"/>
      <c r="AT729" s="66"/>
      <c r="AU729" s="66"/>
      <c r="AV729" s="66"/>
      <c r="AW729" s="66"/>
      <c r="AX729" s="66"/>
    </row>
    <row r="730" spans="12:50" ht="12.75" x14ac:dyDescent="0.2">
      <c r="L730" s="53"/>
      <c r="T730" s="53"/>
      <c r="AD730" s="2"/>
      <c r="AT730" s="66"/>
      <c r="AU730" s="66"/>
      <c r="AV730" s="66"/>
      <c r="AW730" s="66"/>
      <c r="AX730" s="66"/>
    </row>
    <row r="731" spans="12:50" ht="12.75" x14ac:dyDescent="0.2">
      <c r="L731" s="53"/>
      <c r="T731" s="53"/>
      <c r="AD731" s="2"/>
      <c r="AT731" s="66"/>
      <c r="AU731" s="66"/>
      <c r="AV731" s="66"/>
      <c r="AW731" s="66"/>
      <c r="AX731" s="66"/>
    </row>
    <row r="732" spans="12:50" ht="12.75" x14ac:dyDescent="0.2">
      <c r="L732" s="53"/>
      <c r="T732" s="53"/>
      <c r="AD732" s="2"/>
      <c r="AT732" s="66"/>
      <c r="AU732" s="66"/>
      <c r="AV732" s="66"/>
      <c r="AW732" s="66"/>
      <c r="AX732" s="66"/>
    </row>
    <row r="733" spans="12:50" ht="12.75" x14ac:dyDescent="0.2">
      <c r="L733" s="53"/>
      <c r="T733" s="53"/>
      <c r="AD733" s="2"/>
      <c r="AT733" s="66"/>
      <c r="AU733" s="66"/>
      <c r="AV733" s="66"/>
      <c r="AW733" s="66"/>
      <c r="AX733" s="66"/>
    </row>
    <row r="734" spans="12:50" ht="12.75" x14ac:dyDescent="0.2">
      <c r="L734" s="53"/>
      <c r="T734" s="53"/>
      <c r="AD734" s="2"/>
      <c r="AT734" s="66"/>
      <c r="AU734" s="66"/>
      <c r="AV734" s="66"/>
      <c r="AW734" s="66"/>
      <c r="AX734" s="66"/>
    </row>
    <row r="735" spans="12:50" ht="12.75" x14ac:dyDescent="0.2">
      <c r="L735" s="53"/>
      <c r="T735" s="53"/>
      <c r="AD735" s="2"/>
      <c r="AT735" s="66"/>
      <c r="AU735" s="66"/>
      <c r="AV735" s="66"/>
      <c r="AW735" s="66"/>
      <c r="AX735" s="66"/>
    </row>
    <row r="736" spans="12:50" ht="12.75" x14ac:dyDescent="0.2">
      <c r="L736" s="53"/>
      <c r="T736" s="53"/>
      <c r="AD736" s="2"/>
      <c r="AT736" s="66"/>
      <c r="AU736" s="66"/>
      <c r="AV736" s="66"/>
      <c r="AW736" s="66"/>
      <c r="AX736" s="66"/>
    </row>
    <row r="737" spans="12:50" ht="12.75" x14ac:dyDescent="0.2">
      <c r="L737" s="53"/>
      <c r="T737" s="53"/>
      <c r="AD737" s="2"/>
      <c r="AT737" s="66"/>
      <c r="AU737" s="66"/>
      <c r="AV737" s="66"/>
      <c r="AW737" s="66"/>
      <c r="AX737" s="66"/>
    </row>
    <row r="738" spans="12:50" ht="12.75" x14ac:dyDescent="0.2">
      <c r="L738" s="53"/>
      <c r="T738" s="53"/>
      <c r="AD738" s="2"/>
      <c r="AT738" s="66"/>
      <c r="AU738" s="66"/>
      <c r="AV738" s="66"/>
      <c r="AW738" s="66"/>
      <c r="AX738" s="66"/>
    </row>
    <row r="739" spans="12:50" ht="12.75" x14ac:dyDescent="0.2">
      <c r="L739" s="53"/>
      <c r="T739" s="53"/>
      <c r="AD739" s="2"/>
      <c r="AT739" s="66"/>
      <c r="AU739" s="66"/>
      <c r="AV739" s="66"/>
      <c r="AW739" s="66"/>
      <c r="AX739" s="66"/>
    </row>
    <row r="740" spans="12:50" ht="12.75" x14ac:dyDescent="0.2">
      <c r="L740" s="53"/>
      <c r="T740" s="53"/>
      <c r="AD740" s="2"/>
      <c r="AT740" s="66"/>
      <c r="AU740" s="66"/>
      <c r="AV740" s="66"/>
      <c r="AW740" s="66"/>
      <c r="AX740" s="66"/>
    </row>
    <row r="741" spans="12:50" ht="12.75" x14ac:dyDescent="0.2">
      <c r="L741" s="53"/>
      <c r="T741" s="53"/>
      <c r="AD741" s="2"/>
      <c r="AT741" s="66"/>
      <c r="AU741" s="66"/>
      <c r="AV741" s="66"/>
      <c r="AW741" s="66"/>
      <c r="AX741" s="66"/>
    </row>
    <row r="742" spans="12:50" ht="12.75" x14ac:dyDescent="0.2">
      <c r="L742" s="53"/>
      <c r="T742" s="53"/>
      <c r="AD742" s="2"/>
      <c r="AT742" s="66"/>
      <c r="AU742" s="66"/>
      <c r="AV742" s="66"/>
      <c r="AW742" s="66"/>
      <c r="AX742" s="66"/>
    </row>
    <row r="743" spans="12:50" ht="12.75" x14ac:dyDescent="0.2">
      <c r="L743" s="53"/>
      <c r="T743" s="53"/>
      <c r="AD743" s="2"/>
      <c r="AT743" s="66"/>
      <c r="AU743" s="66"/>
      <c r="AV743" s="66"/>
      <c r="AW743" s="66"/>
      <c r="AX743" s="66"/>
    </row>
    <row r="744" spans="12:50" ht="12.75" x14ac:dyDescent="0.2">
      <c r="L744" s="53"/>
      <c r="T744" s="53"/>
      <c r="AD744" s="2"/>
      <c r="AT744" s="66"/>
      <c r="AU744" s="66"/>
      <c r="AV744" s="66"/>
      <c r="AW744" s="66"/>
      <c r="AX744" s="66"/>
    </row>
    <row r="745" spans="12:50" ht="12.75" x14ac:dyDescent="0.2">
      <c r="L745" s="53"/>
      <c r="T745" s="53"/>
      <c r="AD745" s="2"/>
      <c r="AT745" s="66"/>
      <c r="AU745" s="66"/>
      <c r="AV745" s="66"/>
      <c r="AW745" s="66"/>
      <c r="AX745" s="66"/>
    </row>
    <row r="746" spans="12:50" ht="12.75" x14ac:dyDescent="0.2">
      <c r="L746" s="53"/>
      <c r="T746" s="53"/>
      <c r="AD746" s="2"/>
      <c r="AT746" s="66"/>
      <c r="AU746" s="66"/>
      <c r="AV746" s="66"/>
      <c r="AW746" s="66"/>
      <c r="AX746" s="66"/>
    </row>
    <row r="747" spans="12:50" ht="12.75" x14ac:dyDescent="0.2">
      <c r="L747" s="53"/>
      <c r="T747" s="53"/>
      <c r="AD747" s="2"/>
      <c r="AT747" s="66"/>
      <c r="AU747" s="66"/>
      <c r="AV747" s="66"/>
      <c r="AW747" s="66"/>
      <c r="AX747" s="66"/>
    </row>
    <row r="748" spans="12:50" ht="12.75" x14ac:dyDescent="0.2">
      <c r="L748" s="53"/>
      <c r="T748" s="53"/>
      <c r="AD748" s="2"/>
      <c r="AT748" s="66"/>
      <c r="AU748" s="66"/>
      <c r="AV748" s="66"/>
      <c r="AW748" s="66"/>
      <c r="AX748" s="66"/>
    </row>
    <row r="749" spans="12:50" ht="12.75" x14ac:dyDescent="0.2">
      <c r="L749" s="53"/>
      <c r="T749" s="53"/>
      <c r="AD749" s="2"/>
      <c r="AT749" s="66"/>
      <c r="AU749" s="66"/>
      <c r="AV749" s="66"/>
      <c r="AW749" s="66"/>
      <c r="AX749" s="66"/>
    </row>
    <row r="750" spans="12:50" ht="12.75" x14ac:dyDescent="0.2">
      <c r="L750" s="53"/>
      <c r="T750" s="53"/>
      <c r="AD750" s="2"/>
      <c r="AT750" s="66"/>
      <c r="AU750" s="66"/>
      <c r="AV750" s="66"/>
      <c r="AW750" s="66"/>
      <c r="AX750" s="66"/>
    </row>
    <row r="751" spans="12:50" ht="12.75" x14ac:dyDescent="0.2">
      <c r="L751" s="53"/>
      <c r="T751" s="53"/>
      <c r="AD751" s="2"/>
      <c r="AT751" s="66"/>
      <c r="AU751" s="66"/>
      <c r="AV751" s="66"/>
      <c r="AW751" s="66"/>
      <c r="AX751" s="66"/>
    </row>
    <row r="752" spans="12:50" ht="12.75" x14ac:dyDescent="0.2">
      <c r="L752" s="53"/>
      <c r="T752" s="53"/>
      <c r="AD752" s="2"/>
      <c r="AT752" s="66"/>
      <c r="AU752" s="66"/>
      <c r="AV752" s="66"/>
      <c r="AW752" s="66"/>
      <c r="AX752" s="66"/>
    </row>
    <row r="753" spans="12:50" ht="12.75" x14ac:dyDescent="0.2">
      <c r="L753" s="53"/>
      <c r="T753" s="53"/>
      <c r="AD753" s="2"/>
      <c r="AT753" s="66"/>
      <c r="AU753" s="66"/>
      <c r="AV753" s="66"/>
      <c r="AW753" s="66"/>
      <c r="AX753" s="66"/>
    </row>
    <row r="754" spans="12:50" ht="12.75" x14ac:dyDescent="0.2">
      <c r="L754" s="53"/>
      <c r="T754" s="53"/>
      <c r="AD754" s="2"/>
      <c r="AT754" s="66"/>
      <c r="AU754" s="66"/>
      <c r="AV754" s="66"/>
      <c r="AW754" s="66"/>
      <c r="AX754" s="66"/>
    </row>
    <row r="755" spans="12:50" ht="12.75" x14ac:dyDescent="0.2">
      <c r="L755" s="53"/>
      <c r="T755" s="53"/>
      <c r="AD755" s="2"/>
      <c r="AT755" s="66"/>
      <c r="AU755" s="66"/>
      <c r="AV755" s="66"/>
      <c r="AW755" s="66"/>
      <c r="AX755" s="66"/>
    </row>
    <row r="756" spans="12:50" ht="12.75" x14ac:dyDescent="0.2">
      <c r="L756" s="53"/>
      <c r="T756" s="53"/>
      <c r="AD756" s="2"/>
      <c r="AT756" s="66"/>
      <c r="AU756" s="66"/>
      <c r="AV756" s="66"/>
      <c r="AW756" s="66"/>
      <c r="AX756" s="66"/>
    </row>
    <row r="757" spans="12:50" ht="12.75" x14ac:dyDescent="0.2">
      <c r="L757" s="53"/>
      <c r="T757" s="53"/>
      <c r="AD757" s="2"/>
      <c r="AT757" s="66"/>
      <c r="AU757" s="66"/>
      <c r="AV757" s="66"/>
      <c r="AW757" s="66"/>
      <c r="AX757" s="66"/>
    </row>
    <row r="758" spans="12:50" ht="12.75" x14ac:dyDescent="0.2">
      <c r="L758" s="53"/>
      <c r="T758" s="53"/>
      <c r="AD758" s="2"/>
      <c r="AT758" s="66"/>
      <c r="AU758" s="66"/>
      <c r="AV758" s="66"/>
      <c r="AW758" s="66"/>
      <c r="AX758" s="66"/>
    </row>
    <row r="759" spans="12:50" ht="12.75" x14ac:dyDescent="0.2">
      <c r="L759" s="53"/>
      <c r="T759" s="53"/>
      <c r="AD759" s="2"/>
      <c r="AT759" s="66"/>
      <c r="AU759" s="66"/>
      <c r="AV759" s="66"/>
      <c r="AW759" s="66"/>
      <c r="AX759" s="66"/>
    </row>
    <row r="760" spans="12:50" ht="12.75" x14ac:dyDescent="0.2">
      <c r="L760" s="53"/>
      <c r="T760" s="53"/>
      <c r="AD760" s="2"/>
      <c r="AT760" s="66"/>
      <c r="AU760" s="66"/>
      <c r="AV760" s="66"/>
      <c r="AW760" s="66"/>
      <c r="AX760" s="66"/>
    </row>
    <row r="761" spans="12:50" ht="12.75" x14ac:dyDescent="0.2">
      <c r="L761" s="53"/>
      <c r="T761" s="53"/>
      <c r="AD761" s="2"/>
      <c r="AT761" s="66"/>
      <c r="AU761" s="66"/>
      <c r="AV761" s="66"/>
      <c r="AW761" s="66"/>
      <c r="AX761" s="66"/>
    </row>
    <row r="762" spans="12:50" ht="12.75" x14ac:dyDescent="0.2">
      <c r="L762" s="53"/>
      <c r="T762" s="53"/>
      <c r="AD762" s="2"/>
      <c r="AT762" s="66"/>
      <c r="AU762" s="66"/>
      <c r="AV762" s="66"/>
      <c r="AW762" s="66"/>
      <c r="AX762" s="66"/>
    </row>
    <row r="763" spans="12:50" ht="12.75" x14ac:dyDescent="0.2">
      <c r="L763" s="53"/>
      <c r="T763" s="53"/>
      <c r="AD763" s="2"/>
      <c r="AT763" s="66"/>
      <c r="AU763" s="66"/>
      <c r="AV763" s="66"/>
      <c r="AW763" s="66"/>
      <c r="AX763" s="66"/>
    </row>
    <row r="764" spans="12:50" ht="12.75" x14ac:dyDescent="0.2">
      <c r="L764" s="53"/>
      <c r="T764" s="53"/>
      <c r="AD764" s="2"/>
      <c r="AT764" s="66"/>
      <c r="AU764" s="66"/>
      <c r="AV764" s="66"/>
      <c r="AW764" s="66"/>
      <c r="AX764" s="66"/>
    </row>
    <row r="765" spans="12:50" ht="12.75" x14ac:dyDescent="0.2">
      <c r="L765" s="53"/>
      <c r="T765" s="53"/>
      <c r="AD765" s="2"/>
      <c r="AT765" s="66"/>
      <c r="AU765" s="66"/>
      <c r="AV765" s="66"/>
      <c r="AW765" s="66"/>
      <c r="AX765" s="66"/>
    </row>
    <row r="766" spans="12:50" ht="12.75" x14ac:dyDescent="0.2">
      <c r="L766" s="53"/>
      <c r="T766" s="53"/>
      <c r="AD766" s="2"/>
      <c r="AT766" s="66"/>
      <c r="AU766" s="66"/>
      <c r="AV766" s="66"/>
      <c r="AW766" s="66"/>
      <c r="AX766" s="66"/>
    </row>
    <row r="767" spans="12:50" ht="12.75" x14ac:dyDescent="0.2">
      <c r="L767" s="53"/>
      <c r="T767" s="53"/>
      <c r="AD767" s="2"/>
      <c r="AT767" s="66"/>
      <c r="AU767" s="66"/>
      <c r="AV767" s="66"/>
      <c r="AW767" s="66"/>
      <c r="AX767" s="66"/>
    </row>
    <row r="768" spans="12:50" ht="12.75" x14ac:dyDescent="0.2">
      <c r="L768" s="53"/>
      <c r="T768" s="53"/>
      <c r="AD768" s="2"/>
      <c r="AT768" s="66"/>
      <c r="AU768" s="66"/>
      <c r="AV768" s="66"/>
      <c r="AW768" s="66"/>
      <c r="AX768" s="66"/>
    </row>
    <row r="769" spans="12:50" ht="12.75" x14ac:dyDescent="0.2">
      <c r="L769" s="53"/>
      <c r="T769" s="53"/>
      <c r="AD769" s="2"/>
      <c r="AT769" s="66"/>
      <c r="AU769" s="66"/>
      <c r="AV769" s="66"/>
      <c r="AW769" s="66"/>
      <c r="AX769" s="66"/>
    </row>
    <row r="770" spans="12:50" ht="12.75" x14ac:dyDescent="0.2">
      <c r="L770" s="53"/>
      <c r="T770" s="53"/>
      <c r="AD770" s="2"/>
      <c r="AT770" s="66"/>
      <c r="AU770" s="66"/>
      <c r="AV770" s="66"/>
      <c r="AW770" s="66"/>
      <c r="AX770" s="66"/>
    </row>
    <row r="771" spans="12:50" ht="12.75" x14ac:dyDescent="0.2">
      <c r="L771" s="53"/>
      <c r="T771" s="53"/>
      <c r="AD771" s="2"/>
      <c r="AT771" s="66"/>
      <c r="AU771" s="66"/>
      <c r="AV771" s="66"/>
      <c r="AW771" s="66"/>
      <c r="AX771" s="66"/>
    </row>
    <row r="772" spans="12:50" ht="12.75" x14ac:dyDescent="0.2">
      <c r="L772" s="53"/>
      <c r="T772" s="53"/>
      <c r="AD772" s="2"/>
      <c r="AT772" s="66"/>
      <c r="AU772" s="66"/>
      <c r="AV772" s="66"/>
      <c r="AW772" s="66"/>
      <c r="AX772" s="66"/>
    </row>
    <row r="773" spans="12:50" ht="12.75" x14ac:dyDescent="0.2">
      <c r="L773" s="53"/>
      <c r="T773" s="53"/>
      <c r="AD773" s="2"/>
      <c r="AT773" s="66"/>
      <c r="AU773" s="66"/>
      <c r="AV773" s="66"/>
      <c r="AW773" s="66"/>
      <c r="AX773" s="66"/>
    </row>
    <row r="774" spans="12:50" ht="12.75" x14ac:dyDescent="0.2">
      <c r="L774" s="53"/>
      <c r="T774" s="53"/>
      <c r="AD774" s="2"/>
      <c r="AT774" s="66"/>
      <c r="AU774" s="66"/>
      <c r="AV774" s="66"/>
      <c r="AW774" s="66"/>
      <c r="AX774" s="66"/>
    </row>
    <row r="775" spans="12:50" ht="12.75" x14ac:dyDescent="0.2">
      <c r="L775" s="53"/>
      <c r="T775" s="53"/>
      <c r="AD775" s="2"/>
      <c r="AT775" s="66"/>
      <c r="AU775" s="66"/>
      <c r="AV775" s="66"/>
      <c r="AW775" s="66"/>
      <c r="AX775" s="66"/>
    </row>
    <row r="776" spans="12:50" ht="12.75" x14ac:dyDescent="0.2">
      <c r="L776" s="53"/>
      <c r="T776" s="53"/>
      <c r="AD776" s="2"/>
      <c r="AT776" s="66"/>
      <c r="AU776" s="66"/>
      <c r="AV776" s="66"/>
      <c r="AW776" s="66"/>
      <c r="AX776" s="66"/>
    </row>
    <row r="777" spans="12:50" ht="12.75" x14ac:dyDescent="0.2">
      <c r="L777" s="53"/>
      <c r="T777" s="53"/>
      <c r="AD777" s="2"/>
      <c r="AT777" s="66"/>
      <c r="AU777" s="66"/>
      <c r="AV777" s="66"/>
      <c r="AW777" s="66"/>
      <c r="AX777" s="66"/>
    </row>
    <row r="778" spans="12:50" ht="12.75" x14ac:dyDescent="0.2">
      <c r="L778" s="53"/>
      <c r="T778" s="53"/>
      <c r="AD778" s="2"/>
      <c r="AT778" s="66"/>
      <c r="AU778" s="66"/>
      <c r="AV778" s="66"/>
      <c r="AW778" s="66"/>
      <c r="AX778" s="66"/>
    </row>
    <row r="779" spans="12:50" ht="12.75" x14ac:dyDescent="0.2">
      <c r="L779" s="53"/>
      <c r="T779" s="53"/>
      <c r="AD779" s="2"/>
      <c r="AT779" s="66"/>
      <c r="AU779" s="66"/>
      <c r="AV779" s="66"/>
      <c r="AW779" s="66"/>
      <c r="AX779" s="66"/>
    </row>
    <row r="780" spans="12:50" ht="12.75" x14ac:dyDescent="0.2">
      <c r="L780" s="53"/>
      <c r="T780" s="53"/>
      <c r="AD780" s="2"/>
      <c r="AT780" s="66"/>
      <c r="AU780" s="66"/>
      <c r="AV780" s="66"/>
      <c r="AW780" s="66"/>
      <c r="AX780" s="66"/>
    </row>
    <row r="781" spans="12:50" ht="12.75" x14ac:dyDescent="0.2">
      <c r="L781" s="53"/>
      <c r="T781" s="53"/>
      <c r="AD781" s="2"/>
      <c r="AT781" s="66"/>
      <c r="AU781" s="66"/>
      <c r="AV781" s="66"/>
      <c r="AW781" s="66"/>
      <c r="AX781" s="66"/>
    </row>
    <row r="782" spans="12:50" ht="12.75" x14ac:dyDescent="0.2">
      <c r="L782" s="53"/>
      <c r="T782" s="53"/>
      <c r="AD782" s="2"/>
      <c r="AT782" s="66"/>
      <c r="AU782" s="66"/>
      <c r="AV782" s="66"/>
      <c r="AW782" s="66"/>
      <c r="AX782" s="66"/>
    </row>
    <row r="783" spans="12:50" ht="12.75" x14ac:dyDescent="0.2">
      <c r="L783" s="53"/>
      <c r="T783" s="53"/>
      <c r="AD783" s="2"/>
      <c r="AT783" s="66"/>
      <c r="AU783" s="66"/>
      <c r="AV783" s="66"/>
      <c r="AW783" s="66"/>
      <c r="AX783" s="66"/>
    </row>
    <row r="784" spans="12:50" ht="12.75" x14ac:dyDescent="0.2">
      <c r="L784" s="53"/>
      <c r="T784" s="53"/>
      <c r="AD784" s="2"/>
      <c r="AT784" s="66"/>
      <c r="AU784" s="66"/>
      <c r="AV784" s="66"/>
      <c r="AW784" s="66"/>
      <c r="AX784" s="66"/>
    </row>
    <row r="785" spans="12:50" ht="12.75" x14ac:dyDescent="0.2">
      <c r="L785" s="53"/>
      <c r="T785" s="53"/>
      <c r="AD785" s="2"/>
      <c r="AT785" s="66"/>
      <c r="AU785" s="66"/>
      <c r="AV785" s="66"/>
      <c r="AW785" s="66"/>
      <c r="AX785" s="66"/>
    </row>
    <row r="786" spans="12:50" ht="12.75" x14ac:dyDescent="0.2">
      <c r="L786" s="53"/>
      <c r="T786" s="53"/>
      <c r="AD786" s="2"/>
      <c r="AT786" s="66"/>
      <c r="AU786" s="66"/>
      <c r="AV786" s="66"/>
      <c r="AW786" s="66"/>
      <c r="AX786" s="66"/>
    </row>
    <row r="787" spans="12:50" ht="12.75" x14ac:dyDescent="0.2">
      <c r="L787" s="53"/>
      <c r="T787" s="53"/>
      <c r="AD787" s="2"/>
      <c r="AT787" s="66"/>
      <c r="AU787" s="66"/>
      <c r="AV787" s="66"/>
      <c r="AW787" s="66"/>
      <c r="AX787" s="66"/>
    </row>
    <row r="788" spans="12:50" ht="12.75" x14ac:dyDescent="0.2">
      <c r="L788" s="53"/>
      <c r="T788" s="53"/>
      <c r="AD788" s="2"/>
      <c r="AT788" s="66"/>
      <c r="AU788" s="66"/>
      <c r="AV788" s="66"/>
      <c r="AW788" s="66"/>
      <c r="AX788" s="66"/>
    </row>
    <row r="789" spans="12:50" ht="12.75" x14ac:dyDescent="0.2">
      <c r="L789" s="53"/>
      <c r="T789" s="53"/>
      <c r="AD789" s="2"/>
      <c r="AT789" s="66"/>
      <c r="AU789" s="66"/>
      <c r="AV789" s="66"/>
      <c r="AW789" s="66"/>
      <c r="AX789" s="66"/>
    </row>
    <row r="790" spans="12:50" ht="12.75" x14ac:dyDescent="0.2">
      <c r="L790" s="53"/>
      <c r="T790" s="53"/>
      <c r="AD790" s="2"/>
      <c r="AT790" s="66"/>
      <c r="AU790" s="66"/>
      <c r="AV790" s="66"/>
      <c r="AW790" s="66"/>
      <c r="AX790" s="66"/>
    </row>
    <row r="791" spans="12:50" ht="12.75" x14ac:dyDescent="0.2">
      <c r="L791" s="53"/>
      <c r="T791" s="53"/>
      <c r="AD791" s="2"/>
      <c r="AT791" s="66"/>
      <c r="AU791" s="66"/>
      <c r="AV791" s="66"/>
      <c r="AW791" s="66"/>
      <c r="AX791" s="66"/>
    </row>
    <row r="792" spans="12:50" ht="12.75" x14ac:dyDescent="0.2">
      <c r="L792" s="53"/>
      <c r="T792" s="53"/>
      <c r="AD792" s="2"/>
      <c r="AT792" s="66"/>
      <c r="AU792" s="66"/>
      <c r="AV792" s="66"/>
      <c r="AW792" s="66"/>
      <c r="AX792" s="66"/>
    </row>
    <row r="793" spans="12:50" ht="12.75" x14ac:dyDescent="0.2">
      <c r="L793" s="53"/>
      <c r="T793" s="53"/>
      <c r="AD793" s="2"/>
      <c r="AT793" s="66"/>
      <c r="AU793" s="66"/>
      <c r="AV793" s="66"/>
      <c r="AW793" s="66"/>
      <c r="AX793" s="66"/>
    </row>
    <row r="794" spans="12:50" ht="12.75" x14ac:dyDescent="0.2">
      <c r="L794" s="53"/>
      <c r="T794" s="53"/>
      <c r="AD794" s="2"/>
      <c r="AT794" s="66"/>
      <c r="AU794" s="66"/>
      <c r="AV794" s="66"/>
      <c r="AW794" s="66"/>
      <c r="AX794" s="66"/>
    </row>
    <row r="795" spans="12:50" ht="12.75" x14ac:dyDescent="0.2">
      <c r="L795" s="53"/>
      <c r="T795" s="53"/>
      <c r="AD795" s="2"/>
      <c r="AT795" s="66"/>
      <c r="AU795" s="66"/>
      <c r="AV795" s="66"/>
      <c r="AW795" s="66"/>
      <c r="AX795" s="66"/>
    </row>
    <row r="796" spans="12:50" ht="12.75" x14ac:dyDescent="0.2">
      <c r="L796" s="53"/>
      <c r="T796" s="53"/>
      <c r="AD796" s="2"/>
      <c r="AT796" s="66"/>
      <c r="AU796" s="66"/>
      <c r="AV796" s="66"/>
      <c r="AW796" s="66"/>
      <c r="AX796" s="66"/>
    </row>
    <row r="797" spans="12:50" ht="12.75" x14ac:dyDescent="0.2">
      <c r="L797" s="53"/>
      <c r="T797" s="53"/>
      <c r="AD797" s="2"/>
      <c r="AT797" s="66"/>
      <c r="AU797" s="66"/>
      <c r="AV797" s="66"/>
      <c r="AW797" s="66"/>
      <c r="AX797" s="66"/>
    </row>
    <row r="798" spans="12:50" ht="12.75" x14ac:dyDescent="0.2">
      <c r="L798" s="53"/>
      <c r="T798" s="53"/>
      <c r="AD798" s="2"/>
      <c r="AT798" s="66"/>
      <c r="AU798" s="66"/>
      <c r="AV798" s="66"/>
      <c r="AW798" s="66"/>
      <c r="AX798" s="66"/>
    </row>
    <row r="799" spans="12:50" ht="12.75" x14ac:dyDescent="0.2">
      <c r="L799" s="53"/>
      <c r="T799" s="53"/>
      <c r="AD799" s="2"/>
      <c r="AT799" s="66"/>
      <c r="AU799" s="66"/>
      <c r="AV799" s="66"/>
      <c r="AW799" s="66"/>
      <c r="AX799" s="66"/>
    </row>
    <row r="800" spans="12:50" ht="12.75" x14ac:dyDescent="0.2">
      <c r="L800" s="53"/>
      <c r="T800" s="53"/>
      <c r="AD800" s="2"/>
      <c r="AT800" s="66"/>
      <c r="AU800" s="66"/>
      <c r="AV800" s="66"/>
      <c r="AW800" s="66"/>
      <c r="AX800" s="66"/>
    </row>
    <row r="801" spans="12:50" ht="12.75" x14ac:dyDescent="0.2">
      <c r="L801" s="53"/>
      <c r="T801" s="53"/>
      <c r="AD801" s="2"/>
      <c r="AT801" s="66"/>
      <c r="AU801" s="66"/>
      <c r="AV801" s="66"/>
      <c r="AW801" s="66"/>
      <c r="AX801" s="66"/>
    </row>
    <row r="802" spans="12:50" ht="12.75" x14ac:dyDescent="0.2">
      <c r="L802" s="53"/>
      <c r="T802" s="53"/>
      <c r="AD802" s="2"/>
      <c r="AT802" s="66"/>
      <c r="AU802" s="66"/>
      <c r="AV802" s="66"/>
      <c r="AW802" s="66"/>
      <c r="AX802" s="66"/>
    </row>
    <row r="803" spans="12:50" ht="12.75" x14ac:dyDescent="0.2">
      <c r="L803" s="53"/>
      <c r="T803" s="53"/>
      <c r="AD803" s="2"/>
      <c r="AT803" s="66"/>
      <c r="AU803" s="66"/>
      <c r="AV803" s="66"/>
      <c r="AW803" s="66"/>
      <c r="AX803" s="66"/>
    </row>
    <row r="804" spans="12:50" ht="12.75" x14ac:dyDescent="0.2">
      <c r="L804" s="53"/>
      <c r="T804" s="53"/>
      <c r="AD804" s="2"/>
      <c r="AT804" s="66"/>
      <c r="AU804" s="66"/>
      <c r="AV804" s="66"/>
      <c r="AW804" s="66"/>
      <c r="AX804" s="66"/>
    </row>
    <row r="805" spans="12:50" ht="12.75" x14ac:dyDescent="0.2">
      <c r="L805" s="53"/>
      <c r="T805" s="53"/>
      <c r="AD805" s="2"/>
      <c r="AT805" s="66"/>
      <c r="AU805" s="66"/>
      <c r="AV805" s="66"/>
      <c r="AW805" s="66"/>
      <c r="AX805" s="66"/>
    </row>
    <row r="806" spans="12:50" ht="12.75" x14ac:dyDescent="0.2">
      <c r="L806" s="53"/>
      <c r="T806" s="53"/>
      <c r="AD806" s="2"/>
      <c r="AT806" s="66"/>
      <c r="AU806" s="66"/>
      <c r="AV806" s="66"/>
      <c r="AW806" s="66"/>
      <c r="AX806" s="66"/>
    </row>
    <row r="807" spans="12:50" ht="12.75" x14ac:dyDescent="0.2">
      <c r="L807" s="53"/>
      <c r="T807" s="53"/>
      <c r="AD807" s="2"/>
      <c r="AT807" s="66"/>
      <c r="AU807" s="66"/>
      <c r="AV807" s="66"/>
      <c r="AW807" s="66"/>
      <c r="AX807" s="66"/>
    </row>
    <row r="808" spans="12:50" ht="12.75" x14ac:dyDescent="0.2">
      <c r="L808" s="53"/>
      <c r="T808" s="53"/>
      <c r="AD808" s="2"/>
      <c r="AT808" s="66"/>
      <c r="AU808" s="66"/>
      <c r="AV808" s="66"/>
      <c r="AW808" s="66"/>
      <c r="AX808" s="66"/>
    </row>
    <row r="809" spans="12:50" ht="12.75" x14ac:dyDescent="0.2">
      <c r="L809" s="53"/>
      <c r="T809" s="53"/>
      <c r="AD809" s="2"/>
      <c r="AT809" s="66"/>
      <c r="AU809" s="66"/>
      <c r="AV809" s="66"/>
      <c r="AW809" s="66"/>
      <c r="AX809" s="66"/>
    </row>
    <row r="810" spans="12:50" ht="12.75" x14ac:dyDescent="0.2">
      <c r="L810" s="53"/>
      <c r="T810" s="53"/>
      <c r="AD810" s="2"/>
      <c r="AT810" s="66"/>
      <c r="AU810" s="66"/>
      <c r="AV810" s="66"/>
      <c r="AW810" s="66"/>
      <c r="AX810" s="66"/>
    </row>
    <row r="811" spans="12:50" ht="12.75" x14ac:dyDescent="0.2">
      <c r="L811" s="53"/>
      <c r="T811" s="53"/>
      <c r="AD811" s="2"/>
      <c r="AT811" s="66"/>
      <c r="AU811" s="66"/>
      <c r="AV811" s="66"/>
      <c r="AW811" s="66"/>
      <c r="AX811" s="66"/>
    </row>
    <row r="812" spans="12:50" ht="12.75" x14ac:dyDescent="0.2">
      <c r="L812" s="53"/>
      <c r="T812" s="53"/>
      <c r="AD812" s="2"/>
      <c r="AT812" s="66"/>
      <c r="AU812" s="66"/>
      <c r="AV812" s="66"/>
      <c r="AW812" s="66"/>
      <c r="AX812" s="66"/>
    </row>
    <row r="813" spans="12:50" ht="12.75" x14ac:dyDescent="0.2">
      <c r="L813" s="53"/>
      <c r="T813" s="53"/>
      <c r="AD813" s="2"/>
      <c r="AT813" s="66"/>
      <c r="AU813" s="66"/>
      <c r="AV813" s="66"/>
      <c r="AW813" s="66"/>
      <c r="AX813" s="66"/>
    </row>
    <row r="814" spans="12:50" ht="12.75" x14ac:dyDescent="0.2">
      <c r="L814" s="53"/>
      <c r="T814" s="53"/>
      <c r="AD814" s="2"/>
      <c r="AT814" s="66"/>
      <c r="AU814" s="66"/>
      <c r="AV814" s="66"/>
      <c r="AW814" s="66"/>
      <c r="AX814" s="66"/>
    </row>
    <row r="815" spans="12:50" ht="12.75" x14ac:dyDescent="0.2">
      <c r="L815" s="53"/>
      <c r="T815" s="53"/>
      <c r="AD815" s="2"/>
      <c r="AT815" s="66"/>
      <c r="AU815" s="66"/>
      <c r="AV815" s="66"/>
      <c r="AW815" s="66"/>
      <c r="AX815" s="66"/>
    </row>
    <row r="816" spans="12:50" ht="12.75" x14ac:dyDescent="0.2">
      <c r="L816" s="53"/>
      <c r="T816" s="53"/>
      <c r="AD816" s="2"/>
      <c r="AT816" s="66"/>
      <c r="AU816" s="66"/>
      <c r="AV816" s="66"/>
      <c r="AW816" s="66"/>
      <c r="AX816" s="66"/>
    </row>
    <row r="817" spans="12:50" ht="12.75" x14ac:dyDescent="0.2">
      <c r="L817" s="53"/>
      <c r="T817" s="53"/>
      <c r="AD817" s="2"/>
      <c r="AT817" s="66"/>
      <c r="AU817" s="66"/>
      <c r="AV817" s="66"/>
      <c r="AW817" s="66"/>
      <c r="AX817" s="66"/>
    </row>
    <row r="818" spans="12:50" ht="12.75" x14ac:dyDescent="0.2">
      <c r="L818" s="53"/>
      <c r="T818" s="53"/>
      <c r="AD818" s="2"/>
      <c r="AT818" s="66"/>
      <c r="AU818" s="66"/>
      <c r="AV818" s="66"/>
      <c r="AW818" s="66"/>
      <c r="AX818" s="66"/>
    </row>
    <row r="819" spans="12:50" ht="12.75" x14ac:dyDescent="0.2">
      <c r="L819" s="53"/>
      <c r="T819" s="53"/>
      <c r="AD819" s="2"/>
      <c r="AT819" s="66"/>
      <c r="AU819" s="66"/>
      <c r="AV819" s="66"/>
      <c r="AW819" s="66"/>
      <c r="AX819" s="66"/>
    </row>
    <row r="820" spans="12:50" ht="12.75" x14ac:dyDescent="0.2">
      <c r="L820" s="53"/>
      <c r="T820" s="53"/>
      <c r="AD820" s="2"/>
      <c r="AT820" s="66"/>
      <c r="AU820" s="66"/>
      <c r="AV820" s="66"/>
      <c r="AW820" s="66"/>
      <c r="AX820" s="66"/>
    </row>
    <row r="821" spans="12:50" ht="12.75" x14ac:dyDescent="0.2">
      <c r="L821" s="53"/>
      <c r="T821" s="53"/>
      <c r="AD821" s="2"/>
      <c r="AT821" s="66"/>
      <c r="AU821" s="66"/>
      <c r="AV821" s="66"/>
      <c r="AW821" s="66"/>
      <c r="AX821" s="66"/>
    </row>
    <row r="822" spans="12:50" ht="12.75" x14ac:dyDescent="0.2">
      <c r="L822" s="53"/>
      <c r="T822" s="53"/>
      <c r="AD822" s="2"/>
      <c r="AT822" s="66"/>
      <c r="AU822" s="66"/>
      <c r="AV822" s="66"/>
      <c r="AW822" s="66"/>
      <c r="AX822" s="66"/>
    </row>
    <row r="823" spans="12:50" ht="12.75" x14ac:dyDescent="0.2">
      <c r="L823" s="53"/>
      <c r="T823" s="53"/>
      <c r="AD823" s="2"/>
      <c r="AT823" s="66"/>
      <c r="AU823" s="66"/>
      <c r="AV823" s="66"/>
      <c r="AW823" s="66"/>
      <c r="AX823" s="66"/>
    </row>
    <row r="824" spans="12:50" ht="12.75" x14ac:dyDescent="0.2">
      <c r="L824" s="53"/>
      <c r="T824" s="53"/>
      <c r="AD824" s="2"/>
      <c r="AT824" s="66"/>
      <c r="AU824" s="66"/>
      <c r="AV824" s="66"/>
      <c r="AW824" s="66"/>
      <c r="AX824" s="66"/>
    </row>
    <row r="825" spans="12:50" ht="12.75" x14ac:dyDescent="0.2">
      <c r="L825" s="53"/>
      <c r="T825" s="53"/>
      <c r="AD825" s="2"/>
      <c r="AT825" s="66"/>
      <c r="AU825" s="66"/>
      <c r="AV825" s="66"/>
      <c r="AW825" s="66"/>
      <c r="AX825" s="66"/>
    </row>
    <row r="826" spans="12:50" ht="12.75" x14ac:dyDescent="0.2">
      <c r="L826" s="53"/>
      <c r="T826" s="53"/>
      <c r="AD826" s="2"/>
      <c r="AT826" s="66"/>
      <c r="AU826" s="66"/>
      <c r="AV826" s="66"/>
      <c r="AW826" s="66"/>
      <c r="AX826" s="66"/>
    </row>
    <row r="827" spans="12:50" ht="12.75" x14ac:dyDescent="0.2">
      <c r="L827" s="53"/>
      <c r="T827" s="53"/>
      <c r="AD827" s="2"/>
      <c r="AT827" s="66"/>
      <c r="AU827" s="66"/>
      <c r="AV827" s="66"/>
      <c r="AW827" s="66"/>
      <c r="AX827" s="66"/>
    </row>
    <row r="828" spans="12:50" ht="12.75" x14ac:dyDescent="0.2">
      <c r="L828" s="53"/>
      <c r="T828" s="53"/>
      <c r="AD828" s="2"/>
      <c r="AT828" s="66"/>
      <c r="AU828" s="66"/>
      <c r="AV828" s="66"/>
      <c r="AW828" s="66"/>
      <c r="AX828" s="66"/>
    </row>
    <row r="829" spans="12:50" ht="12.75" x14ac:dyDescent="0.2">
      <c r="L829" s="53"/>
      <c r="T829" s="53"/>
      <c r="AD829" s="2"/>
      <c r="AT829" s="66"/>
      <c r="AU829" s="66"/>
      <c r="AV829" s="66"/>
      <c r="AW829" s="66"/>
      <c r="AX829" s="66"/>
    </row>
    <row r="830" spans="12:50" ht="12.75" x14ac:dyDescent="0.2">
      <c r="L830" s="53"/>
      <c r="T830" s="53"/>
      <c r="AD830" s="2"/>
      <c r="AT830" s="66"/>
      <c r="AU830" s="66"/>
      <c r="AV830" s="66"/>
      <c r="AW830" s="66"/>
      <c r="AX830" s="66"/>
    </row>
    <row r="831" spans="12:50" ht="12.75" x14ac:dyDescent="0.2">
      <c r="L831" s="53"/>
      <c r="T831" s="53"/>
      <c r="AD831" s="2"/>
      <c r="AT831" s="66"/>
      <c r="AU831" s="66"/>
      <c r="AV831" s="66"/>
      <c r="AW831" s="66"/>
      <c r="AX831" s="66"/>
    </row>
    <row r="832" spans="12:50" ht="12.75" x14ac:dyDescent="0.2">
      <c r="L832" s="53"/>
      <c r="T832" s="53"/>
      <c r="AD832" s="2"/>
      <c r="AT832" s="66"/>
      <c r="AU832" s="66"/>
      <c r="AV832" s="66"/>
      <c r="AW832" s="66"/>
      <c r="AX832" s="66"/>
    </row>
    <row r="833" spans="12:50" ht="12.75" x14ac:dyDescent="0.2">
      <c r="L833" s="53"/>
      <c r="T833" s="53"/>
      <c r="AD833" s="2"/>
      <c r="AT833" s="66"/>
      <c r="AU833" s="66"/>
      <c r="AV833" s="66"/>
      <c r="AW833" s="66"/>
      <c r="AX833" s="66"/>
    </row>
    <row r="834" spans="12:50" ht="12.75" x14ac:dyDescent="0.2">
      <c r="L834" s="53"/>
      <c r="T834" s="53"/>
      <c r="AD834" s="2"/>
      <c r="AT834" s="66"/>
      <c r="AU834" s="66"/>
      <c r="AV834" s="66"/>
      <c r="AW834" s="66"/>
      <c r="AX834" s="66"/>
    </row>
    <row r="835" spans="12:50" ht="12.75" x14ac:dyDescent="0.2">
      <c r="L835" s="53"/>
      <c r="T835" s="53"/>
      <c r="AD835" s="2"/>
      <c r="AT835" s="66"/>
      <c r="AU835" s="66"/>
      <c r="AV835" s="66"/>
      <c r="AW835" s="66"/>
      <c r="AX835" s="66"/>
    </row>
    <row r="836" spans="12:50" ht="12.75" x14ac:dyDescent="0.2">
      <c r="L836" s="53"/>
      <c r="T836" s="53"/>
      <c r="AD836" s="2"/>
      <c r="AT836" s="66"/>
      <c r="AU836" s="66"/>
      <c r="AV836" s="66"/>
      <c r="AW836" s="66"/>
      <c r="AX836" s="66"/>
    </row>
    <row r="837" spans="12:50" ht="12.75" x14ac:dyDescent="0.2">
      <c r="L837" s="53"/>
      <c r="T837" s="53"/>
      <c r="AD837" s="2"/>
      <c r="AT837" s="66"/>
      <c r="AU837" s="66"/>
      <c r="AV837" s="66"/>
      <c r="AW837" s="66"/>
      <c r="AX837" s="66"/>
    </row>
    <row r="838" spans="12:50" ht="12.75" x14ac:dyDescent="0.2">
      <c r="L838" s="53"/>
      <c r="T838" s="53"/>
      <c r="AD838" s="2"/>
      <c r="AT838" s="66"/>
      <c r="AU838" s="66"/>
      <c r="AV838" s="66"/>
      <c r="AW838" s="66"/>
      <c r="AX838" s="66"/>
    </row>
    <row r="839" spans="12:50" ht="12.75" x14ac:dyDescent="0.2">
      <c r="L839" s="53"/>
      <c r="T839" s="53"/>
      <c r="AD839" s="2"/>
      <c r="AT839" s="66"/>
      <c r="AU839" s="66"/>
      <c r="AV839" s="66"/>
      <c r="AW839" s="66"/>
      <c r="AX839" s="66"/>
    </row>
    <row r="840" spans="12:50" ht="12.75" x14ac:dyDescent="0.2">
      <c r="L840" s="53"/>
      <c r="T840" s="53"/>
      <c r="AD840" s="2"/>
      <c r="AT840" s="66"/>
      <c r="AU840" s="66"/>
      <c r="AV840" s="66"/>
      <c r="AW840" s="66"/>
      <c r="AX840" s="66"/>
    </row>
    <row r="841" spans="12:50" ht="12.75" x14ac:dyDescent="0.2">
      <c r="L841" s="53"/>
      <c r="T841" s="53"/>
      <c r="AD841" s="2"/>
      <c r="AT841" s="66"/>
      <c r="AU841" s="66"/>
      <c r="AV841" s="66"/>
      <c r="AW841" s="66"/>
      <c r="AX841" s="66"/>
    </row>
    <row r="842" spans="12:50" ht="12.75" x14ac:dyDescent="0.2">
      <c r="L842" s="53"/>
      <c r="T842" s="53"/>
      <c r="AD842" s="2"/>
      <c r="AT842" s="66"/>
      <c r="AU842" s="66"/>
      <c r="AV842" s="66"/>
      <c r="AW842" s="66"/>
      <c r="AX842" s="66"/>
    </row>
    <row r="843" spans="12:50" ht="12.75" x14ac:dyDescent="0.2">
      <c r="L843" s="53"/>
      <c r="T843" s="53"/>
      <c r="AD843" s="2"/>
      <c r="AT843" s="66"/>
      <c r="AU843" s="66"/>
      <c r="AV843" s="66"/>
      <c r="AW843" s="66"/>
      <c r="AX843" s="66"/>
    </row>
    <row r="844" spans="12:50" ht="12.75" x14ac:dyDescent="0.2">
      <c r="L844" s="53"/>
      <c r="T844" s="53"/>
      <c r="AD844" s="2"/>
      <c r="AT844" s="66"/>
      <c r="AU844" s="66"/>
      <c r="AV844" s="66"/>
      <c r="AW844" s="66"/>
      <c r="AX844" s="66"/>
    </row>
    <row r="845" spans="12:50" ht="12.75" x14ac:dyDescent="0.2">
      <c r="L845" s="53"/>
      <c r="T845" s="53"/>
      <c r="AD845" s="2"/>
      <c r="AT845" s="66"/>
      <c r="AU845" s="66"/>
      <c r="AV845" s="66"/>
      <c r="AW845" s="66"/>
      <c r="AX845" s="66"/>
    </row>
    <row r="846" spans="12:50" ht="12.75" x14ac:dyDescent="0.2">
      <c r="L846" s="53"/>
      <c r="T846" s="53"/>
      <c r="AD846" s="2"/>
      <c r="AT846" s="66"/>
      <c r="AU846" s="66"/>
      <c r="AV846" s="66"/>
      <c r="AW846" s="66"/>
      <c r="AX846" s="66"/>
    </row>
    <row r="847" spans="12:50" ht="12.75" x14ac:dyDescent="0.2">
      <c r="L847" s="53"/>
      <c r="T847" s="53"/>
      <c r="AD847" s="2"/>
      <c r="AT847" s="66"/>
      <c r="AU847" s="66"/>
      <c r="AV847" s="66"/>
      <c r="AW847" s="66"/>
      <c r="AX847" s="66"/>
    </row>
    <row r="848" spans="12:50" ht="12.75" x14ac:dyDescent="0.2">
      <c r="L848" s="53"/>
      <c r="T848" s="53"/>
      <c r="AD848" s="2"/>
      <c r="AT848" s="66"/>
      <c r="AU848" s="66"/>
      <c r="AV848" s="66"/>
      <c r="AW848" s="66"/>
      <c r="AX848" s="66"/>
    </row>
    <row r="849" spans="12:50" ht="12.75" x14ac:dyDescent="0.2">
      <c r="L849" s="53"/>
      <c r="T849" s="53"/>
      <c r="AD849" s="2"/>
      <c r="AT849" s="66"/>
      <c r="AU849" s="66"/>
      <c r="AV849" s="66"/>
      <c r="AW849" s="66"/>
      <c r="AX849" s="66"/>
    </row>
    <row r="850" spans="12:50" ht="12.75" x14ac:dyDescent="0.2">
      <c r="L850" s="53"/>
      <c r="T850" s="53"/>
      <c r="AD850" s="2"/>
      <c r="AT850" s="66"/>
      <c r="AU850" s="66"/>
      <c r="AV850" s="66"/>
      <c r="AW850" s="66"/>
      <c r="AX850" s="66"/>
    </row>
    <row r="851" spans="12:50" ht="12.75" x14ac:dyDescent="0.2">
      <c r="L851" s="53"/>
      <c r="T851" s="53"/>
      <c r="AD851" s="2"/>
      <c r="AT851" s="66"/>
      <c r="AU851" s="66"/>
      <c r="AV851" s="66"/>
      <c r="AW851" s="66"/>
      <c r="AX851" s="66"/>
    </row>
    <row r="852" spans="12:50" ht="12.75" x14ac:dyDescent="0.2">
      <c r="L852" s="53"/>
      <c r="T852" s="53"/>
      <c r="AD852" s="2"/>
      <c r="AT852" s="66"/>
      <c r="AU852" s="66"/>
      <c r="AV852" s="66"/>
      <c r="AW852" s="66"/>
      <c r="AX852" s="66"/>
    </row>
    <row r="853" spans="12:50" ht="12.75" x14ac:dyDescent="0.2">
      <c r="L853" s="53"/>
      <c r="T853" s="53"/>
      <c r="AD853" s="2"/>
      <c r="AT853" s="66"/>
      <c r="AU853" s="66"/>
      <c r="AV853" s="66"/>
      <c r="AW853" s="66"/>
      <c r="AX853" s="66"/>
    </row>
    <row r="854" spans="12:50" ht="12.75" x14ac:dyDescent="0.2">
      <c r="L854" s="53"/>
      <c r="T854" s="53"/>
      <c r="AD854" s="2"/>
      <c r="AT854" s="66"/>
      <c r="AU854" s="66"/>
      <c r="AV854" s="66"/>
      <c r="AW854" s="66"/>
      <c r="AX854" s="66"/>
    </row>
    <row r="855" spans="12:50" ht="12.75" x14ac:dyDescent="0.2">
      <c r="L855" s="53"/>
      <c r="T855" s="53"/>
      <c r="AD855" s="2"/>
      <c r="AT855" s="66"/>
      <c r="AU855" s="66"/>
      <c r="AV855" s="66"/>
      <c r="AW855" s="66"/>
      <c r="AX855" s="66"/>
    </row>
    <row r="856" spans="12:50" ht="12.75" x14ac:dyDescent="0.2">
      <c r="L856" s="53"/>
      <c r="T856" s="53"/>
      <c r="AD856" s="2"/>
      <c r="AT856" s="66"/>
      <c r="AU856" s="66"/>
      <c r="AV856" s="66"/>
      <c r="AW856" s="66"/>
      <c r="AX856" s="66"/>
    </row>
    <row r="857" spans="12:50" ht="12.75" x14ac:dyDescent="0.2">
      <c r="L857" s="53"/>
      <c r="T857" s="53"/>
      <c r="AD857" s="2"/>
      <c r="AT857" s="66"/>
      <c r="AU857" s="66"/>
      <c r="AV857" s="66"/>
      <c r="AW857" s="66"/>
      <c r="AX857" s="66"/>
    </row>
    <row r="858" spans="12:50" ht="12.75" x14ac:dyDescent="0.2">
      <c r="L858" s="53"/>
      <c r="T858" s="53"/>
      <c r="AD858" s="2"/>
      <c r="AT858" s="66"/>
      <c r="AU858" s="66"/>
      <c r="AV858" s="66"/>
      <c r="AW858" s="66"/>
      <c r="AX858" s="66"/>
    </row>
    <row r="859" spans="12:50" ht="12.75" x14ac:dyDescent="0.2">
      <c r="L859" s="53"/>
      <c r="T859" s="53"/>
      <c r="AD859" s="2"/>
      <c r="AT859" s="66"/>
      <c r="AU859" s="66"/>
      <c r="AV859" s="66"/>
      <c r="AW859" s="66"/>
      <c r="AX859" s="66"/>
    </row>
    <row r="860" spans="12:50" ht="12.75" x14ac:dyDescent="0.2">
      <c r="L860" s="53"/>
      <c r="T860" s="53"/>
      <c r="AD860" s="2"/>
      <c r="AT860" s="66"/>
      <c r="AU860" s="66"/>
      <c r="AV860" s="66"/>
      <c r="AW860" s="66"/>
      <c r="AX860" s="66"/>
    </row>
    <row r="861" spans="12:50" ht="12.75" x14ac:dyDescent="0.2">
      <c r="L861" s="53"/>
      <c r="T861" s="53"/>
      <c r="AD861" s="2"/>
      <c r="AT861" s="66"/>
      <c r="AU861" s="66"/>
      <c r="AV861" s="66"/>
      <c r="AW861" s="66"/>
      <c r="AX861" s="66"/>
    </row>
    <row r="862" spans="12:50" ht="12.75" x14ac:dyDescent="0.2">
      <c r="L862" s="53"/>
      <c r="T862" s="53"/>
      <c r="AD862" s="2"/>
      <c r="AT862" s="66"/>
      <c r="AU862" s="66"/>
      <c r="AV862" s="66"/>
      <c r="AW862" s="66"/>
      <c r="AX862" s="66"/>
    </row>
    <row r="863" spans="12:50" ht="12.75" x14ac:dyDescent="0.2">
      <c r="L863" s="53"/>
      <c r="T863" s="53"/>
      <c r="AD863" s="2"/>
      <c r="AT863" s="66"/>
      <c r="AU863" s="66"/>
      <c r="AV863" s="66"/>
      <c r="AW863" s="66"/>
      <c r="AX863" s="66"/>
    </row>
    <row r="864" spans="12:50" ht="12.75" x14ac:dyDescent="0.2">
      <c r="L864" s="53"/>
      <c r="T864" s="53"/>
      <c r="AD864" s="2"/>
      <c r="AT864" s="66"/>
      <c r="AU864" s="66"/>
      <c r="AV864" s="66"/>
      <c r="AW864" s="66"/>
      <c r="AX864" s="66"/>
    </row>
    <row r="865" spans="12:50" ht="12.75" x14ac:dyDescent="0.2">
      <c r="L865" s="53"/>
      <c r="T865" s="53"/>
      <c r="AD865" s="2"/>
      <c r="AT865" s="66"/>
      <c r="AU865" s="66"/>
      <c r="AV865" s="66"/>
      <c r="AW865" s="66"/>
      <c r="AX865" s="66"/>
    </row>
    <row r="866" spans="12:50" ht="12.75" x14ac:dyDescent="0.2">
      <c r="L866" s="53"/>
      <c r="T866" s="53"/>
      <c r="AD866" s="2"/>
      <c r="AT866" s="66"/>
      <c r="AU866" s="66"/>
      <c r="AV866" s="66"/>
      <c r="AW866" s="66"/>
      <c r="AX866" s="66"/>
    </row>
    <row r="867" spans="12:50" ht="12.75" x14ac:dyDescent="0.2">
      <c r="L867" s="53"/>
      <c r="T867" s="53"/>
      <c r="AD867" s="2"/>
      <c r="AT867" s="66"/>
      <c r="AU867" s="66"/>
      <c r="AV867" s="66"/>
      <c r="AW867" s="66"/>
      <c r="AX867" s="66"/>
    </row>
    <row r="868" spans="12:50" ht="12.75" x14ac:dyDescent="0.2">
      <c r="L868" s="53"/>
      <c r="T868" s="53"/>
      <c r="AD868" s="2"/>
      <c r="AT868" s="66"/>
      <c r="AU868" s="66"/>
      <c r="AV868" s="66"/>
      <c r="AW868" s="66"/>
      <c r="AX868" s="66"/>
    </row>
    <row r="869" spans="12:50" ht="12.75" x14ac:dyDescent="0.2">
      <c r="L869" s="53"/>
      <c r="T869" s="53"/>
      <c r="AD869" s="2"/>
      <c r="AT869" s="66"/>
      <c r="AU869" s="66"/>
      <c r="AV869" s="66"/>
      <c r="AW869" s="66"/>
      <c r="AX869" s="66"/>
    </row>
    <row r="870" spans="12:50" ht="12.75" x14ac:dyDescent="0.2">
      <c r="L870" s="53"/>
      <c r="T870" s="53"/>
      <c r="AD870" s="2"/>
      <c r="AT870" s="66"/>
      <c r="AU870" s="66"/>
      <c r="AV870" s="66"/>
      <c r="AW870" s="66"/>
      <c r="AX870" s="66"/>
    </row>
    <row r="871" spans="12:50" ht="12.75" x14ac:dyDescent="0.2">
      <c r="L871" s="53"/>
      <c r="T871" s="53"/>
      <c r="AD871" s="2"/>
      <c r="AT871" s="66"/>
      <c r="AU871" s="66"/>
      <c r="AV871" s="66"/>
      <c r="AW871" s="66"/>
      <c r="AX871" s="66"/>
    </row>
    <row r="872" spans="12:50" ht="12.75" x14ac:dyDescent="0.2">
      <c r="L872" s="53"/>
      <c r="T872" s="53"/>
      <c r="AD872" s="2"/>
      <c r="AT872" s="66"/>
      <c r="AU872" s="66"/>
      <c r="AV872" s="66"/>
      <c r="AW872" s="66"/>
      <c r="AX872" s="66"/>
    </row>
    <row r="873" spans="12:50" ht="12.75" x14ac:dyDescent="0.2">
      <c r="L873" s="53"/>
      <c r="T873" s="53"/>
      <c r="AD873" s="2"/>
      <c r="AT873" s="66"/>
      <c r="AU873" s="66"/>
      <c r="AV873" s="66"/>
      <c r="AW873" s="66"/>
      <c r="AX873" s="66"/>
    </row>
    <row r="874" spans="12:50" ht="12.75" x14ac:dyDescent="0.2">
      <c r="L874" s="53"/>
      <c r="T874" s="53"/>
      <c r="AD874" s="2"/>
      <c r="AT874" s="66"/>
      <c r="AU874" s="66"/>
      <c r="AV874" s="66"/>
      <c r="AW874" s="66"/>
      <c r="AX874" s="66"/>
    </row>
    <row r="875" spans="12:50" ht="12.75" x14ac:dyDescent="0.2">
      <c r="L875" s="53"/>
      <c r="T875" s="53"/>
      <c r="AD875" s="2"/>
      <c r="AT875" s="66"/>
      <c r="AU875" s="66"/>
      <c r="AV875" s="66"/>
      <c r="AW875" s="66"/>
      <c r="AX875" s="66"/>
    </row>
    <row r="876" spans="12:50" ht="12.75" x14ac:dyDescent="0.2">
      <c r="L876" s="53"/>
      <c r="T876" s="53"/>
      <c r="AD876" s="2"/>
      <c r="AT876" s="66"/>
      <c r="AU876" s="66"/>
      <c r="AV876" s="66"/>
      <c r="AW876" s="66"/>
      <c r="AX876" s="66"/>
    </row>
    <row r="877" spans="12:50" ht="12.75" x14ac:dyDescent="0.2">
      <c r="L877" s="53"/>
      <c r="T877" s="53"/>
      <c r="AD877" s="2"/>
      <c r="AT877" s="66"/>
      <c r="AU877" s="66"/>
      <c r="AV877" s="66"/>
      <c r="AW877" s="66"/>
      <c r="AX877" s="66"/>
    </row>
    <row r="878" spans="12:50" ht="12.75" x14ac:dyDescent="0.2">
      <c r="L878" s="53"/>
      <c r="T878" s="53"/>
      <c r="AD878" s="2"/>
      <c r="AT878" s="66"/>
      <c r="AU878" s="66"/>
      <c r="AV878" s="66"/>
      <c r="AW878" s="66"/>
      <c r="AX878" s="66"/>
    </row>
    <row r="879" spans="12:50" ht="12.75" x14ac:dyDescent="0.2">
      <c r="L879" s="53"/>
      <c r="T879" s="53"/>
      <c r="AD879" s="2"/>
      <c r="AT879" s="66"/>
      <c r="AU879" s="66"/>
      <c r="AV879" s="66"/>
      <c r="AW879" s="66"/>
      <c r="AX879" s="66"/>
    </row>
    <row r="880" spans="12:50" ht="12.75" x14ac:dyDescent="0.2">
      <c r="L880" s="53"/>
      <c r="T880" s="53"/>
      <c r="AD880" s="2"/>
      <c r="AT880" s="66"/>
      <c r="AU880" s="66"/>
      <c r="AV880" s="66"/>
      <c r="AW880" s="66"/>
      <c r="AX880" s="66"/>
    </row>
    <row r="881" spans="12:50" ht="12.75" x14ac:dyDescent="0.2">
      <c r="L881" s="53"/>
      <c r="T881" s="53"/>
      <c r="AD881" s="2"/>
      <c r="AT881" s="66"/>
      <c r="AU881" s="66"/>
      <c r="AV881" s="66"/>
      <c r="AW881" s="66"/>
      <c r="AX881" s="66"/>
    </row>
    <row r="882" spans="12:50" ht="12.75" x14ac:dyDescent="0.2">
      <c r="L882" s="53"/>
      <c r="T882" s="53"/>
      <c r="AD882" s="2"/>
      <c r="AT882" s="66"/>
      <c r="AU882" s="66"/>
      <c r="AV882" s="66"/>
      <c r="AW882" s="66"/>
      <c r="AX882" s="66"/>
    </row>
    <row r="883" spans="12:50" ht="12.75" x14ac:dyDescent="0.2">
      <c r="L883" s="53"/>
      <c r="T883" s="53"/>
      <c r="AD883" s="2"/>
      <c r="AT883" s="66"/>
      <c r="AU883" s="66"/>
      <c r="AV883" s="66"/>
      <c r="AW883" s="66"/>
      <c r="AX883" s="66"/>
    </row>
    <row r="884" spans="12:50" ht="12.75" x14ac:dyDescent="0.2">
      <c r="L884" s="53"/>
      <c r="T884" s="53"/>
      <c r="AD884" s="2"/>
      <c r="AT884" s="66"/>
      <c r="AU884" s="66"/>
      <c r="AV884" s="66"/>
      <c r="AW884" s="66"/>
      <c r="AX884" s="66"/>
    </row>
    <row r="885" spans="12:50" ht="12.75" x14ac:dyDescent="0.2">
      <c r="L885" s="53"/>
      <c r="T885" s="53"/>
      <c r="AD885" s="2"/>
      <c r="AT885" s="66"/>
      <c r="AU885" s="66"/>
      <c r="AV885" s="66"/>
      <c r="AW885" s="66"/>
      <c r="AX885" s="66"/>
    </row>
    <row r="886" spans="12:50" ht="12.75" x14ac:dyDescent="0.2">
      <c r="L886" s="53"/>
      <c r="T886" s="53"/>
      <c r="AD886" s="2"/>
      <c r="AT886" s="66"/>
      <c r="AU886" s="66"/>
      <c r="AV886" s="66"/>
      <c r="AW886" s="66"/>
      <c r="AX886" s="66"/>
    </row>
    <row r="887" spans="12:50" ht="12.75" x14ac:dyDescent="0.2">
      <c r="L887" s="53"/>
      <c r="T887" s="53"/>
      <c r="AD887" s="2"/>
      <c r="AT887" s="66"/>
      <c r="AU887" s="66"/>
      <c r="AV887" s="66"/>
      <c r="AW887" s="66"/>
      <c r="AX887" s="66"/>
    </row>
    <row r="888" spans="12:50" ht="12.75" x14ac:dyDescent="0.2">
      <c r="L888" s="53"/>
      <c r="T888" s="53"/>
      <c r="AD888" s="2"/>
      <c r="AT888" s="66"/>
      <c r="AU888" s="66"/>
      <c r="AV888" s="66"/>
      <c r="AW888" s="66"/>
      <c r="AX888" s="66"/>
    </row>
    <row r="889" spans="12:50" ht="12.75" x14ac:dyDescent="0.2">
      <c r="L889" s="53"/>
      <c r="T889" s="53"/>
      <c r="AD889" s="2"/>
      <c r="AT889" s="66"/>
      <c r="AU889" s="66"/>
      <c r="AV889" s="66"/>
      <c r="AW889" s="66"/>
      <c r="AX889" s="66"/>
    </row>
    <row r="890" spans="12:50" ht="12.75" x14ac:dyDescent="0.2">
      <c r="L890" s="53"/>
      <c r="T890" s="53"/>
      <c r="AD890" s="2"/>
      <c r="AT890" s="66"/>
      <c r="AU890" s="66"/>
      <c r="AV890" s="66"/>
      <c r="AW890" s="66"/>
      <c r="AX890" s="66"/>
    </row>
    <row r="891" spans="12:50" ht="12.75" x14ac:dyDescent="0.2">
      <c r="L891" s="53"/>
      <c r="T891" s="53"/>
      <c r="AD891" s="2"/>
      <c r="AT891" s="66"/>
      <c r="AU891" s="66"/>
      <c r="AV891" s="66"/>
      <c r="AW891" s="66"/>
      <c r="AX891" s="66"/>
    </row>
    <row r="892" spans="12:50" ht="12.75" x14ac:dyDescent="0.2">
      <c r="L892" s="53"/>
      <c r="T892" s="53"/>
      <c r="AD892" s="2"/>
      <c r="AT892" s="66"/>
      <c r="AU892" s="66"/>
      <c r="AV892" s="66"/>
      <c r="AW892" s="66"/>
      <c r="AX892" s="66"/>
    </row>
    <row r="893" spans="12:50" ht="12.75" x14ac:dyDescent="0.2">
      <c r="L893" s="53"/>
      <c r="T893" s="53"/>
      <c r="AD893" s="2"/>
      <c r="AT893" s="66"/>
      <c r="AU893" s="66"/>
      <c r="AV893" s="66"/>
      <c r="AW893" s="66"/>
      <c r="AX893" s="66"/>
    </row>
    <row r="894" spans="12:50" ht="12.75" x14ac:dyDescent="0.2">
      <c r="L894" s="53"/>
      <c r="T894" s="53"/>
      <c r="AD894" s="2"/>
      <c r="AT894" s="66"/>
      <c r="AU894" s="66"/>
      <c r="AV894" s="66"/>
      <c r="AW894" s="66"/>
      <c r="AX894" s="66"/>
    </row>
    <row r="895" spans="12:50" ht="12.75" x14ac:dyDescent="0.2">
      <c r="L895" s="53"/>
      <c r="T895" s="53"/>
      <c r="AD895" s="2"/>
      <c r="AT895" s="66"/>
      <c r="AU895" s="66"/>
      <c r="AV895" s="66"/>
      <c r="AW895" s="66"/>
      <c r="AX895" s="66"/>
    </row>
    <row r="896" spans="12:50" ht="12.75" x14ac:dyDescent="0.2">
      <c r="L896" s="53"/>
      <c r="T896" s="53"/>
      <c r="AD896" s="2"/>
      <c r="AT896" s="66"/>
      <c r="AU896" s="66"/>
      <c r="AV896" s="66"/>
      <c r="AW896" s="66"/>
      <c r="AX896" s="66"/>
    </row>
    <row r="897" spans="12:50" ht="12.75" x14ac:dyDescent="0.2">
      <c r="L897" s="53"/>
      <c r="T897" s="53"/>
      <c r="AD897" s="2"/>
      <c r="AT897" s="66"/>
      <c r="AU897" s="66"/>
      <c r="AV897" s="66"/>
      <c r="AW897" s="66"/>
      <c r="AX897" s="66"/>
    </row>
    <row r="898" spans="12:50" ht="12.75" x14ac:dyDescent="0.2">
      <c r="L898" s="53"/>
      <c r="T898" s="53"/>
      <c r="AD898" s="2"/>
      <c r="AT898" s="66"/>
      <c r="AU898" s="66"/>
      <c r="AV898" s="66"/>
      <c r="AW898" s="66"/>
      <c r="AX898" s="66"/>
    </row>
    <row r="899" spans="12:50" ht="12.75" x14ac:dyDescent="0.2">
      <c r="L899" s="53"/>
      <c r="T899" s="53"/>
      <c r="AD899" s="2"/>
      <c r="AT899" s="66"/>
      <c r="AU899" s="66"/>
      <c r="AV899" s="66"/>
      <c r="AW899" s="66"/>
      <c r="AX899" s="66"/>
    </row>
    <row r="900" spans="12:50" ht="12.75" x14ac:dyDescent="0.2">
      <c r="L900" s="53"/>
      <c r="T900" s="53"/>
      <c r="AD900" s="2"/>
      <c r="AT900" s="66"/>
      <c r="AU900" s="66"/>
      <c r="AV900" s="66"/>
      <c r="AW900" s="66"/>
      <c r="AX900" s="66"/>
    </row>
    <row r="901" spans="12:50" ht="12.75" x14ac:dyDescent="0.2">
      <c r="L901" s="53"/>
      <c r="T901" s="53"/>
      <c r="AD901" s="2"/>
      <c r="AT901" s="66"/>
      <c r="AU901" s="66"/>
      <c r="AV901" s="66"/>
      <c r="AW901" s="66"/>
      <c r="AX901" s="66"/>
    </row>
    <row r="902" spans="12:50" ht="12.75" x14ac:dyDescent="0.2">
      <c r="L902" s="53"/>
      <c r="T902" s="53"/>
      <c r="AD902" s="2"/>
      <c r="AT902" s="66"/>
      <c r="AU902" s="66"/>
      <c r="AV902" s="66"/>
      <c r="AW902" s="66"/>
      <c r="AX902" s="66"/>
    </row>
    <row r="903" spans="12:50" ht="12.75" x14ac:dyDescent="0.2">
      <c r="L903" s="53"/>
      <c r="T903" s="53"/>
      <c r="AD903" s="2"/>
      <c r="AT903" s="66"/>
      <c r="AU903" s="66"/>
      <c r="AV903" s="66"/>
      <c r="AW903" s="66"/>
      <c r="AX903" s="66"/>
    </row>
    <row r="904" spans="12:50" ht="12.75" x14ac:dyDescent="0.2">
      <c r="L904" s="53"/>
      <c r="T904" s="53"/>
      <c r="AD904" s="2"/>
      <c r="AT904" s="66"/>
      <c r="AU904" s="66"/>
      <c r="AV904" s="66"/>
      <c r="AW904" s="66"/>
      <c r="AX904" s="66"/>
    </row>
    <row r="905" spans="12:50" ht="12.75" x14ac:dyDescent="0.2">
      <c r="L905" s="53"/>
      <c r="T905" s="53"/>
      <c r="AD905" s="2"/>
      <c r="AT905" s="66"/>
      <c r="AU905" s="66"/>
      <c r="AV905" s="66"/>
      <c r="AW905" s="66"/>
      <c r="AX905" s="66"/>
    </row>
    <row r="906" spans="12:50" ht="12.75" x14ac:dyDescent="0.2">
      <c r="L906" s="53"/>
      <c r="T906" s="53"/>
      <c r="AD906" s="2"/>
      <c r="AT906" s="66"/>
      <c r="AU906" s="66"/>
      <c r="AV906" s="66"/>
      <c r="AW906" s="66"/>
      <c r="AX906" s="66"/>
    </row>
    <row r="907" spans="12:50" ht="12.75" x14ac:dyDescent="0.2">
      <c r="L907" s="53"/>
      <c r="T907" s="53"/>
      <c r="AD907" s="2"/>
      <c r="AT907" s="66"/>
      <c r="AU907" s="66"/>
      <c r="AV907" s="66"/>
      <c r="AW907" s="66"/>
      <c r="AX907" s="66"/>
    </row>
    <row r="908" spans="12:50" ht="12.75" x14ac:dyDescent="0.2">
      <c r="L908" s="53"/>
      <c r="T908" s="53"/>
      <c r="AD908" s="2"/>
      <c r="AT908" s="66"/>
      <c r="AU908" s="66"/>
      <c r="AV908" s="66"/>
      <c r="AW908" s="66"/>
      <c r="AX908" s="66"/>
    </row>
    <row r="909" spans="12:50" ht="12.75" x14ac:dyDescent="0.2">
      <c r="L909" s="53"/>
      <c r="T909" s="53"/>
      <c r="AD909" s="2"/>
      <c r="AT909" s="66"/>
      <c r="AU909" s="66"/>
      <c r="AV909" s="66"/>
      <c r="AW909" s="66"/>
      <c r="AX909" s="66"/>
    </row>
    <row r="910" spans="12:50" ht="12.75" x14ac:dyDescent="0.2">
      <c r="L910" s="53"/>
      <c r="T910" s="53"/>
      <c r="AD910" s="2"/>
      <c r="AT910" s="66"/>
      <c r="AU910" s="66"/>
      <c r="AV910" s="66"/>
      <c r="AW910" s="66"/>
      <c r="AX910" s="66"/>
    </row>
    <row r="911" spans="12:50" ht="12.75" x14ac:dyDescent="0.2">
      <c r="L911" s="53"/>
      <c r="T911" s="53"/>
      <c r="AD911" s="2"/>
      <c r="AT911" s="66"/>
      <c r="AU911" s="66"/>
      <c r="AV911" s="66"/>
      <c r="AW911" s="66"/>
      <c r="AX911" s="66"/>
    </row>
    <row r="912" spans="12:50" ht="12.75" x14ac:dyDescent="0.2">
      <c r="L912" s="53"/>
      <c r="T912" s="53"/>
      <c r="AD912" s="2"/>
      <c r="AT912" s="66"/>
      <c r="AU912" s="66"/>
      <c r="AV912" s="66"/>
      <c r="AW912" s="66"/>
      <c r="AX912" s="66"/>
    </row>
    <row r="913" spans="12:50" ht="12.75" x14ac:dyDescent="0.2">
      <c r="L913" s="53"/>
      <c r="T913" s="53"/>
      <c r="AD913" s="2"/>
      <c r="AT913" s="66"/>
      <c r="AU913" s="66"/>
      <c r="AV913" s="66"/>
      <c r="AW913" s="66"/>
      <c r="AX913" s="66"/>
    </row>
    <row r="914" spans="12:50" ht="12.75" x14ac:dyDescent="0.2">
      <c r="L914" s="53"/>
      <c r="T914" s="53"/>
      <c r="AD914" s="2"/>
      <c r="AT914" s="66"/>
      <c r="AU914" s="66"/>
      <c r="AV914" s="66"/>
      <c r="AW914" s="66"/>
      <c r="AX914" s="66"/>
    </row>
    <row r="915" spans="12:50" ht="12.75" x14ac:dyDescent="0.2">
      <c r="L915" s="53"/>
      <c r="T915" s="53"/>
      <c r="AD915" s="2"/>
      <c r="AT915" s="66"/>
      <c r="AU915" s="66"/>
      <c r="AV915" s="66"/>
      <c r="AW915" s="66"/>
      <c r="AX915" s="66"/>
    </row>
    <row r="916" spans="12:50" ht="12.75" x14ac:dyDescent="0.2">
      <c r="L916" s="53"/>
      <c r="T916" s="53"/>
      <c r="AD916" s="2"/>
      <c r="AT916" s="66"/>
      <c r="AU916" s="66"/>
      <c r="AV916" s="66"/>
      <c r="AW916" s="66"/>
      <c r="AX916" s="66"/>
    </row>
    <row r="917" spans="12:50" ht="12.75" x14ac:dyDescent="0.2">
      <c r="L917" s="53"/>
      <c r="T917" s="53"/>
      <c r="AD917" s="2"/>
      <c r="AT917" s="66"/>
      <c r="AU917" s="66"/>
      <c r="AV917" s="66"/>
      <c r="AW917" s="66"/>
      <c r="AX917" s="66"/>
    </row>
    <row r="918" spans="12:50" ht="12.75" x14ac:dyDescent="0.2">
      <c r="L918" s="53"/>
      <c r="T918" s="53"/>
      <c r="AD918" s="2"/>
      <c r="AT918" s="66"/>
      <c r="AU918" s="66"/>
      <c r="AV918" s="66"/>
      <c r="AW918" s="66"/>
      <c r="AX918" s="66"/>
    </row>
    <row r="919" spans="12:50" ht="12.75" x14ac:dyDescent="0.2">
      <c r="L919" s="53"/>
      <c r="T919" s="53"/>
      <c r="AD919" s="2"/>
      <c r="AT919" s="66"/>
      <c r="AU919" s="66"/>
      <c r="AV919" s="66"/>
      <c r="AW919" s="66"/>
      <c r="AX919" s="66"/>
    </row>
    <row r="920" spans="12:50" ht="12.75" x14ac:dyDescent="0.2">
      <c r="L920" s="53"/>
      <c r="T920" s="53"/>
      <c r="AD920" s="2"/>
      <c r="AT920" s="66"/>
      <c r="AU920" s="66"/>
      <c r="AV920" s="66"/>
      <c r="AW920" s="66"/>
      <c r="AX920" s="66"/>
    </row>
    <row r="921" spans="12:50" ht="12.75" x14ac:dyDescent="0.2">
      <c r="L921" s="53"/>
      <c r="T921" s="53"/>
      <c r="AD921" s="2"/>
      <c r="AT921" s="66"/>
      <c r="AU921" s="66"/>
      <c r="AV921" s="66"/>
      <c r="AW921" s="66"/>
      <c r="AX921" s="66"/>
    </row>
    <row r="922" spans="12:50" ht="12.75" x14ac:dyDescent="0.2">
      <c r="L922" s="53"/>
      <c r="T922" s="53"/>
      <c r="AD922" s="2"/>
      <c r="AT922" s="66"/>
      <c r="AU922" s="66"/>
      <c r="AV922" s="66"/>
      <c r="AW922" s="66"/>
      <c r="AX922" s="66"/>
    </row>
    <row r="923" spans="12:50" ht="12.75" x14ac:dyDescent="0.2">
      <c r="L923" s="53"/>
      <c r="T923" s="53"/>
      <c r="AD923" s="2"/>
      <c r="AT923" s="66"/>
      <c r="AU923" s="66"/>
      <c r="AV923" s="66"/>
      <c r="AW923" s="66"/>
      <c r="AX923" s="66"/>
    </row>
    <row r="924" spans="12:50" ht="12.75" x14ac:dyDescent="0.2">
      <c r="L924" s="53"/>
      <c r="T924" s="53"/>
      <c r="AD924" s="2"/>
      <c r="AT924" s="66"/>
      <c r="AU924" s="66"/>
      <c r="AV924" s="66"/>
      <c r="AW924" s="66"/>
      <c r="AX924" s="66"/>
    </row>
    <row r="925" spans="12:50" ht="12.75" x14ac:dyDescent="0.2">
      <c r="L925" s="53"/>
      <c r="T925" s="53"/>
      <c r="AD925" s="2"/>
      <c r="AT925" s="66"/>
      <c r="AU925" s="66"/>
      <c r="AV925" s="66"/>
      <c r="AW925" s="66"/>
      <c r="AX925" s="66"/>
    </row>
    <row r="926" spans="12:50" ht="12.75" x14ac:dyDescent="0.2">
      <c r="L926" s="53"/>
      <c r="T926" s="53"/>
      <c r="AD926" s="2"/>
      <c r="AT926" s="66"/>
      <c r="AU926" s="66"/>
      <c r="AV926" s="66"/>
      <c r="AW926" s="66"/>
      <c r="AX926" s="66"/>
    </row>
    <row r="927" spans="12:50" ht="12.75" x14ac:dyDescent="0.2">
      <c r="L927" s="53"/>
      <c r="T927" s="53"/>
      <c r="AD927" s="2"/>
      <c r="AT927" s="66"/>
      <c r="AU927" s="66"/>
      <c r="AV927" s="66"/>
      <c r="AW927" s="66"/>
      <c r="AX927" s="66"/>
    </row>
    <row r="928" spans="12:50" ht="12.75" x14ac:dyDescent="0.2">
      <c r="L928" s="53"/>
      <c r="T928" s="53"/>
      <c r="AD928" s="2"/>
      <c r="AT928" s="66"/>
      <c r="AU928" s="66"/>
      <c r="AV928" s="66"/>
      <c r="AW928" s="66"/>
      <c r="AX928" s="66"/>
    </row>
    <row r="929" spans="12:50" ht="12.75" x14ac:dyDescent="0.2">
      <c r="L929" s="53"/>
      <c r="T929" s="53"/>
      <c r="AD929" s="2"/>
      <c r="AT929" s="66"/>
      <c r="AU929" s="66"/>
      <c r="AV929" s="66"/>
      <c r="AW929" s="66"/>
      <c r="AX929" s="66"/>
    </row>
    <row r="930" spans="12:50" ht="12.75" x14ac:dyDescent="0.2">
      <c r="L930" s="53"/>
      <c r="T930" s="53"/>
      <c r="AD930" s="2"/>
      <c r="AT930" s="66"/>
      <c r="AU930" s="66"/>
      <c r="AV930" s="66"/>
      <c r="AW930" s="66"/>
      <c r="AX930" s="66"/>
    </row>
    <row r="931" spans="12:50" ht="12.75" x14ac:dyDescent="0.2">
      <c r="L931" s="53"/>
      <c r="T931" s="53"/>
      <c r="AD931" s="2"/>
      <c r="AT931" s="66"/>
      <c r="AU931" s="66"/>
      <c r="AV931" s="66"/>
      <c r="AW931" s="66"/>
      <c r="AX931" s="66"/>
    </row>
    <row r="932" spans="12:50" ht="12.75" x14ac:dyDescent="0.2">
      <c r="L932" s="53"/>
      <c r="T932" s="53"/>
      <c r="AD932" s="2"/>
      <c r="AT932" s="66"/>
      <c r="AU932" s="66"/>
      <c r="AV932" s="66"/>
      <c r="AW932" s="66"/>
      <c r="AX932" s="66"/>
    </row>
    <row r="933" spans="12:50" ht="12.75" x14ac:dyDescent="0.2">
      <c r="L933" s="53"/>
      <c r="T933" s="53"/>
      <c r="AD933" s="2"/>
      <c r="AT933" s="66"/>
      <c r="AU933" s="66"/>
      <c r="AV933" s="66"/>
      <c r="AW933" s="66"/>
      <c r="AX933" s="66"/>
    </row>
    <row r="934" spans="12:50" ht="12.75" x14ac:dyDescent="0.2">
      <c r="L934" s="53"/>
      <c r="T934" s="53"/>
      <c r="AD934" s="2"/>
      <c r="AT934" s="66"/>
      <c r="AU934" s="66"/>
      <c r="AV934" s="66"/>
      <c r="AW934" s="66"/>
      <c r="AX934" s="66"/>
    </row>
    <row r="935" spans="12:50" ht="12.75" x14ac:dyDescent="0.2">
      <c r="L935" s="53"/>
      <c r="T935" s="53"/>
      <c r="AD935" s="2"/>
      <c r="AT935" s="66"/>
      <c r="AU935" s="66"/>
      <c r="AV935" s="66"/>
      <c r="AW935" s="66"/>
      <c r="AX935" s="66"/>
    </row>
    <row r="936" spans="12:50" ht="12.75" x14ac:dyDescent="0.2">
      <c r="L936" s="53"/>
      <c r="T936" s="53"/>
      <c r="AD936" s="2"/>
      <c r="AT936" s="66"/>
      <c r="AU936" s="66"/>
      <c r="AV936" s="66"/>
      <c r="AW936" s="66"/>
      <c r="AX936" s="66"/>
    </row>
    <row r="937" spans="12:50" ht="12.75" x14ac:dyDescent="0.2">
      <c r="L937" s="53"/>
      <c r="T937" s="53"/>
      <c r="AD937" s="2"/>
      <c r="AT937" s="66"/>
      <c r="AU937" s="66"/>
      <c r="AV937" s="66"/>
      <c r="AW937" s="66"/>
      <c r="AX937" s="66"/>
    </row>
    <row r="938" spans="12:50" ht="12.75" x14ac:dyDescent="0.2">
      <c r="L938" s="53"/>
      <c r="T938" s="53"/>
      <c r="AD938" s="2"/>
      <c r="AT938" s="66"/>
      <c r="AU938" s="66"/>
      <c r="AV938" s="66"/>
      <c r="AW938" s="66"/>
      <c r="AX938" s="66"/>
    </row>
    <row r="939" spans="12:50" ht="12.75" x14ac:dyDescent="0.2">
      <c r="L939" s="53"/>
      <c r="T939" s="53"/>
      <c r="AD939" s="2"/>
      <c r="AT939" s="66"/>
      <c r="AU939" s="66"/>
      <c r="AV939" s="66"/>
      <c r="AW939" s="66"/>
      <c r="AX939" s="66"/>
    </row>
    <row r="940" spans="12:50" ht="12.75" x14ac:dyDescent="0.2">
      <c r="L940" s="53"/>
      <c r="T940" s="53"/>
      <c r="AD940" s="2"/>
      <c r="AT940" s="66"/>
      <c r="AU940" s="66"/>
      <c r="AV940" s="66"/>
      <c r="AW940" s="66"/>
      <c r="AX940" s="66"/>
    </row>
    <row r="941" spans="12:50" ht="12.75" x14ac:dyDescent="0.2">
      <c r="L941" s="53"/>
      <c r="T941" s="53"/>
      <c r="AD941" s="2"/>
      <c r="AT941" s="66"/>
      <c r="AU941" s="66"/>
      <c r="AV941" s="66"/>
      <c r="AW941" s="66"/>
      <c r="AX941" s="66"/>
    </row>
    <row r="942" spans="12:50" ht="12.75" x14ac:dyDescent="0.2">
      <c r="L942" s="53"/>
      <c r="T942" s="53"/>
      <c r="AD942" s="2"/>
      <c r="AT942" s="66"/>
      <c r="AU942" s="66"/>
      <c r="AV942" s="66"/>
      <c r="AW942" s="66"/>
      <c r="AX942" s="66"/>
    </row>
    <row r="943" spans="12:50" ht="12.75" x14ac:dyDescent="0.2">
      <c r="L943" s="53"/>
      <c r="T943" s="53"/>
      <c r="AD943" s="2"/>
      <c r="AT943" s="66"/>
      <c r="AU943" s="66"/>
      <c r="AV943" s="66"/>
      <c r="AW943" s="66"/>
      <c r="AX943" s="66"/>
    </row>
    <row r="944" spans="12:50" ht="12.75" x14ac:dyDescent="0.2">
      <c r="L944" s="53"/>
      <c r="T944" s="53"/>
      <c r="AD944" s="2"/>
      <c r="AT944" s="66"/>
      <c r="AU944" s="66"/>
      <c r="AV944" s="66"/>
      <c r="AW944" s="66"/>
      <c r="AX944" s="66"/>
    </row>
    <row r="945" spans="12:50" ht="12.75" x14ac:dyDescent="0.2">
      <c r="L945" s="53"/>
      <c r="T945" s="53"/>
      <c r="AD945" s="2"/>
      <c r="AT945" s="66"/>
      <c r="AU945" s="66"/>
      <c r="AV945" s="66"/>
      <c r="AW945" s="66"/>
      <c r="AX945" s="66"/>
    </row>
    <row r="946" spans="12:50" ht="12.75" x14ac:dyDescent="0.2">
      <c r="L946" s="53"/>
      <c r="T946" s="53"/>
      <c r="AD946" s="2"/>
      <c r="AT946" s="66"/>
      <c r="AU946" s="66"/>
      <c r="AV946" s="66"/>
      <c r="AW946" s="66"/>
      <c r="AX946" s="66"/>
    </row>
    <row r="947" spans="12:50" ht="12.75" x14ac:dyDescent="0.2">
      <c r="L947" s="53"/>
      <c r="T947" s="53"/>
      <c r="AD947" s="2"/>
      <c r="AT947" s="66"/>
      <c r="AU947" s="66"/>
      <c r="AV947" s="66"/>
      <c r="AW947" s="66"/>
      <c r="AX947" s="66"/>
    </row>
    <row r="948" spans="12:50" ht="12.75" x14ac:dyDescent="0.2">
      <c r="L948" s="53"/>
      <c r="T948" s="53"/>
      <c r="AD948" s="2"/>
      <c r="AT948" s="66"/>
      <c r="AU948" s="66"/>
      <c r="AV948" s="66"/>
      <c r="AW948" s="66"/>
      <c r="AX948" s="66"/>
    </row>
    <row r="949" spans="12:50" ht="12.75" x14ac:dyDescent="0.2">
      <c r="L949" s="53"/>
      <c r="T949" s="53"/>
      <c r="AD949" s="2"/>
      <c r="AT949" s="66"/>
      <c r="AU949" s="66"/>
      <c r="AV949" s="66"/>
      <c r="AW949" s="66"/>
      <c r="AX949" s="66"/>
    </row>
    <row r="950" spans="12:50" ht="12.75" x14ac:dyDescent="0.2">
      <c r="L950" s="53"/>
      <c r="T950" s="53"/>
      <c r="AD950" s="2"/>
      <c r="AT950" s="66"/>
      <c r="AU950" s="66"/>
      <c r="AV950" s="66"/>
      <c r="AW950" s="66"/>
      <c r="AX950" s="66"/>
    </row>
    <row r="951" spans="12:50" ht="12.75" x14ac:dyDescent="0.2">
      <c r="L951" s="53"/>
      <c r="T951" s="53"/>
      <c r="AD951" s="2"/>
      <c r="AT951" s="66"/>
      <c r="AU951" s="66"/>
      <c r="AV951" s="66"/>
      <c r="AW951" s="66"/>
      <c r="AX951" s="66"/>
    </row>
    <row r="952" spans="12:50" ht="12.75" x14ac:dyDescent="0.2">
      <c r="L952" s="53"/>
      <c r="T952" s="53"/>
      <c r="AD952" s="2"/>
      <c r="AT952" s="66"/>
      <c r="AU952" s="66"/>
      <c r="AV952" s="66"/>
      <c r="AW952" s="66"/>
      <c r="AX952" s="66"/>
    </row>
    <row r="953" spans="12:50" ht="12.75" x14ac:dyDescent="0.2">
      <c r="L953" s="53"/>
      <c r="T953" s="53"/>
      <c r="AD953" s="2"/>
      <c r="AT953" s="66"/>
      <c r="AU953" s="66"/>
      <c r="AV953" s="66"/>
      <c r="AW953" s="66"/>
      <c r="AX953" s="66"/>
    </row>
    <row r="954" spans="12:50" ht="12.75" x14ac:dyDescent="0.2">
      <c r="L954" s="53"/>
      <c r="T954" s="53"/>
      <c r="AD954" s="2"/>
      <c r="AT954" s="66"/>
      <c r="AU954" s="66"/>
      <c r="AV954" s="66"/>
      <c r="AW954" s="66"/>
      <c r="AX954" s="66"/>
    </row>
    <row r="955" spans="12:50" ht="12.75" x14ac:dyDescent="0.2">
      <c r="L955" s="53"/>
      <c r="T955" s="53"/>
      <c r="AD955" s="2"/>
      <c r="AT955" s="66"/>
      <c r="AU955" s="66"/>
      <c r="AV955" s="66"/>
      <c r="AW955" s="66"/>
      <c r="AX955" s="66"/>
    </row>
    <row r="956" spans="12:50" ht="12.75" x14ac:dyDescent="0.2">
      <c r="L956" s="53"/>
      <c r="T956" s="53"/>
      <c r="AD956" s="2"/>
      <c r="AT956" s="66"/>
      <c r="AU956" s="66"/>
      <c r="AV956" s="66"/>
      <c r="AW956" s="66"/>
      <c r="AX956" s="66"/>
    </row>
    <row r="957" spans="12:50" ht="12.75" x14ac:dyDescent="0.2">
      <c r="L957" s="53"/>
      <c r="T957" s="53"/>
      <c r="AD957" s="2"/>
      <c r="AT957" s="66"/>
      <c r="AU957" s="66"/>
      <c r="AV957" s="66"/>
      <c r="AW957" s="66"/>
      <c r="AX957" s="66"/>
    </row>
    <row r="958" spans="12:50" ht="12.75" x14ac:dyDescent="0.2">
      <c r="L958" s="53"/>
      <c r="T958" s="53"/>
      <c r="AD958" s="2"/>
      <c r="AT958" s="66"/>
      <c r="AU958" s="66"/>
      <c r="AV958" s="66"/>
      <c r="AW958" s="66"/>
      <c r="AX958" s="66"/>
    </row>
    <row r="959" spans="12:50" ht="12.75" x14ac:dyDescent="0.2">
      <c r="L959" s="53"/>
      <c r="T959" s="53"/>
      <c r="AD959" s="2"/>
      <c r="AT959" s="66"/>
      <c r="AU959" s="66"/>
      <c r="AV959" s="66"/>
      <c r="AW959" s="66"/>
      <c r="AX959" s="66"/>
    </row>
    <row r="960" spans="12:50" ht="12.75" x14ac:dyDescent="0.2">
      <c r="L960" s="53"/>
      <c r="T960" s="53"/>
      <c r="AD960" s="2"/>
      <c r="AT960" s="66"/>
      <c r="AU960" s="66"/>
      <c r="AV960" s="66"/>
      <c r="AW960" s="66"/>
      <c r="AX960" s="66"/>
    </row>
    <row r="961" spans="12:50" ht="12.75" x14ac:dyDescent="0.2">
      <c r="L961" s="53"/>
      <c r="T961" s="53"/>
      <c r="AD961" s="2"/>
      <c r="AT961" s="66"/>
      <c r="AU961" s="66"/>
      <c r="AV961" s="66"/>
      <c r="AW961" s="66"/>
      <c r="AX961" s="66"/>
    </row>
    <row r="962" spans="12:50" ht="12.75" x14ac:dyDescent="0.2">
      <c r="L962" s="53"/>
      <c r="T962" s="53"/>
      <c r="AD962" s="2"/>
      <c r="AT962" s="66"/>
      <c r="AU962" s="66"/>
      <c r="AV962" s="66"/>
      <c r="AW962" s="66"/>
      <c r="AX962" s="66"/>
    </row>
    <row r="963" spans="12:50" ht="12.75" x14ac:dyDescent="0.2">
      <c r="L963" s="53"/>
      <c r="T963" s="53"/>
      <c r="AD963" s="2"/>
      <c r="AT963" s="66"/>
      <c r="AU963" s="66"/>
      <c r="AV963" s="66"/>
      <c r="AW963" s="66"/>
      <c r="AX963" s="66"/>
    </row>
    <row r="964" spans="12:50" ht="12.75" x14ac:dyDescent="0.2">
      <c r="L964" s="53"/>
      <c r="T964" s="53"/>
      <c r="AD964" s="2"/>
      <c r="AT964" s="66"/>
      <c r="AU964" s="66"/>
      <c r="AV964" s="66"/>
      <c r="AW964" s="66"/>
      <c r="AX964" s="66"/>
    </row>
    <row r="965" spans="12:50" ht="12.75" x14ac:dyDescent="0.2">
      <c r="L965" s="53"/>
      <c r="T965" s="53"/>
      <c r="AD965" s="2"/>
      <c r="AT965" s="66"/>
      <c r="AU965" s="66"/>
      <c r="AV965" s="66"/>
      <c r="AW965" s="66"/>
      <c r="AX965" s="66"/>
    </row>
    <row r="966" spans="12:50" ht="12.75" x14ac:dyDescent="0.2">
      <c r="L966" s="53"/>
      <c r="T966" s="53"/>
      <c r="AD966" s="2"/>
      <c r="AT966" s="66"/>
      <c r="AU966" s="66"/>
      <c r="AV966" s="66"/>
      <c r="AW966" s="66"/>
      <c r="AX966" s="66"/>
    </row>
    <row r="967" spans="12:50" ht="12.75" x14ac:dyDescent="0.2">
      <c r="L967" s="53"/>
      <c r="T967" s="53"/>
      <c r="AD967" s="2"/>
      <c r="AT967" s="66"/>
      <c r="AU967" s="66"/>
      <c r="AV967" s="66"/>
      <c r="AW967" s="66"/>
      <c r="AX967" s="66"/>
    </row>
    <row r="968" spans="12:50" ht="12.75" x14ac:dyDescent="0.2">
      <c r="L968" s="53"/>
      <c r="T968" s="53"/>
      <c r="AD968" s="2"/>
      <c r="AT968" s="66"/>
      <c r="AU968" s="66"/>
      <c r="AV968" s="66"/>
      <c r="AW968" s="66"/>
      <c r="AX968" s="66"/>
    </row>
    <row r="969" spans="12:50" ht="12.75" x14ac:dyDescent="0.2">
      <c r="L969" s="53"/>
      <c r="T969" s="53"/>
      <c r="AD969" s="2"/>
      <c r="AT969" s="66"/>
      <c r="AU969" s="66"/>
      <c r="AV969" s="66"/>
      <c r="AW969" s="66"/>
      <c r="AX969" s="66"/>
    </row>
    <row r="970" spans="12:50" ht="12.75" x14ac:dyDescent="0.2">
      <c r="L970" s="53"/>
      <c r="T970" s="53"/>
      <c r="AD970" s="2"/>
      <c r="AT970" s="66"/>
      <c r="AU970" s="66"/>
      <c r="AV970" s="66"/>
      <c r="AW970" s="66"/>
      <c r="AX970" s="66"/>
    </row>
    <row r="971" spans="12:50" ht="12.75" x14ac:dyDescent="0.2">
      <c r="L971" s="53"/>
      <c r="T971" s="53"/>
      <c r="AD971" s="2"/>
      <c r="AT971" s="66"/>
      <c r="AU971" s="66"/>
      <c r="AV971" s="66"/>
      <c r="AW971" s="66"/>
      <c r="AX971" s="66"/>
    </row>
    <row r="972" spans="12:50" ht="12.75" x14ac:dyDescent="0.2">
      <c r="L972" s="53"/>
      <c r="T972" s="53"/>
      <c r="AD972" s="2"/>
      <c r="AT972" s="66"/>
      <c r="AU972" s="66"/>
      <c r="AV972" s="66"/>
      <c r="AW972" s="66"/>
      <c r="AX972" s="66"/>
    </row>
    <row r="973" spans="12:50" ht="12.75" x14ac:dyDescent="0.2">
      <c r="L973" s="53"/>
      <c r="T973" s="53"/>
      <c r="AD973" s="2"/>
      <c r="AT973" s="66"/>
      <c r="AU973" s="66"/>
      <c r="AV973" s="66"/>
      <c r="AW973" s="66"/>
      <c r="AX973" s="66"/>
    </row>
    <row r="974" spans="12:50" ht="12.75" x14ac:dyDescent="0.2">
      <c r="L974" s="53"/>
      <c r="T974" s="53"/>
      <c r="AD974" s="2"/>
      <c r="AT974" s="66"/>
      <c r="AU974" s="66"/>
      <c r="AV974" s="66"/>
      <c r="AW974" s="66"/>
      <c r="AX974" s="66"/>
    </row>
    <row r="975" spans="12:50" ht="12.75" x14ac:dyDescent="0.2">
      <c r="L975" s="53"/>
      <c r="T975" s="53"/>
      <c r="AD975" s="2"/>
      <c r="AT975" s="66"/>
      <c r="AU975" s="66"/>
      <c r="AV975" s="66"/>
      <c r="AW975" s="66"/>
      <c r="AX975" s="66"/>
    </row>
    <row r="976" spans="12:50" ht="12.75" x14ac:dyDescent="0.2">
      <c r="L976" s="53"/>
      <c r="T976" s="53"/>
      <c r="AD976" s="2"/>
      <c r="AT976" s="66"/>
      <c r="AU976" s="66"/>
      <c r="AV976" s="66"/>
      <c r="AW976" s="66"/>
      <c r="AX976" s="66"/>
    </row>
    <row r="977" spans="12:50" ht="12.75" x14ac:dyDescent="0.2">
      <c r="L977" s="53"/>
      <c r="T977" s="53"/>
      <c r="AD977" s="2"/>
      <c r="AT977" s="66"/>
      <c r="AU977" s="66"/>
      <c r="AV977" s="66"/>
      <c r="AW977" s="66"/>
      <c r="AX977" s="66"/>
    </row>
    <row r="978" spans="12:50" ht="12.75" x14ac:dyDescent="0.2">
      <c r="L978" s="53"/>
      <c r="T978" s="53"/>
      <c r="AD978" s="2"/>
      <c r="AT978" s="66"/>
      <c r="AU978" s="66"/>
      <c r="AV978" s="66"/>
      <c r="AW978" s="66"/>
      <c r="AX978" s="66"/>
    </row>
    <row r="979" spans="12:50" ht="12.75" x14ac:dyDescent="0.2">
      <c r="L979" s="53"/>
      <c r="T979" s="53"/>
      <c r="AD979" s="2"/>
      <c r="AT979" s="66"/>
      <c r="AU979" s="66"/>
      <c r="AV979" s="66"/>
      <c r="AW979" s="66"/>
      <c r="AX979" s="66"/>
    </row>
    <row r="980" spans="12:50" ht="12.75" x14ac:dyDescent="0.2">
      <c r="L980" s="53"/>
      <c r="T980" s="53"/>
      <c r="AD980" s="2"/>
      <c r="AT980" s="66"/>
      <c r="AU980" s="66"/>
      <c r="AV980" s="66"/>
      <c r="AW980" s="66"/>
      <c r="AX980" s="66"/>
    </row>
    <row r="981" spans="12:50" ht="12.75" x14ac:dyDescent="0.2">
      <c r="L981" s="53"/>
      <c r="T981" s="53"/>
      <c r="AD981" s="2"/>
      <c r="AT981" s="66"/>
      <c r="AU981" s="66"/>
      <c r="AV981" s="66"/>
      <c r="AW981" s="66"/>
      <c r="AX981" s="66"/>
    </row>
    <row r="982" spans="12:50" ht="12.75" x14ac:dyDescent="0.2">
      <c r="L982" s="53"/>
      <c r="T982" s="53"/>
      <c r="AD982" s="2"/>
      <c r="AT982" s="66"/>
      <c r="AU982" s="66"/>
      <c r="AV982" s="66"/>
      <c r="AW982" s="66"/>
      <c r="AX982" s="66"/>
    </row>
    <row r="983" spans="12:50" ht="12.75" x14ac:dyDescent="0.2">
      <c r="L983" s="53"/>
      <c r="T983" s="53"/>
      <c r="AD983" s="2"/>
      <c r="AT983" s="66"/>
      <c r="AU983" s="66"/>
      <c r="AV983" s="66"/>
      <c r="AW983" s="66"/>
      <c r="AX983" s="66"/>
    </row>
    <row r="984" spans="12:50" ht="12.75" x14ac:dyDescent="0.2">
      <c r="L984" s="53"/>
      <c r="T984" s="53"/>
      <c r="AD984" s="2"/>
      <c r="AT984" s="66"/>
      <c r="AU984" s="66"/>
      <c r="AV984" s="66"/>
      <c r="AW984" s="66"/>
      <c r="AX984" s="66"/>
    </row>
    <row r="985" spans="12:50" ht="12.75" x14ac:dyDescent="0.2">
      <c r="L985" s="53"/>
      <c r="T985" s="53"/>
      <c r="AD985" s="2"/>
      <c r="AT985" s="66"/>
      <c r="AU985" s="66"/>
      <c r="AV985" s="66"/>
      <c r="AW985" s="66"/>
      <c r="AX985" s="66"/>
    </row>
    <row r="986" spans="12:50" ht="12.75" x14ac:dyDescent="0.2">
      <c r="L986" s="53"/>
      <c r="T986" s="53"/>
      <c r="AD986" s="2"/>
      <c r="AT986" s="66"/>
      <c r="AU986" s="66"/>
      <c r="AV986" s="66"/>
      <c r="AW986" s="66"/>
      <c r="AX986" s="66"/>
    </row>
    <row r="987" spans="12:50" ht="12.75" x14ac:dyDescent="0.2">
      <c r="L987" s="53"/>
      <c r="T987" s="53"/>
      <c r="AD987" s="2"/>
      <c r="AT987" s="66"/>
      <c r="AU987" s="66"/>
      <c r="AV987" s="66"/>
      <c r="AW987" s="66"/>
      <c r="AX987" s="66"/>
    </row>
    <row r="988" spans="12:50" ht="12.75" x14ac:dyDescent="0.2">
      <c r="L988" s="53"/>
      <c r="T988" s="53"/>
      <c r="AD988" s="2"/>
      <c r="AT988" s="66"/>
      <c r="AU988" s="66"/>
      <c r="AV988" s="66"/>
      <c r="AW988" s="66"/>
      <c r="AX988" s="66"/>
    </row>
    <row r="989" spans="12:50" ht="12.75" x14ac:dyDescent="0.2">
      <c r="L989" s="53"/>
      <c r="T989" s="53"/>
      <c r="AD989" s="2"/>
      <c r="AT989" s="66"/>
      <c r="AU989" s="66"/>
      <c r="AV989" s="66"/>
      <c r="AW989" s="66"/>
      <c r="AX989" s="66"/>
    </row>
    <row r="990" spans="12:50" ht="12.75" x14ac:dyDescent="0.2">
      <c r="L990" s="53"/>
      <c r="T990" s="53"/>
      <c r="AD990" s="2"/>
      <c r="AT990" s="66"/>
      <c r="AU990" s="66"/>
      <c r="AV990" s="66"/>
      <c r="AW990" s="66"/>
      <c r="AX990" s="66"/>
    </row>
    <row r="991" spans="12:50" ht="12.75" x14ac:dyDescent="0.2">
      <c r="L991" s="53"/>
      <c r="T991" s="53"/>
      <c r="AD991" s="2"/>
      <c r="AT991" s="66"/>
      <c r="AU991" s="66"/>
      <c r="AV991" s="66"/>
      <c r="AW991" s="66"/>
      <c r="AX991" s="66"/>
    </row>
    <row r="992" spans="12:50" ht="12.75" x14ac:dyDescent="0.2">
      <c r="L992" s="53"/>
      <c r="T992" s="53"/>
      <c r="AD992" s="2"/>
      <c r="AT992" s="66"/>
      <c r="AU992" s="66"/>
      <c r="AV992" s="66"/>
      <c r="AW992" s="66"/>
      <c r="AX992" s="66"/>
    </row>
    <row r="993" spans="12:50" ht="12.75" x14ac:dyDescent="0.2">
      <c r="L993" s="53"/>
      <c r="T993" s="53"/>
      <c r="AD993" s="2"/>
      <c r="AT993" s="66"/>
      <c r="AU993" s="66"/>
      <c r="AV993" s="66"/>
      <c r="AW993" s="66"/>
      <c r="AX993" s="66"/>
    </row>
    <row r="994" spans="12:50" ht="12.75" x14ac:dyDescent="0.2">
      <c r="L994" s="53"/>
      <c r="T994" s="53"/>
      <c r="AD994" s="2"/>
      <c r="AT994" s="66"/>
      <c r="AU994" s="66"/>
      <c r="AV994" s="66"/>
      <c r="AW994" s="66"/>
      <c r="AX994" s="66"/>
    </row>
    <row r="995" spans="12:50" ht="12.75" x14ac:dyDescent="0.2">
      <c r="L995" s="53"/>
      <c r="T995" s="53"/>
      <c r="AD995" s="2"/>
      <c r="AT995" s="66"/>
      <c r="AU995" s="66"/>
      <c r="AV995" s="66"/>
      <c r="AW995" s="66"/>
      <c r="AX995" s="66"/>
    </row>
    <row r="996" spans="12:50" ht="12.75" x14ac:dyDescent="0.2">
      <c r="L996" s="53"/>
      <c r="T996" s="53"/>
      <c r="AD996" s="2"/>
      <c r="AT996" s="66"/>
      <c r="AU996" s="66"/>
      <c r="AV996" s="66"/>
      <c r="AW996" s="66"/>
      <c r="AX996" s="66"/>
    </row>
    <row r="997" spans="12:50" ht="12.75" x14ac:dyDescent="0.2">
      <c r="L997" s="53"/>
      <c r="T997" s="53"/>
      <c r="AD997" s="2"/>
      <c r="AT997" s="66"/>
      <c r="AU997" s="66"/>
      <c r="AV997" s="66"/>
      <c r="AW997" s="66"/>
      <c r="AX997" s="66"/>
    </row>
    <row r="998" spans="12:50" ht="12.75" x14ac:dyDescent="0.2">
      <c r="L998" s="53"/>
      <c r="T998" s="53"/>
      <c r="AD998" s="2"/>
      <c r="AT998" s="66"/>
      <c r="AU998" s="66"/>
      <c r="AV998" s="66"/>
      <c r="AW998" s="66"/>
      <c r="AX998" s="66"/>
    </row>
    <row r="999" spans="12:50" ht="12.75" x14ac:dyDescent="0.2">
      <c r="L999" s="53"/>
      <c r="T999" s="53"/>
      <c r="AD999" s="2"/>
      <c r="AT999" s="66"/>
      <c r="AU999" s="66"/>
      <c r="AV999" s="66"/>
      <c r="AW999" s="66"/>
      <c r="AX999" s="66"/>
    </row>
    <row r="1000" spans="12:50" ht="12.75" x14ac:dyDescent="0.2">
      <c r="L1000" s="53"/>
      <c r="T1000" s="53"/>
      <c r="AD1000" s="2"/>
      <c r="AT1000" s="66"/>
      <c r="AU1000" s="66"/>
      <c r="AV1000" s="66"/>
      <c r="AW1000" s="66"/>
      <c r="AX1000" s="66"/>
    </row>
    <row r="1001" spans="12:50" ht="12.75" x14ac:dyDescent="0.2">
      <c r="L1001" s="53"/>
      <c r="T1001" s="53"/>
      <c r="AD1001" s="2"/>
      <c r="AT1001" s="66"/>
      <c r="AU1001" s="66"/>
      <c r="AV1001" s="66"/>
      <c r="AW1001" s="66"/>
      <c r="AX1001" s="66"/>
    </row>
    <row r="1002" spans="12:50" ht="12.75" x14ac:dyDescent="0.2">
      <c r="L1002" s="53"/>
      <c r="T1002" s="53"/>
      <c r="AD1002" s="2"/>
      <c r="AT1002" s="66"/>
      <c r="AU1002" s="66"/>
      <c r="AV1002" s="66"/>
      <c r="AW1002" s="66"/>
      <c r="AX1002" s="66"/>
    </row>
    <row r="1003" spans="12:50" ht="12.75" x14ac:dyDescent="0.2">
      <c r="L1003" s="53"/>
      <c r="T1003" s="53"/>
      <c r="AD1003" s="2"/>
      <c r="AT1003" s="66"/>
      <c r="AU1003" s="66"/>
      <c r="AV1003" s="66"/>
      <c r="AW1003" s="66"/>
      <c r="AX1003" s="66"/>
    </row>
    <row r="1004" spans="12:50" ht="12.75" x14ac:dyDescent="0.2">
      <c r="L1004" s="53"/>
      <c r="T1004" s="53"/>
      <c r="AD1004" s="2"/>
      <c r="AT1004" s="66"/>
      <c r="AU1004" s="66"/>
      <c r="AV1004" s="66"/>
      <c r="AW1004" s="66"/>
      <c r="AX1004" s="66"/>
    </row>
    <row r="1005" spans="12:50" ht="12.75" x14ac:dyDescent="0.2">
      <c r="L1005" s="53"/>
      <c r="T1005" s="53"/>
      <c r="AD1005" s="2"/>
      <c r="AT1005" s="66"/>
      <c r="AU1005" s="66"/>
      <c r="AV1005" s="66"/>
      <c r="AW1005" s="66"/>
      <c r="AX1005" s="66"/>
    </row>
    <row r="1006" spans="12:50" ht="12.75" x14ac:dyDescent="0.2">
      <c r="L1006" s="53"/>
      <c r="T1006" s="53"/>
      <c r="AD1006" s="2"/>
      <c r="AT1006" s="66"/>
      <c r="AU1006" s="66"/>
      <c r="AV1006" s="66"/>
      <c r="AW1006" s="66"/>
      <c r="AX1006" s="66"/>
    </row>
    <row r="1007" spans="12:50" ht="12.75" x14ac:dyDescent="0.2">
      <c r="L1007" s="53"/>
      <c r="T1007" s="53"/>
      <c r="AD1007" s="2"/>
      <c r="AT1007" s="66"/>
      <c r="AU1007" s="66"/>
      <c r="AV1007" s="66"/>
      <c r="AW1007" s="66"/>
      <c r="AX1007" s="66"/>
    </row>
    <row r="1008" spans="12:50" ht="12.75" x14ac:dyDescent="0.2">
      <c r="L1008" s="53"/>
      <c r="T1008" s="53"/>
      <c r="AD1008" s="2"/>
      <c r="AT1008" s="66"/>
      <c r="AU1008" s="66"/>
      <c r="AV1008" s="66"/>
      <c r="AW1008" s="66"/>
      <c r="AX1008" s="66"/>
    </row>
    <row r="1009" spans="12:50" ht="12.75" x14ac:dyDescent="0.2">
      <c r="L1009" s="53"/>
      <c r="T1009" s="53"/>
      <c r="AD1009" s="2"/>
      <c r="AT1009" s="66"/>
      <c r="AU1009" s="66"/>
      <c r="AV1009" s="66"/>
      <c r="AW1009" s="66"/>
      <c r="AX1009" s="66"/>
    </row>
    <row r="1010" spans="12:50" ht="12.75" x14ac:dyDescent="0.2">
      <c r="L1010" s="53"/>
      <c r="T1010" s="53"/>
      <c r="AD1010" s="2"/>
      <c r="AT1010" s="66"/>
      <c r="AU1010" s="66"/>
      <c r="AV1010" s="66"/>
      <c r="AW1010" s="66"/>
      <c r="AX1010" s="66"/>
    </row>
    <row r="1011" spans="12:50" ht="12.75" x14ac:dyDescent="0.2">
      <c r="L1011" s="53"/>
      <c r="T1011" s="53"/>
      <c r="AD1011" s="2"/>
      <c r="AT1011" s="66"/>
      <c r="AU1011" s="66"/>
      <c r="AV1011" s="66"/>
      <c r="AW1011" s="66"/>
      <c r="AX1011" s="66"/>
    </row>
    <row r="1012" spans="12:50" ht="12.75" x14ac:dyDescent="0.2">
      <c r="L1012" s="53"/>
      <c r="T1012" s="53"/>
      <c r="AD1012" s="2"/>
      <c r="AT1012" s="66"/>
      <c r="AU1012" s="66"/>
      <c r="AV1012" s="66"/>
      <c r="AW1012" s="66"/>
      <c r="AX1012" s="66"/>
    </row>
    <row r="1013" spans="12:50" ht="12.75" x14ac:dyDescent="0.2">
      <c r="L1013" s="53"/>
      <c r="T1013" s="53"/>
      <c r="AD1013" s="2"/>
      <c r="AT1013" s="66"/>
      <c r="AU1013" s="66"/>
      <c r="AV1013" s="66"/>
      <c r="AW1013" s="66"/>
      <c r="AX1013" s="66"/>
    </row>
    <row r="1014" spans="12:50" ht="12.75" x14ac:dyDescent="0.2">
      <c r="L1014" s="53"/>
      <c r="T1014" s="53"/>
      <c r="AD1014" s="2"/>
      <c r="AT1014" s="66"/>
      <c r="AU1014" s="66"/>
      <c r="AV1014" s="66"/>
      <c r="AW1014" s="66"/>
      <c r="AX1014" s="66"/>
    </row>
    <row r="1015" spans="12:50" ht="12.75" x14ac:dyDescent="0.2">
      <c r="L1015" s="53"/>
      <c r="T1015" s="53"/>
      <c r="AD1015" s="2"/>
      <c r="AT1015" s="66"/>
      <c r="AU1015" s="66"/>
      <c r="AV1015" s="66"/>
      <c r="AW1015" s="66"/>
      <c r="AX1015" s="66"/>
    </row>
    <row r="1016" spans="12:50" ht="12.75" x14ac:dyDescent="0.2">
      <c r="L1016" s="53"/>
      <c r="T1016" s="53"/>
      <c r="AD1016" s="2"/>
      <c r="AT1016" s="66"/>
      <c r="AU1016" s="66"/>
      <c r="AV1016" s="66"/>
      <c r="AW1016" s="66"/>
      <c r="AX1016" s="66"/>
    </row>
    <row r="1017" spans="12:50" ht="12.75" x14ac:dyDescent="0.2">
      <c r="L1017" s="53"/>
      <c r="T1017" s="53"/>
      <c r="AD1017" s="2"/>
      <c r="AT1017" s="66"/>
      <c r="AU1017" s="66"/>
      <c r="AV1017" s="66"/>
      <c r="AW1017" s="66"/>
      <c r="AX1017" s="66"/>
    </row>
    <row r="1018" spans="12:50" ht="12.75" x14ac:dyDescent="0.2">
      <c r="L1018" s="53"/>
      <c r="T1018" s="53"/>
      <c r="AD1018" s="2"/>
      <c r="AT1018" s="66"/>
      <c r="AU1018" s="66"/>
      <c r="AV1018" s="66"/>
      <c r="AW1018" s="66"/>
      <c r="AX1018" s="66"/>
    </row>
    <row r="1019" spans="12:50" ht="12.75" x14ac:dyDescent="0.2">
      <c r="L1019" s="53"/>
      <c r="T1019" s="53"/>
      <c r="AD1019" s="2"/>
      <c r="AT1019" s="66"/>
      <c r="AU1019" s="66"/>
      <c r="AV1019" s="66"/>
      <c r="AW1019" s="66"/>
      <c r="AX1019" s="66"/>
    </row>
    <row r="1020" spans="12:50" ht="12.75" x14ac:dyDescent="0.2">
      <c r="L1020" s="53"/>
      <c r="T1020" s="53"/>
      <c r="AD1020" s="2"/>
      <c r="AT1020" s="66"/>
      <c r="AU1020" s="66"/>
      <c r="AV1020" s="66"/>
      <c r="AW1020" s="66"/>
      <c r="AX1020" s="66"/>
    </row>
    <row r="1021" spans="12:50" ht="12.75" x14ac:dyDescent="0.2">
      <c r="L1021" s="53"/>
      <c r="T1021" s="53"/>
      <c r="AD1021" s="2"/>
      <c r="AT1021" s="66"/>
      <c r="AU1021" s="66"/>
      <c r="AV1021" s="66"/>
      <c r="AW1021" s="66"/>
      <c r="AX1021" s="66"/>
    </row>
    <row r="1022" spans="12:50" ht="12.75" x14ac:dyDescent="0.2">
      <c r="L1022" s="53"/>
      <c r="T1022" s="53"/>
      <c r="AD1022" s="2"/>
      <c r="AT1022" s="66"/>
      <c r="AU1022" s="66"/>
      <c r="AV1022" s="66"/>
      <c r="AW1022" s="66"/>
      <c r="AX1022" s="66"/>
    </row>
    <row r="1023" spans="12:50" ht="12.75" x14ac:dyDescent="0.2">
      <c r="L1023" s="53"/>
      <c r="T1023" s="53"/>
      <c r="AD1023" s="2"/>
      <c r="AT1023" s="66"/>
      <c r="AU1023" s="66"/>
      <c r="AV1023" s="66"/>
      <c r="AW1023" s="66"/>
      <c r="AX1023" s="66"/>
    </row>
    <row r="1024" spans="12:50" ht="12.75" x14ac:dyDescent="0.2">
      <c r="L1024" s="53"/>
      <c r="T1024" s="53"/>
      <c r="AD1024" s="2"/>
      <c r="AT1024" s="66"/>
      <c r="AU1024" s="66"/>
      <c r="AV1024" s="66"/>
      <c r="AW1024" s="66"/>
      <c r="AX1024" s="66"/>
    </row>
    <row r="1025" spans="12:50" ht="12.75" x14ac:dyDescent="0.2">
      <c r="L1025" s="53"/>
      <c r="T1025" s="53"/>
      <c r="AD1025" s="2"/>
      <c r="AT1025" s="66"/>
      <c r="AU1025" s="66"/>
      <c r="AV1025" s="66"/>
      <c r="AW1025" s="66"/>
      <c r="AX1025" s="66"/>
    </row>
    <row r="1026" spans="12:50" ht="12.75" x14ac:dyDescent="0.2">
      <c r="L1026" s="53"/>
      <c r="T1026" s="53"/>
      <c r="AD1026" s="2"/>
      <c r="AT1026" s="66"/>
      <c r="AU1026" s="66"/>
      <c r="AV1026" s="66"/>
      <c r="AW1026" s="66"/>
      <c r="AX1026" s="66"/>
    </row>
    <row r="1027" spans="12:50" ht="12.75" x14ac:dyDescent="0.2">
      <c r="L1027" s="53"/>
      <c r="T1027" s="53"/>
      <c r="AD1027" s="2"/>
      <c r="AT1027" s="66"/>
      <c r="AU1027" s="66"/>
      <c r="AV1027" s="66"/>
      <c r="AW1027" s="66"/>
      <c r="AX1027" s="66"/>
    </row>
    <row r="1028" spans="12:50" ht="12.75" x14ac:dyDescent="0.2">
      <c r="L1028" s="53"/>
      <c r="T1028" s="53"/>
      <c r="AD1028" s="2"/>
      <c r="AT1028" s="66"/>
      <c r="AU1028" s="66"/>
      <c r="AV1028" s="66"/>
      <c r="AW1028" s="66"/>
      <c r="AX1028" s="66"/>
    </row>
    <row r="1029" spans="12:50" ht="12.75" x14ac:dyDescent="0.2">
      <c r="L1029" s="53"/>
      <c r="T1029" s="53"/>
      <c r="AD1029" s="2"/>
      <c r="AT1029" s="66"/>
      <c r="AU1029" s="66"/>
      <c r="AV1029" s="66"/>
      <c r="AW1029" s="66"/>
      <c r="AX1029" s="66"/>
    </row>
    <row r="1030" spans="12:50" ht="12.75" x14ac:dyDescent="0.2">
      <c r="L1030" s="53"/>
      <c r="T1030" s="53"/>
      <c r="AD1030" s="2"/>
      <c r="AT1030" s="66"/>
      <c r="AU1030" s="66"/>
      <c r="AV1030" s="66"/>
      <c r="AW1030" s="66"/>
      <c r="AX1030" s="66"/>
    </row>
    <row r="1031" spans="12:50" ht="12.75" x14ac:dyDescent="0.2">
      <c r="L1031" s="53"/>
      <c r="T1031" s="53"/>
      <c r="AD1031" s="2"/>
      <c r="AT1031" s="66"/>
      <c r="AU1031" s="66"/>
      <c r="AV1031" s="66"/>
      <c r="AW1031" s="66"/>
      <c r="AX1031" s="66"/>
    </row>
    <row r="1032" spans="12:50" ht="12.75" x14ac:dyDescent="0.2">
      <c r="L1032" s="53"/>
      <c r="T1032" s="53"/>
      <c r="AD1032" s="2"/>
      <c r="AT1032" s="66"/>
      <c r="AU1032" s="66"/>
      <c r="AV1032" s="66"/>
      <c r="AW1032" s="66"/>
      <c r="AX1032" s="66"/>
    </row>
    <row r="1033" spans="12:50" ht="12.75" x14ac:dyDescent="0.2">
      <c r="L1033" s="53"/>
      <c r="T1033" s="53"/>
      <c r="AD1033" s="2"/>
      <c r="AT1033" s="66"/>
      <c r="AU1033" s="66"/>
      <c r="AV1033" s="66"/>
      <c r="AW1033" s="66"/>
      <c r="AX1033" s="66"/>
    </row>
    <row r="1034" spans="12:50" ht="12.75" x14ac:dyDescent="0.2">
      <c r="L1034" s="53"/>
      <c r="T1034" s="53"/>
      <c r="AD1034" s="2"/>
      <c r="AT1034" s="66"/>
      <c r="AU1034" s="66"/>
      <c r="AV1034" s="66"/>
      <c r="AW1034" s="66"/>
      <c r="AX1034" s="66"/>
    </row>
    <row r="1035" spans="12:50" ht="12.75" x14ac:dyDescent="0.2">
      <c r="L1035" s="53"/>
      <c r="T1035" s="53"/>
      <c r="AD1035" s="2"/>
      <c r="AT1035" s="66"/>
      <c r="AU1035" s="66"/>
      <c r="AV1035" s="66"/>
      <c r="AW1035" s="66"/>
      <c r="AX1035" s="66"/>
    </row>
    <row r="1036" spans="12:50" ht="12.75" x14ac:dyDescent="0.2">
      <c r="L1036" s="53"/>
      <c r="T1036" s="53"/>
      <c r="AD1036" s="2"/>
      <c r="AT1036" s="66"/>
      <c r="AU1036" s="66"/>
      <c r="AV1036" s="66"/>
      <c r="AW1036" s="66"/>
      <c r="AX1036" s="66"/>
    </row>
    <row r="1037" spans="12:50" ht="12.75" x14ac:dyDescent="0.2">
      <c r="L1037" s="53"/>
      <c r="T1037" s="53"/>
      <c r="AD1037" s="2"/>
      <c r="AT1037" s="66"/>
      <c r="AU1037" s="66"/>
      <c r="AV1037" s="66"/>
      <c r="AW1037" s="66"/>
      <c r="AX1037" s="66"/>
    </row>
    <row r="1038" spans="12:50" ht="12.75" x14ac:dyDescent="0.2">
      <c r="L1038" s="53"/>
      <c r="T1038" s="53"/>
      <c r="AD1038" s="2"/>
      <c r="AT1038" s="66"/>
      <c r="AU1038" s="66"/>
      <c r="AV1038" s="66"/>
      <c r="AW1038" s="66"/>
      <c r="AX1038" s="66"/>
    </row>
    <row r="1039" spans="12:50" ht="12.75" x14ac:dyDescent="0.2">
      <c r="L1039" s="53"/>
      <c r="T1039" s="53"/>
      <c r="AD1039" s="2"/>
      <c r="AT1039" s="66"/>
      <c r="AU1039" s="66"/>
      <c r="AV1039" s="66"/>
      <c r="AW1039" s="66"/>
      <c r="AX1039" s="66"/>
    </row>
    <row r="1040" spans="12:50" ht="12.75" x14ac:dyDescent="0.2">
      <c r="L1040" s="53"/>
      <c r="T1040" s="53"/>
      <c r="AD1040" s="2"/>
      <c r="AT1040" s="66"/>
      <c r="AU1040" s="66"/>
      <c r="AV1040" s="66"/>
      <c r="AW1040" s="66"/>
      <c r="AX1040" s="66"/>
    </row>
    <row r="1041" spans="12:50" ht="12.75" x14ac:dyDescent="0.2">
      <c r="L1041" s="53"/>
      <c r="T1041" s="53"/>
      <c r="AD1041" s="2"/>
      <c r="AT1041" s="66"/>
      <c r="AU1041" s="66"/>
      <c r="AV1041" s="66"/>
      <c r="AW1041" s="66"/>
      <c r="AX1041" s="66"/>
    </row>
    <row r="1042" spans="12:50" ht="12.75" x14ac:dyDescent="0.2">
      <c r="L1042" s="53"/>
      <c r="T1042" s="53"/>
      <c r="AD1042" s="2"/>
      <c r="AT1042" s="66"/>
      <c r="AU1042" s="66"/>
      <c r="AV1042" s="66"/>
      <c r="AW1042" s="66"/>
      <c r="AX1042" s="66"/>
    </row>
    <row r="1043" spans="12:50" ht="12.75" x14ac:dyDescent="0.2">
      <c r="L1043" s="53"/>
      <c r="T1043" s="53"/>
      <c r="AD1043" s="2"/>
      <c r="AT1043" s="66"/>
      <c r="AU1043" s="66"/>
      <c r="AV1043" s="66"/>
      <c r="AW1043" s="66"/>
      <c r="AX1043" s="66"/>
    </row>
    <row r="1044" spans="12:50" ht="12.75" x14ac:dyDescent="0.2">
      <c r="L1044" s="53"/>
      <c r="T1044" s="53"/>
      <c r="AD1044" s="2"/>
      <c r="AT1044" s="66"/>
      <c r="AU1044" s="66"/>
      <c r="AV1044" s="66"/>
      <c r="AW1044" s="66"/>
      <c r="AX1044" s="66"/>
    </row>
    <row r="1045" spans="12:50" ht="12.75" x14ac:dyDescent="0.2">
      <c r="L1045" s="53"/>
      <c r="T1045" s="53"/>
      <c r="AD1045" s="2"/>
      <c r="AT1045" s="66"/>
      <c r="AU1045" s="66"/>
      <c r="AV1045" s="66"/>
      <c r="AW1045" s="66"/>
      <c r="AX1045" s="66"/>
    </row>
    <row r="1046" spans="12:50" ht="12.75" x14ac:dyDescent="0.2">
      <c r="L1046" s="53"/>
      <c r="T1046" s="53"/>
      <c r="AD1046" s="2"/>
      <c r="AT1046" s="66"/>
      <c r="AU1046" s="66"/>
      <c r="AV1046" s="66"/>
      <c r="AW1046" s="66"/>
      <c r="AX1046" s="66"/>
    </row>
    <row r="1047" spans="12:50" ht="12.75" x14ac:dyDescent="0.2">
      <c r="L1047" s="53"/>
      <c r="T1047" s="53"/>
      <c r="AD1047" s="2"/>
      <c r="AT1047" s="66"/>
      <c r="AU1047" s="66"/>
      <c r="AV1047" s="66"/>
      <c r="AW1047" s="66"/>
      <c r="AX1047" s="66"/>
    </row>
    <row r="1048" spans="12:50" ht="12.75" x14ac:dyDescent="0.2">
      <c r="L1048" s="53"/>
      <c r="T1048" s="53"/>
      <c r="AD1048" s="2"/>
      <c r="AT1048" s="66"/>
      <c r="AU1048" s="66"/>
      <c r="AV1048" s="66"/>
      <c r="AW1048" s="66"/>
      <c r="AX1048" s="66"/>
    </row>
    <row r="1049" spans="12:50" ht="12.75" x14ac:dyDescent="0.2">
      <c r="L1049" s="53"/>
      <c r="T1049" s="53"/>
      <c r="AD1049" s="2"/>
      <c r="AT1049" s="66"/>
      <c r="AU1049" s="66"/>
      <c r="AV1049" s="66"/>
      <c r="AW1049" s="66"/>
      <c r="AX1049" s="66"/>
    </row>
    <row r="1050" spans="12:50" ht="12.75" x14ac:dyDescent="0.2">
      <c r="L1050" s="53"/>
      <c r="T1050" s="53"/>
      <c r="AD1050" s="2"/>
      <c r="AT1050" s="66"/>
      <c r="AU1050" s="66"/>
      <c r="AV1050" s="66"/>
      <c r="AW1050" s="66"/>
      <c r="AX1050" s="66"/>
    </row>
    <row r="1051" spans="12:50" ht="12.75" x14ac:dyDescent="0.2">
      <c r="L1051" s="53"/>
      <c r="T1051" s="53"/>
      <c r="AD1051" s="2"/>
      <c r="AT1051" s="66"/>
      <c r="AU1051" s="66"/>
      <c r="AV1051" s="66"/>
      <c r="AW1051" s="66"/>
      <c r="AX1051" s="66"/>
    </row>
    <row r="1052" spans="12:50" ht="12.75" x14ac:dyDescent="0.2">
      <c r="L1052" s="53"/>
      <c r="T1052" s="53"/>
      <c r="AD1052" s="2"/>
      <c r="AT1052" s="66"/>
      <c r="AU1052" s="66"/>
      <c r="AV1052" s="66"/>
      <c r="AW1052" s="66"/>
      <c r="AX1052" s="66"/>
    </row>
    <row r="1053" spans="12:50" ht="12.75" x14ac:dyDescent="0.2">
      <c r="L1053" s="53"/>
      <c r="T1053" s="53"/>
      <c r="AD1053" s="2"/>
      <c r="AT1053" s="66"/>
      <c r="AU1053" s="66"/>
      <c r="AV1053" s="66"/>
      <c r="AW1053" s="66"/>
      <c r="AX1053" s="66"/>
    </row>
    <row r="1054" spans="12:50" ht="12.75" x14ac:dyDescent="0.2">
      <c r="L1054" s="53"/>
      <c r="T1054" s="53"/>
      <c r="AD1054" s="2"/>
      <c r="AT1054" s="66"/>
      <c r="AU1054" s="66"/>
      <c r="AV1054" s="66"/>
      <c r="AW1054" s="66"/>
      <c r="AX1054" s="66"/>
    </row>
    <row r="1055" spans="12:50" ht="12.75" x14ac:dyDescent="0.2">
      <c r="L1055" s="53"/>
      <c r="T1055" s="53"/>
      <c r="AD1055" s="2"/>
      <c r="AT1055" s="66"/>
      <c r="AU1055" s="66"/>
      <c r="AV1055" s="66"/>
      <c r="AW1055" s="66"/>
      <c r="AX1055" s="66"/>
    </row>
    <row r="1056" spans="12:50" ht="12.75" x14ac:dyDescent="0.2">
      <c r="L1056" s="53"/>
      <c r="T1056" s="53"/>
      <c r="AD1056" s="2"/>
      <c r="AT1056" s="66"/>
      <c r="AU1056" s="66"/>
      <c r="AV1056" s="66"/>
      <c r="AW1056" s="66"/>
      <c r="AX1056" s="66"/>
    </row>
    <row r="1057" spans="12:50" ht="12.75" x14ac:dyDescent="0.2">
      <c r="L1057" s="53"/>
      <c r="T1057" s="53"/>
      <c r="AD1057" s="2"/>
      <c r="AT1057" s="66"/>
      <c r="AU1057" s="66"/>
      <c r="AV1057" s="66"/>
      <c r="AW1057" s="66"/>
      <c r="AX1057" s="66"/>
    </row>
    <row r="1058" spans="12:50" ht="12.75" x14ac:dyDescent="0.2">
      <c r="L1058" s="53"/>
      <c r="T1058" s="53"/>
      <c r="AD1058" s="2"/>
      <c r="AT1058" s="66"/>
      <c r="AU1058" s="66"/>
      <c r="AV1058" s="66"/>
      <c r="AW1058" s="66"/>
      <c r="AX1058" s="66"/>
    </row>
    <row r="1059" spans="12:50" ht="12.75" x14ac:dyDescent="0.2">
      <c r="L1059" s="53"/>
      <c r="T1059" s="53"/>
      <c r="AD1059" s="2"/>
      <c r="AT1059" s="66"/>
      <c r="AU1059" s="66"/>
      <c r="AV1059" s="66"/>
      <c r="AW1059" s="66"/>
      <c r="AX1059" s="66"/>
    </row>
    <row r="1060" spans="12:50" ht="12.75" x14ac:dyDescent="0.2">
      <c r="L1060" s="53"/>
      <c r="T1060" s="53"/>
      <c r="AD1060" s="2"/>
      <c r="AT1060" s="66"/>
      <c r="AU1060" s="66"/>
      <c r="AV1060" s="66"/>
      <c r="AW1060" s="66"/>
      <c r="AX1060" s="66"/>
    </row>
    <row r="1061" spans="12:50" ht="12.75" x14ac:dyDescent="0.2">
      <c r="L1061" s="53"/>
      <c r="T1061" s="53"/>
      <c r="AD1061" s="2"/>
      <c r="AT1061" s="66"/>
      <c r="AU1061" s="66"/>
      <c r="AV1061" s="66"/>
      <c r="AW1061" s="66"/>
      <c r="AX1061" s="66"/>
    </row>
    <row r="1062" spans="12:50" ht="12.75" x14ac:dyDescent="0.2">
      <c r="L1062" s="53"/>
      <c r="T1062" s="53"/>
      <c r="AD1062" s="2"/>
      <c r="AT1062" s="66"/>
      <c r="AU1062" s="66"/>
      <c r="AV1062" s="66"/>
      <c r="AW1062" s="66"/>
      <c r="AX1062" s="66"/>
    </row>
    <row r="1063" spans="12:50" ht="12.75" x14ac:dyDescent="0.2">
      <c r="L1063" s="53"/>
      <c r="T1063" s="53"/>
      <c r="AD1063" s="2"/>
      <c r="AT1063" s="66"/>
      <c r="AU1063" s="66"/>
      <c r="AV1063" s="66"/>
      <c r="AW1063" s="66"/>
      <c r="AX1063" s="66"/>
    </row>
    <row r="1064" spans="12:50" ht="12.75" x14ac:dyDescent="0.2">
      <c r="L1064" s="53"/>
      <c r="T1064" s="53"/>
      <c r="AD1064" s="2"/>
      <c r="AT1064" s="66"/>
      <c r="AU1064" s="66"/>
      <c r="AV1064" s="66"/>
      <c r="AW1064" s="66"/>
      <c r="AX1064" s="66"/>
    </row>
    <row r="1065" spans="12:50" ht="12.75" x14ac:dyDescent="0.2">
      <c r="L1065" s="53"/>
      <c r="T1065" s="53"/>
      <c r="AD1065" s="2"/>
      <c r="AT1065" s="66"/>
      <c r="AU1065" s="66"/>
      <c r="AV1065" s="66"/>
      <c r="AW1065" s="66"/>
      <c r="AX1065" s="66"/>
    </row>
    <row r="1066" spans="12:50" ht="12.75" x14ac:dyDescent="0.2">
      <c r="L1066" s="53"/>
      <c r="T1066" s="53"/>
      <c r="AD1066" s="2"/>
      <c r="AT1066" s="66"/>
      <c r="AU1066" s="66"/>
      <c r="AV1066" s="66"/>
      <c r="AW1066" s="66"/>
      <c r="AX1066" s="66"/>
    </row>
    <row r="1067" spans="12:50" ht="12.75" x14ac:dyDescent="0.2">
      <c r="L1067" s="53"/>
      <c r="T1067" s="53"/>
      <c r="AD1067" s="2"/>
      <c r="AT1067" s="66"/>
      <c r="AU1067" s="66"/>
      <c r="AV1067" s="66"/>
      <c r="AW1067" s="66"/>
      <c r="AX1067" s="66"/>
    </row>
    <row r="1068" spans="12:50" ht="12.75" x14ac:dyDescent="0.2">
      <c r="L1068" s="53"/>
      <c r="T1068" s="53"/>
      <c r="AD1068" s="2"/>
      <c r="AT1068" s="66"/>
      <c r="AU1068" s="66"/>
      <c r="AV1068" s="66"/>
      <c r="AW1068" s="66"/>
      <c r="AX1068" s="66"/>
    </row>
    <row r="1069" spans="12:50" ht="12.75" x14ac:dyDescent="0.2">
      <c r="L1069" s="53"/>
      <c r="T1069" s="53"/>
      <c r="AD1069" s="2"/>
      <c r="AT1069" s="66"/>
      <c r="AU1069" s="66"/>
      <c r="AV1069" s="66"/>
      <c r="AW1069" s="66"/>
      <c r="AX1069" s="66"/>
    </row>
    <row r="1070" spans="12:50" ht="12.75" x14ac:dyDescent="0.2">
      <c r="L1070" s="53"/>
      <c r="T1070" s="53"/>
      <c r="AD1070" s="2"/>
      <c r="AT1070" s="66"/>
      <c r="AU1070" s="66"/>
      <c r="AV1070" s="66"/>
      <c r="AW1070" s="66"/>
      <c r="AX1070" s="66"/>
    </row>
    <row r="1071" spans="12:50" ht="12.75" x14ac:dyDescent="0.2">
      <c r="L1071" s="53"/>
      <c r="T1071" s="53"/>
      <c r="AD1071" s="2"/>
      <c r="AT1071" s="66"/>
      <c r="AU1071" s="66"/>
      <c r="AV1071" s="66"/>
      <c r="AW1071" s="66"/>
      <c r="AX1071" s="66"/>
    </row>
    <row r="1072" spans="12:50" ht="12.75" x14ac:dyDescent="0.2">
      <c r="L1072" s="53"/>
      <c r="T1072" s="53"/>
      <c r="AD1072" s="2"/>
      <c r="AT1072" s="66"/>
      <c r="AU1072" s="66"/>
      <c r="AV1072" s="66"/>
      <c r="AW1072" s="66"/>
      <c r="AX1072" s="66"/>
    </row>
    <row r="1073" spans="12:50" ht="12.75" x14ac:dyDescent="0.2">
      <c r="L1073" s="53"/>
      <c r="T1073" s="53"/>
      <c r="AD1073" s="2"/>
      <c r="AT1073" s="66"/>
      <c r="AU1073" s="66"/>
      <c r="AV1073" s="66"/>
      <c r="AW1073" s="66"/>
      <c r="AX1073" s="66"/>
    </row>
    <row r="1074" spans="12:50" ht="12.75" x14ac:dyDescent="0.2">
      <c r="L1074" s="53"/>
      <c r="T1074" s="53"/>
      <c r="AD1074" s="2"/>
      <c r="AT1074" s="66"/>
      <c r="AU1074" s="66"/>
      <c r="AV1074" s="66"/>
      <c r="AW1074" s="66"/>
      <c r="AX1074" s="66"/>
    </row>
    <row r="1075" spans="12:50" ht="12.75" x14ac:dyDescent="0.2">
      <c r="L1075" s="53"/>
      <c r="T1075" s="53"/>
      <c r="AD1075" s="2"/>
      <c r="AT1075" s="66"/>
      <c r="AU1075" s="66"/>
      <c r="AV1075" s="66"/>
      <c r="AW1075" s="66"/>
      <c r="AX1075" s="66"/>
    </row>
    <row r="1076" spans="12:50" ht="12.75" x14ac:dyDescent="0.2">
      <c r="L1076" s="53"/>
      <c r="T1076" s="53"/>
      <c r="AD1076" s="2"/>
      <c r="AT1076" s="66"/>
      <c r="AU1076" s="66"/>
      <c r="AV1076" s="66"/>
      <c r="AW1076" s="66"/>
      <c r="AX1076" s="66"/>
    </row>
    <row r="1077" spans="12:50" ht="12.75" x14ac:dyDescent="0.2">
      <c r="L1077" s="53"/>
      <c r="T1077" s="53"/>
      <c r="AD1077" s="2"/>
      <c r="AT1077" s="66"/>
      <c r="AU1077" s="66"/>
      <c r="AV1077" s="66"/>
      <c r="AW1077" s="66"/>
      <c r="AX1077" s="66"/>
    </row>
    <row r="1078" spans="12:50" ht="12.75" x14ac:dyDescent="0.2">
      <c r="L1078" s="53"/>
      <c r="T1078" s="53"/>
      <c r="AD1078" s="2"/>
      <c r="AT1078" s="66"/>
      <c r="AU1078" s="66"/>
      <c r="AV1078" s="66"/>
      <c r="AW1078" s="66"/>
      <c r="AX1078" s="66"/>
    </row>
    <row r="1079" spans="12:50" ht="12.75" x14ac:dyDescent="0.2">
      <c r="L1079" s="53"/>
      <c r="T1079" s="53"/>
      <c r="AD1079" s="2"/>
      <c r="AT1079" s="66"/>
      <c r="AU1079" s="66"/>
      <c r="AV1079" s="66"/>
      <c r="AW1079" s="66"/>
      <c r="AX1079" s="66"/>
    </row>
    <row r="1080" spans="12:50" ht="12.75" x14ac:dyDescent="0.2">
      <c r="L1080" s="53"/>
      <c r="T1080" s="53"/>
      <c r="AD1080" s="2"/>
      <c r="AT1080" s="66"/>
      <c r="AU1080" s="66"/>
      <c r="AV1080" s="66"/>
      <c r="AW1080" s="66"/>
      <c r="AX1080" s="66"/>
    </row>
    <row r="1081" spans="12:50" ht="12.75" x14ac:dyDescent="0.2">
      <c r="L1081" s="53"/>
      <c r="T1081" s="53"/>
      <c r="AD1081" s="2"/>
      <c r="AT1081" s="66"/>
      <c r="AU1081" s="66"/>
      <c r="AV1081" s="66"/>
      <c r="AW1081" s="66"/>
      <c r="AX1081" s="66"/>
    </row>
    <row r="1082" spans="12:50" ht="12.75" x14ac:dyDescent="0.2">
      <c r="L1082" s="53"/>
      <c r="T1082" s="53"/>
      <c r="AD1082" s="2"/>
      <c r="AT1082" s="66"/>
      <c r="AU1082" s="66"/>
      <c r="AV1082" s="66"/>
      <c r="AW1082" s="66"/>
      <c r="AX1082" s="66"/>
    </row>
    <row r="1083" spans="12:50" ht="12.75" x14ac:dyDescent="0.2">
      <c r="L1083" s="53"/>
      <c r="T1083" s="53"/>
      <c r="AD1083" s="2"/>
      <c r="AT1083" s="66"/>
      <c r="AU1083" s="66"/>
      <c r="AV1083" s="66"/>
      <c r="AW1083" s="66"/>
      <c r="AX1083" s="66"/>
    </row>
    <row r="1084" spans="12:50" ht="12.75" x14ac:dyDescent="0.2">
      <c r="L1084" s="53"/>
      <c r="T1084" s="53"/>
      <c r="AD1084" s="2"/>
      <c r="AT1084" s="66"/>
      <c r="AU1084" s="66"/>
      <c r="AV1084" s="66"/>
      <c r="AW1084" s="66"/>
      <c r="AX1084" s="66"/>
    </row>
    <row r="1085" spans="12:50" ht="12.75" x14ac:dyDescent="0.2">
      <c r="L1085" s="53"/>
      <c r="T1085" s="53"/>
      <c r="AD1085" s="2"/>
      <c r="AT1085" s="66"/>
      <c r="AU1085" s="66"/>
      <c r="AV1085" s="66"/>
      <c r="AW1085" s="66"/>
      <c r="AX1085" s="66"/>
    </row>
    <row r="1086" spans="12:50" ht="12.75" x14ac:dyDescent="0.2">
      <c r="L1086" s="53"/>
      <c r="T1086" s="53"/>
      <c r="AD1086" s="2"/>
      <c r="AT1086" s="66"/>
      <c r="AU1086" s="66"/>
      <c r="AV1086" s="66"/>
      <c r="AW1086" s="66"/>
      <c r="AX1086" s="66"/>
    </row>
    <row r="1087" spans="12:50" ht="12.75" x14ac:dyDescent="0.2">
      <c r="L1087" s="53"/>
      <c r="T1087" s="53"/>
      <c r="AD1087" s="2"/>
      <c r="AT1087" s="66"/>
      <c r="AU1087" s="66"/>
      <c r="AV1087" s="66"/>
      <c r="AW1087" s="66"/>
      <c r="AX1087" s="66"/>
    </row>
    <row r="1088" spans="12:50" ht="12.75" x14ac:dyDescent="0.2">
      <c r="L1088" s="53"/>
      <c r="T1088" s="53"/>
      <c r="AD1088" s="2"/>
      <c r="AT1088" s="66"/>
      <c r="AU1088" s="66"/>
      <c r="AV1088" s="66"/>
      <c r="AW1088" s="66"/>
      <c r="AX1088" s="66"/>
    </row>
    <row r="1089" spans="12:50" ht="12.75" x14ac:dyDescent="0.2">
      <c r="L1089" s="53"/>
      <c r="T1089" s="53"/>
      <c r="AD1089" s="2"/>
      <c r="AT1089" s="66"/>
      <c r="AU1089" s="66"/>
      <c r="AV1089" s="66"/>
      <c r="AW1089" s="66"/>
      <c r="AX1089" s="66"/>
    </row>
    <row r="1090" spans="12:50" ht="12.75" x14ac:dyDescent="0.2">
      <c r="L1090" s="53"/>
      <c r="T1090" s="53"/>
      <c r="AD1090" s="2"/>
      <c r="AT1090" s="66"/>
      <c r="AU1090" s="66"/>
      <c r="AV1090" s="66"/>
      <c r="AW1090" s="66"/>
      <c r="AX1090" s="66"/>
    </row>
    <row r="1091" spans="12:50" ht="12.75" x14ac:dyDescent="0.2">
      <c r="L1091" s="53"/>
      <c r="T1091" s="53"/>
      <c r="AD1091" s="2"/>
      <c r="AT1091" s="66"/>
      <c r="AU1091" s="66"/>
      <c r="AV1091" s="66"/>
      <c r="AW1091" s="66"/>
      <c r="AX1091" s="66"/>
    </row>
    <row r="1092" spans="12:50" ht="12.75" x14ac:dyDescent="0.2">
      <c r="L1092" s="53"/>
      <c r="T1092" s="53"/>
      <c r="AD1092" s="2"/>
      <c r="AT1092" s="66"/>
      <c r="AU1092" s="66"/>
      <c r="AV1092" s="66"/>
      <c r="AW1092" s="66"/>
      <c r="AX1092" s="66"/>
    </row>
    <row r="1093" spans="12:50" ht="12.75" x14ac:dyDescent="0.2">
      <c r="L1093" s="53"/>
      <c r="T1093" s="53"/>
      <c r="AD1093" s="2"/>
      <c r="AT1093" s="66"/>
      <c r="AU1093" s="66"/>
      <c r="AV1093" s="66"/>
      <c r="AW1093" s="66"/>
      <c r="AX1093" s="66"/>
    </row>
    <row r="1094" spans="12:50" ht="12.75" x14ac:dyDescent="0.2">
      <c r="L1094" s="53"/>
      <c r="T1094" s="53"/>
      <c r="AD1094" s="2"/>
      <c r="AT1094" s="66"/>
      <c r="AU1094" s="66"/>
      <c r="AV1094" s="66"/>
      <c r="AW1094" s="66"/>
      <c r="AX1094" s="66"/>
    </row>
    <row r="1095" spans="12:50" ht="12.75" x14ac:dyDescent="0.2">
      <c r="L1095" s="53"/>
      <c r="T1095" s="53"/>
      <c r="AD1095" s="2"/>
      <c r="AT1095" s="66"/>
      <c r="AU1095" s="66"/>
      <c r="AV1095" s="66"/>
      <c r="AW1095" s="66"/>
      <c r="AX1095" s="66"/>
    </row>
    <row r="1096" spans="12:50" ht="12.75" x14ac:dyDescent="0.2">
      <c r="L1096" s="53"/>
      <c r="T1096" s="53"/>
      <c r="AD1096" s="2"/>
      <c r="AT1096" s="66"/>
      <c r="AU1096" s="66"/>
      <c r="AV1096" s="66"/>
      <c r="AW1096" s="66"/>
      <c r="AX1096" s="66"/>
    </row>
    <row r="1097" spans="12:50" ht="12.75" x14ac:dyDescent="0.2">
      <c r="L1097" s="53"/>
      <c r="T1097" s="53"/>
      <c r="AD1097" s="2"/>
      <c r="AT1097" s="66"/>
      <c r="AU1097" s="66"/>
      <c r="AV1097" s="66"/>
      <c r="AW1097" s="66"/>
      <c r="AX1097" s="66"/>
    </row>
    <row r="1098" spans="12:50" ht="12.75" x14ac:dyDescent="0.2">
      <c r="L1098" s="53"/>
      <c r="T1098" s="53"/>
      <c r="AD1098" s="2"/>
      <c r="AT1098" s="66"/>
      <c r="AU1098" s="66"/>
      <c r="AV1098" s="66"/>
      <c r="AW1098" s="66"/>
      <c r="AX1098" s="66"/>
    </row>
    <row r="1099" spans="12:50" ht="12.75" x14ac:dyDescent="0.2">
      <c r="L1099" s="53"/>
      <c r="T1099" s="53"/>
      <c r="AD1099" s="2"/>
      <c r="AT1099" s="66"/>
      <c r="AU1099" s="66"/>
      <c r="AV1099" s="66"/>
      <c r="AW1099" s="66"/>
      <c r="AX1099" s="66"/>
    </row>
    <row r="1100" spans="12:50" ht="12.75" x14ac:dyDescent="0.2">
      <c r="L1100" s="53"/>
      <c r="T1100" s="53"/>
      <c r="AD1100" s="2"/>
      <c r="AT1100" s="66"/>
      <c r="AU1100" s="66"/>
      <c r="AV1100" s="66"/>
      <c r="AW1100" s="66"/>
      <c r="AX1100" s="66"/>
    </row>
    <row r="1101" spans="12:50" ht="12.75" x14ac:dyDescent="0.2">
      <c r="L1101" s="53"/>
      <c r="T1101" s="53"/>
      <c r="AD1101" s="2"/>
      <c r="AT1101" s="66"/>
      <c r="AU1101" s="66"/>
      <c r="AV1101" s="66"/>
      <c r="AW1101" s="66"/>
      <c r="AX1101" s="66"/>
    </row>
    <row r="1102" spans="12:50" ht="12.75" x14ac:dyDescent="0.2">
      <c r="L1102" s="53"/>
      <c r="T1102" s="53"/>
      <c r="AD1102" s="2"/>
      <c r="AT1102" s="66"/>
      <c r="AU1102" s="66"/>
      <c r="AV1102" s="66"/>
      <c r="AW1102" s="66"/>
      <c r="AX1102" s="66"/>
    </row>
    <row r="1103" spans="12:50" ht="12.75" x14ac:dyDescent="0.2">
      <c r="L1103" s="53"/>
      <c r="T1103" s="53"/>
      <c r="AD1103" s="2"/>
      <c r="AT1103" s="66"/>
      <c r="AU1103" s="66"/>
      <c r="AV1103" s="66"/>
      <c r="AW1103" s="66"/>
      <c r="AX1103" s="66"/>
    </row>
    <row r="1104" spans="12:50" ht="12.75" x14ac:dyDescent="0.2">
      <c r="L1104" s="53"/>
      <c r="T1104" s="53"/>
      <c r="AD1104" s="2"/>
      <c r="AT1104" s="66"/>
      <c r="AU1104" s="66"/>
      <c r="AV1104" s="66"/>
      <c r="AW1104" s="66"/>
      <c r="AX1104" s="66"/>
    </row>
    <row r="1105" spans="12:50" ht="12.75" x14ac:dyDescent="0.2">
      <c r="L1105" s="53"/>
      <c r="T1105" s="53"/>
      <c r="AD1105" s="2"/>
      <c r="AT1105" s="66"/>
      <c r="AU1105" s="66"/>
      <c r="AV1105" s="66"/>
      <c r="AW1105" s="66"/>
      <c r="AX1105" s="66"/>
    </row>
    <row r="1106" spans="12:50" ht="12.75" x14ac:dyDescent="0.2">
      <c r="L1106" s="53"/>
      <c r="T1106" s="53"/>
      <c r="AD1106" s="2"/>
      <c r="AT1106" s="66"/>
      <c r="AU1106" s="66"/>
      <c r="AV1106" s="66"/>
      <c r="AW1106" s="66"/>
      <c r="AX1106" s="66"/>
    </row>
    <row r="1107" spans="12:50" ht="12.75" x14ac:dyDescent="0.2">
      <c r="L1107" s="53"/>
      <c r="T1107" s="53"/>
      <c r="AD1107" s="2"/>
      <c r="AT1107" s="66"/>
      <c r="AU1107" s="66"/>
      <c r="AV1107" s="66"/>
      <c r="AW1107" s="66"/>
      <c r="AX1107" s="66"/>
    </row>
    <row r="1108" spans="12:50" ht="12.75" x14ac:dyDescent="0.2">
      <c r="L1108" s="53"/>
      <c r="T1108" s="53"/>
      <c r="AD1108" s="2"/>
      <c r="AT1108" s="66"/>
      <c r="AU1108" s="66"/>
      <c r="AV1108" s="66"/>
      <c r="AW1108" s="66"/>
      <c r="AX1108" s="66"/>
    </row>
    <row r="1109" spans="12:50" ht="12.75" x14ac:dyDescent="0.2">
      <c r="L1109" s="53"/>
      <c r="T1109" s="53"/>
      <c r="AD1109" s="2"/>
      <c r="AT1109" s="66"/>
      <c r="AU1109" s="66"/>
      <c r="AV1109" s="66"/>
      <c r="AW1109" s="66"/>
      <c r="AX1109" s="66"/>
    </row>
    <row r="1110" spans="12:50" ht="12.75" x14ac:dyDescent="0.2">
      <c r="L1110" s="53"/>
      <c r="T1110" s="53"/>
      <c r="AD1110" s="2"/>
      <c r="AT1110" s="66"/>
      <c r="AU1110" s="66"/>
      <c r="AV1110" s="66"/>
      <c r="AW1110" s="66"/>
      <c r="AX1110" s="66"/>
    </row>
    <row r="1111" spans="12:50" ht="12.75" x14ac:dyDescent="0.2">
      <c r="L1111" s="53"/>
      <c r="T1111" s="53"/>
      <c r="AD1111" s="2"/>
      <c r="AT1111" s="66"/>
      <c r="AU1111" s="66"/>
      <c r="AV1111" s="66"/>
      <c r="AW1111" s="66"/>
      <c r="AX1111" s="66"/>
    </row>
    <row r="1112" spans="12:50" ht="12.75" x14ac:dyDescent="0.2">
      <c r="L1112" s="53"/>
      <c r="T1112" s="53"/>
      <c r="AD1112" s="2"/>
      <c r="AT1112" s="66"/>
      <c r="AU1112" s="66"/>
      <c r="AV1112" s="66"/>
      <c r="AW1112" s="66"/>
      <c r="AX1112" s="66"/>
    </row>
    <row r="1113" spans="12:50" ht="12.75" x14ac:dyDescent="0.2">
      <c r="L1113" s="53"/>
      <c r="T1113" s="53"/>
      <c r="AD1113" s="2"/>
      <c r="AT1113" s="66"/>
      <c r="AU1113" s="66"/>
      <c r="AV1113" s="66"/>
      <c r="AW1113" s="66"/>
      <c r="AX1113" s="66"/>
    </row>
    <row r="1114" spans="12:50" ht="12.75" x14ac:dyDescent="0.2">
      <c r="L1114" s="53"/>
      <c r="T1114" s="53"/>
      <c r="AD1114" s="2"/>
      <c r="AT1114" s="66"/>
      <c r="AU1114" s="66"/>
      <c r="AV1114" s="66"/>
      <c r="AW1114" s="66"/>
      <c r="AX1114" s="66"/>
    </row>
    <row r="1115" spans="12:50" ht="12.75" x14ac:dyDescent="0.2">
      <c r="L1115" s="53"/>
      <c r="T1115" s="53"/>
      <c r="AD1115" s="2"/>
      <c r="AT1115" s="66"/>
      <c r="AU1115" s="66"/>
      <c r="AV1115" s="66"/>
      <c r="AW1115" s="66"/>
      <c r="AX1115" s="66"/>
    </row>
    <row r="1116" spans="12:50" ht="12.75" x14ac:dyDescent="0.2">
      <c r="L1116" s="53"/>
      <c r="T1116" s="53"/>
      <c r="AD1116" s="2"/>
      <c r="AT1116" s="66"/>
      <c r="AU1116" s="66"/>
      <c r="AV1116" s="66"/>
      <c r="AW1116" s="66"/>
      <c r="AX1116" s="66"/>
    </row>
    <row r="1117" spans="12:50" ht="12.75" x14ac:dyDescent="0.2">
      <c r="L1117" s="53"/>
      <c r="T1117" s="53"/>
      <c r="AD1117" s="2"/>
      <c r="AT1117" s="66"/>
      <c r="AU1117" s="66"/>
      <c r="AV1117" s="66"/>
      <c r="AW1117" s="66"/>
      <c r="AX1117" s="66"/>
    </row>
    <row r="1118" spans="12:50" ht="12.75" x14ac:dyDescent="0.2">
      <c r="L1118" s="53"/>
      <c r="T1118" s="53"/>
      <c r="AD1118" s="2"/>
      <c r="AT1118" s="66"/>
      <c r="AU1118" s="66"/>
      <c r="AV1118" s="66"/>
      <c r="AW1118" s="66"/>
      <c r="AX1118" s="66"/>
    </row>
    <row r="1119" spans="12:50" ht="12.75" x14ac:dyDescent="0.2">
      <c r="L1119" s="53"/>
      <c r="T1119" s="53"/>
      <c r="AD1119" s="2"/>
      <c r="AT1119" s="66"/>
      <c r="AU1119" s="66"/>
      <c r="AV1119" s="66"/>
      <c r="AW1119" s="66"/>
      <c r="AX1119" s="66"/>
    </row>
    <row r="1120" spans="12:50" ht="12.75" x14ac:dyDescent="0.2">
      <c r="L1120" s="53"/>
      <c r="T1120" s="53"/>
      <c r="AD1120" s="2"/>
      <c r="AT1120" s="66"/>
      <c r="AU1120" s="66"/>
      <c r="AV1120" s="66"/>
      <c r="AW1120" s="66"/>
      <c r="AX1120" s="66"/>
    </row>
    <row r="1121" spans="12:50" ht="12.75" x14ac:dyDescent="0.2">
      <c r="L1121" s="53"/>
      <c r="T1121" s="53"/>
      <c r="AD1121" s="2"/>
      <c r="AT1121" s="66"/>
      <c r="AU1121" s="66"/>
      <c r="AV1121" s="66"/>
      <c r="AW1121" s="66"/>
      <c r="AX1121" s="66"/>
    </row>
    <row r="1122" spans="12:50" ht="12.75" x14ac:dyDescent="0.2">
      <c r="L1122" s="53"/>
      <c r="T1122" s="53"/>
      <c r="AD1122" s="2"/>
      <c r="AT1122" s="66"/>
      <c r="AU1122" s="66"/>
      <c r="AV1122" s="66"/>
      <c r="AW1122" s="66"/>
      <c r="AX1122" s="66"/>
    </row>
    <row r="1123" spans="12:50" ht="12.75" x14ac:dyDescent="0.2">
      <c r="L1123" s="53"/>
      <c r="T1123" s="53"/>
      <c r="AD1123" s="2"/>
      <c r="AT1123" s="66"/>
      <c r="AU1123" s="66"/>
      <c r="AV1123" s="66"/>
      <c r="AW1123" s="66"/>
      <c r="AX1123" s="66"/>
    </row>
    <row r="1124" spans="12:50" ht="12.75" x14ac:dyDescent="0.2">
      <c r="L1124" s="53"/>
      <c r="T1124" s="53"/>
      <c r="AD1124" s="2"/>
      <c r="AT1124" s="66"/>
      <c r="AU1124" s="66"/>
      <c r="AV1124" s="66"/>
      <c r="AW1124" s="66"/>
      <c r="AX1124" s="66"/>
    </row>
    <row r="1125" spans="12:50" ht="12.75" x14ac:dyDescent="0.2">
      <c r="L1125" s="53"/>
      <c r="T1125" s="53"/>
      <c r="AD1125" s="2"/>
      <c r="AT1125" s="66"/>
      <c r="AU1125" s="66"/>
      <c r="AV1125" s="66"/>
      <c r="AW1125" s="66"/>
      <c r="AX1125" s="66"/>
    </row>
    <row r="1126" spans="12:50" ht="12.75" x14ac:dyDescent="0.2">
      <c r="L1126" s="53"/>
      <c r="T1126" s="53"/>
      <c r="AD1126" s="2"/>
      <c r="AT1126" s="66"/>
      <c r="AU1126" s="66"/>
      <c r="AV1126" s="66"/>
      <c r="AW1126" s="66"/>
      <c r="AX1126" s="66"/>
    </row>
    <row r="1127" spans="12:50" ht="12.75" x14ac:dyDescent="0.2">
      <c r="L1127" s="53"/>
      <c r="T1127" s="53"/>
      <c r="AD1127" s="2"/>
      <c r="AT1127" s="66"/>
      <c r="AU1127" s="66"/>
      <c r="AV1127" s="66"/>
      <c r="AW1127" s="66"/>
      <c r="AX1127" s="66"/>
    </row>
    <row r="1128" spans="12:50" ht="12.75" x14ac:dyDescent="0.2">
      <c r="L1128" s="53"/>
      <c r="T1128" s="53"/>
      <c r="AD1128" s="2"/>
      <c r="AT1128" s="66"/>
      <c r="AU1128" s="66"/>
      <c r="AV1128" s="66"/>
      <c r="AW1128" s="66"/>
      <c r="AX1128" s="66"/>
    </row>
    <row r="1129" spans="12:50" ht="12.75" x14ac:dyDescent="0.2">
      <c r="L1129" s="53"/>
      <c r="T1129" s="53"/>
      <c r="AD1129" s="2"/>
      <c r="AT1129" s="66"/>
      <c r="AU1129" s="66"/>
      <c r="AV1129" s="66"/>
      <c r="AW1129" s="66"/>
      <c r="AX1129" s="66"/>
    </row>
    <row r="1130" spans="12:50" ht="12.75" x14ac:dyDescent="0.2">
      <c r="L1130" s="53"/>
      <c r="T1130" s="53"/>
      <c r="AD1130" s="2"/>
      <c r="AT1130" s="66"/>
      <c r="AU1130" s="66"/>
      <c r="AV1130" s="66"/>
      <c r="AW1130" s="66"/>
      <c r="AX1130" s="66"/>
    </row>
  </sheetData>
  <mergeCells count="1042">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S4:S7"/>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AI13:AI15"/>
    <mergeCell ref="AJ13:AJ15"/>
    <mergeCell ref="D16:D21"/>
    <mergeCell ref="D22:D27"/>
    <mergeCell ref="T9:T13"/>
    <mergeCell ref="U9:U13"/>
    <mergeCell ref="W9:W13"/>
    <mergeCell ref="X9:X13"/>
    <mergeCell ref="Y9:Y13"/>
    <mergeCell ref="Z9:Z13"/>
    <mergeCell ref="AA9:AA13"/>
    <mergeCell ref="T14:T18"/>
    <mergeCell ref="U14:U18"/>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J10:AJ12"/>
    <mergeCell ref="W14:W18"/>
    <mergeCell ref="X14:X18"/>
    <mergeCell ref="Y14:Y18"/>
    <mergeCell ref="Z14:Z18"/>
    <mergeCell ref="AA14:AA18"/>
    <mergeCell ref="T4:T8"/>
    <mergeCell ref="U4:U8"/>
    <mergeCell ref="W4:W8"/>
    <mergeCell ref="X4:X8"/>
    <mergeCell ref="Y4:Y8"/>
    <mergeCell ref="Z4:Z8"/>
    <mergeCell ref="AA4:AA8"/>
    <mergeCell ref="AP16:AP20"/>
    <mergeCell ref="AL21:AL23"/>
    <mergeCell ref="AB15:AB21"/>
    <mergeCell ref="AC15:AC21"/>
    <mergeCell ref="AE15:AE21"/>
    <mergeCell ref="AF15:AF21"/>
    <mergeCell ref="AG15:AG21"/>
    <mergeCell ref="AH15:AH21"/>
    <mergeCell ref="AI16:AI20"/>
    <mergeCell ref="AL13:AL15"/>
    <mergeCell ref="AM13:AM15"/>
    <mergeCell ref="AN13:AN15"/>
    <mergeCell ref="AO13:AO15"/>
    <mergeCell ref="AP13:AP15"/>
    <mergeCell ref="AB8:AB14"/>
    <mergeCell ref="AC8:AC14"/>
    <mergeCell ref="AE8:AE14"/>
    <mergeCell ref="AF8:AF14"/>
    <mergeCell ref="AG8:AG14"/>
    <mergeCell ref="AH8:AH14"/>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AM21:AM23"/>
    <mergeCell ref="AN21:AN23"/>
    <mergeCell ref="AO21:AO23"/>
    <mergeCell ref="AP21:AP23"/>
    <mergeCell ref="AJ16:AJ20"/>
    <mergeCell ref="AL16:AL20"/>
    <mergeCell ref="AM16:AM20"/>
    <mergeCell ref="AN16:AN20"/>
    <mergeCell ref="AO16:AO20"/>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I40:I46"/>
    <mergeCell ref="J40:J46"/>
    <mergeCell ref="K40:K46"/>
    <mergeCell ref="L40:L43"/>
    <mergeCell ref="M40:M43"/>
    <mergeCell ref="O40:O43"/>
    <mergeCell ref="P40:P43"/>
    <mergeCell ref="Q40:Q43"/>
    <mergeCell ref="R40:R43"/>
    <mergeCell ref="S40:S43"/>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AE42:AE48"/>
    <mergeCell ref="X46:X49"/>
    <mergeCell ref="AA46:AA49"/>
    <mergeCell ref="R49:R55"/>
    <mergeCell ref="S49:S55"/>
    <mergeCell ref="J47:J53"/>
    <mergeCell ref="K47:K53"/>
    <mergeCell ref="L49:L55"/>
    <mergeCell ref="M49:M55"/>
    <mergeCell ref="O49:O55"/>
    <mergeCell ref="P49:P55"/>
    <mergeCell ref="Q49:Q55"/>
    <mergeCell ref="L44:L48"/>
    <mergeCell ref="M44:M48"/>
    <mergeCell ref="O44:O48"/>
    <mergeCell ref="P44:P48"/>
    <mergeCell ref="Q44:Q48"/>
    <mergeCell ref="R44:R48"/>
    <mergeCell ref="S44:S48"/>
    <mergeCell ref="K54:K56"/>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K30:K36"/>
    <mergeCell ref="L33:L39"/>
    <mergeCell ref="M33:M39"/>
    <mergeCell ref="K37:K39"/>
    <mergeCell ref="F37:F39"/>
    <mergeCell ref="G37:G39"/>
    <mergeCell ref="I37:I39"/>
    <mergeCell ref="J37:J39"/>
    <mergeCell ref="AH39:AH41"/>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F57:F63"/>
    <mergeCell ref="G57:G63"/>
    <mergeCell ref="I57:I63"/>
    <mergeCell ref="J57:J63"/>
    <mergeCell ref="K57:K63"/>
    <mergeCell ref="T40:T45"/>
    <mergeCell ref="U40:U45"/>
    <mergeCell ref="Y46:Y49"/>
    <mergeCell ref="Z46:Z49"/>
    <mergeCell ref="W40:W45"/>
    <mergeCell ref="X40:X45"/>
    <mergeCell ref="Y40:Y45"/>
    <mergeCell ref="Z40:Z45"/>
    <mergeCell ref="AA40:AA45"/>
    <mergeCell ref="W46:W49"/>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AA59:AA62"/>
    <mergeCell ref="AE49:AE55"/>
    <mergeCell ref="I64:I70"/>
    <mergeCell ref="J64:J70"/>
    <mergeCell ref="K64:K70"/>
    <mergeCell ref="L64:L68"/>
    <mergeCell ref="M64:M68"/>
    <mergeCell ref="AB66:AB72"/>
    <mergeCell ref="AC66:AC72"/>
    <mergeCell ref="AE66:AE72"/>
    <mergeCell ref="R69:R75"/>
    <mergeCell ref="S69:S75"/>
    <mergeCell ref="F71:F73"/>
    <mergeCell ref="G71:G73"/>
    <mergeCell ref="D72:D78"/>
    <mergeCell ref="E72:E74"/>
    <mergeCell ref="F74:F80"/>
    <mergeCell ref="G74:G80"/>
    <mergeCell ref="E76:E78"/>
    <mergeCell ref="AB73:AB78"/>
    <mergeCell ref="AC73:AC78"/>
    <mergeCell ref="AE73:AE78"/>
    <mergeCell ref="D79:D89"/>
    <mergeCell ref="E79:E83"/>
    <mergeCell ref="F81:F87"/>
    <mergeCell ref="G81:G87"/>
    <mergeCell ref="E85:E89"/>
    <mergeCell ref="T59:T62"/>
    <mergeCell ref="U59:U62"/>
    <mergeCell ref="W59:W62"/>
    <mergeCell ref="X59:X62"/>
    <mergeCell ref="Y59:Y62"/>
    <mergeCell ref="Z59:Z62"/>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D52:D57"/>
    <mergeCell ref="E52:E57"/>
    <mergeCell ref="F54:F56"/>
    <mergeCell ref="G54:G56"/>
    <mergeCell ref="I54:I56"/>
    <mergeCell ref="J54:J56"/>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E62:E64"/>
    <mergeCell ref="E65:E67"/>
    <mergeCell ref="A58:A64"/>
    <mergeCell ref="B58:B64"/>
    <mergeCell ref="D58:D64"/>
    <mergeCell ref="E58:E60"/>
    <mergeCell ref="B65:B71"/>
    <mergeCell ref="D65:D71"/>
    <mergeCell ref="E69:E71"/>
    <mergeCell ref="A79:A89"/>
    <mergeCell ref="B79:B89"/>
    <mergeCell ref="L69:L75"/>
    <mergeCell ref="M69:M75"/>
    <mergeCell ref="K71:K73"/>
    <mergeCell ref="I71:I73"/>
    <mergeCell ref="J71:J73"/>
    <mergeCell ref="I74:I80"/>
    <mergeCell ref="J74:J80"/>
    <mergeCell ref="K74:K80"/>
    <mergeCell ref="L76:L79"/>
    <mergeCell ref="M76:M79"/>
    <mergeCell ref="F88:F90"/>
    <mergeCell ref="G88:G90"/>
    <mergeCell ref="I88:I90"/>
    <mergeCell ref="J88:J90"/>
    <mergeCell ref="I81:I87"/>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F64:F70"/>
    <mergeCell ref="G64:G70"/>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AE85:AE91"/>
    <mergeCell ref="AF85:AF91"/>
    <mergeCell ref="AG85:AG91"/>
    <mergeCell ref="AH85:AH91"/>
    <mergeCell ref="W85:W88"/>
    <mergeCell ref="X85:X8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F66:AF72"/>
    <mergeCell ref="AG66:AG72"/>
    <mergeCell ref="AH66:AH72"/>
    <mergeCell ref="W70:W73"/>
    <mergeCell ref="X70:X73"/>
    <mergeCell ref="Y70:Y73"/>
    <mergeCell ref="U97:U100"/>
    <mergeCell ref="Q85:Q91"/>
    <mergeCell ref="R85:R91"/>
    <mergeCell ref="S85:S91"/>
    <mergeCell ref="T85:T88"/>
    <mergeCell ref="U85:U88"/>
    <mergeCell ref="Y85:Y88"/>
    <mergeCell ref="Z85:Z88"/>
    <mergeCell ref="AA85:AA88"/>
    <mergeCell ref="AB85:AB91"/>
    <mergeCell ref="AC85:AC91"/>
    <mergeCell ref="AE92:AE94"/>
    <mergeCell ref="AF92:AF94"/>
    <mergeCell ref="P105:P111"/>
    <mergeCell ref="Q105:Q111"/>
    <mergeCell ref="R105:R111"/>
    <mergeCell ref="S105:S111"/>
    <mergeCell ref="T105:T118"/>
    <mergeCell ref="U105:U118"/>
    <mergeCell ref="S112:S115"/>
    <mergeCell ref="T101:T104"/>
    <mergeCell ref="U101:U104"/>
    <mergeCell ref="W101:W104"/>
    <mergeCell ref="X101:X104"/>
    <mergeCell ref="Y101:Y104"/>
    <mergeCell ref="Z101:Z104"/>
    <mergeCell ref="AA101:AA104"/>
    <mergeCell ref="AB102:AB108"/>
    <mergeCell ref="AC102:AC108"/>
    <mergeCell ref="AE102:AE108"/>
    <mergeCell ref="AF102:AF108"/>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W129:W132"/>
    <mergeCell ref="X129:X132"/>
    <mergeCell ref="Y129:Y132"/>
    <mergeCell ref="Z129:Z132"/>
    <mergeCell ref="AA129:AA132"/>
    <mergeCell ref="AB130:AB132"/>
    <mergeCell ref="AC130:AC132"/>
    <mergeCell ref="AB120:AB126"/>
    <mergeCell ref="AC120:AC126"/>
    <mergeCell ref="AE120:AE126"/>
    <mergeCell ref="AF120:AF126"/>
    <mergeCell ref="AG120:AG126"/>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AE130:AE132"/>
    <mergeCell ref="AF130:AF132"/>
    <mergeCell ref="AH120:AH126"/>
    <mergeCell ref="T119:T122"/>
    <mergeCell ref="U119:U122"/>
    <mergeCell ref="W119:W122"/>
    <mergeCell ref="X119:X122"/>
    <mergeCell ref="Y119:Y122"/>
    <mergeCell ref="Z119:Z122"/>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X136:X141"/>
    <mergeCell ref="Y136:Y141"/>
    <mergeCell ref="Z136:Z141"/>
    <mergeCell ref="AA136:AA141"/>
    <mergeCell ref="AB139:AB145"/>
    <mergeCell ref="AE133:AE138"/>
    <mergeCell ref="AF133:AF138"/>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I149:I155"/>
    <mergeCell ref="J149:J155"/>
    <mergeCell ref="W157:W160"/>
    <mergeCell ref="X157:X160"/>
    <mergeCell ref="L146:L152"/>
    <mergeCell ref="M146:M152"/>
    <mergeCell ref="O146:O152"/>
    <mergeCell ref="P146:P152"/>
    <mergeCell ref="Q146:Q152"/>
    <mergeCell ref="S171:S175"/>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L171:L175"/>
    <mergeCell ref="M171:M175"/>
    <mergeCell ref="O171:O175"/>
    <mergeCell ref="P171:P175"/>
    <mergeCell ref="Q171:Q175"/>
    <mergeCell ref="R171:R175"/>
    <mergeCell ref="F166:F172"/>
    <mergeCell ref="G166:G172"/>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O183:O186"/>
    <mergeCell ref="P183:P186"/>
    <mergeCell ref="Q183:Q186"/>
    <mergeCell ref="R183:R186"/>
    <mergeCell ref="S183:S186"/>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L202:L205"/>
    <mergeCell ref="L199:L201"/>
    <mergeCell ref="M199:M201"/>
    <mergeCell ref="L187:L191"/>
    <mergeCell ref="M187:M191"/>
    <mergeCell ref="O187:O191"/>
    <mergeCell ref="P187:P191"/>
    <mergeCell ref="O202:O205"/>
    <mergeCell ref="P202:P205"/>
    <mergeCell ref="Q202:Q205"/>
    <mergeCell ref="R202:R205"/>
    <mergeCell ref="S202:S205"/>
    <mergeCell ref="J81:J87"/>
    <mergeCell ref="K81:K87"/>
    <mergeCell ref="L85:L91"/>
    <mergeCell ref="M85:M91"/>
    <mergeCell ref="P85:P91"/>
    <mergeCell ref="K88:K90"/>
    <mergeCell ref="O96:O99"/>
    <mergeCell ref="O100:O104"/>
    <mergeCell ref="P100:P104"/>
    <mergeCell ref="Q100:Q104"/>
    <mergeCell ref="R100:R104"/>
    <mergeCell ref="S100:S104"/>
    <mergeCell ref="J91:J97"/>
    <mergeCell ref="K91:K97"/>
    <mergeCell ref="L92:L95"/>
    <mergeCell ref="M92:M95"/>
    <mergeCell ref="L96:L99"/>
    <mergeCell ref="M96:M99"/>
    <mergeCell ref="J125:J131"/>
    <mergeCell ref="K125:K131"/>
    <mergeCell ref="L125:L131"/>
    <mergeCell ref="M125:M131"/>
    <mergeCell ref="J139:J141"/>
    <mergeCell ref="K139:K141"/>
    <mergeCell ref="J132:J138"/>
    <mergeCell ref="K132:K138"/>
    <mergeCell ref="J189:J191"/>
    <mergeCell ref="M100:M104"/>
    <mergeCell ref="J105:J107"/>
    <mergeCell ref="K105:K107"/>
    <mergeCell ref="L105:L111"/>
    <mergeCell ref="M105:M111"/>
    <mergeCell ref="L112:L115"/>
    <mergeCell ref="M112:M115"/>
    <mergeCell ref="F105:F107"/>
    <mergeCell ref="F108:F114"/>
    <mergeCell ref="G108:G114"/>
    <mergeCell ref="I108:I114"/>
    <mergeCell ref="J108:J114"/>
    <mergeCell ref="K108:K114"/>
    <mergeCell ref="F115:F121"/>
    <mergeCell ref="M116:M119"/>
    <mergeCell ref="M120:M124"/>
    <mergeCell ref="M202:M205"/>
    <mergeCell ref="G189:G191"/>
    <mergeCell ref="I189:I191"/>
    <mergeCell ref="K189:K191"/>
    <mergeCell ref="F192:F198"/>
    <mergeCell ref="G192:G198"/>
    <mergeCell ref="F199:F205"/>
    <mergeCell ref="G199:G205"/>
    <mergeCell ref="I199:I205"/>
    <mergeCell ref="J199:J205"/>
    <mergeCell ref="K199:K205"/>
    <mergeCell ref="F156:F158"/>
    <mergeCell ref="G156:G158"/>
    <mergeCell ref="F159:F165"/>
    <mergeCell ref="G159:G165"/>
    <mergeCell ref="F149:F155"/>
    <mergeCell ref="AG102:AG108"/>
    <mergeCell ref="AH102:AH108"/>
    <mergeCell ref="AE109:AE112"/>
    <mergeCell ref="AF109:AF112"/>
    <mergeCell ref="O112:O115"/>
    <mergeCell ref="P112:P115"/>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AA119:AA122"/>
    <mergeCell ref="Q112:Q115"/>
    <mergeCell ref="R112:R115"/>
    <mergeCell ref="P116:P119"/>
    <mergeCell ref="Q116:Q119"/>
    <mergeCell ref="R116:R119"/>
    <mergeCell ref="S116:S119"/>
    <mergeCell ref="AG109:AG112"/>
    <mergeCell ref="AH109:AH112"/>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L120:L124"/>
    <mergeCell ref="J122:J124"/>
    <mergeCell ref="K122:K124"/>
    <mergeCell ref="F122:F124"/>
    <mergeCell ref="F91:F97"/>
    <mergeCell ref="F98:F104"/>
    <mergeCell ref="G98:G104"/>
    <mergeCell ref="I98:I104"/>
    <mergeCell ref="J98:J104"/>
    <mergeCell ref="K98:K104"/>
    <mergeCell ref="L100:L104"/>
    <mergeCell ref="F125:F131"/>
    <mergeCell ref="G125:G131"/>
    <mergeCell ref="F132:F138"/>
    <mergeCell ref="G132:G138"/>
    <mergeCell ref="F139:F141"/>
    <mergeCell ref="G139:G141"/>
    <mergeCell ref="A112:A124"/>
    <mergeCell ref="B112:B124"/>
    <mergeCell ref="D112:D124"/>
    <mergeCell ref="E112:E117"/>
    <mergeCell ref="G115:G121"/>
    <mergeCell ref="E119:E124"/>
    <mergeCell ref="G122:G124"/>
    <mergeCell ref="I115:I121"/>
    <mergeCell ref="I122:I124"/>
    <mergeCell ref="I125:I131"/>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I139:I141"/>
    <mergeCell ref="I132:I138"/>
    <mergeCell ref="G149:G155"/>
    <mergeCell ref="L132:L135"/>
    <mergeCell ref="M132:M135"/>
    <mergeCell ref="L136:L139"/>
    <mergeCell ref="M136:M139"/>
    <mergeCell ref="T145:T149"/>
    <mergeCell ref="U145:U149"/>
    <mergeCell ref="U136:U141"/>
    <mergeCell ref="U142:U144"/>
    <mergeCell ref="K149:K155"/>
    <mergeCell ref="L153:L159"/>
    <mergeCell ref="M153:M159"/>
    <mergeCell ref="K156:K158"/>
    <mergeCell ref="I156:I158"/>
    <mergeCell ref="J156:J158"/>
    <mergeCell ref="I159:I165"/>
    <mergeCell ref="J159:J165"/>
    <mergeCell ref="K159:K165"/>
    <mergeCell ref="L160:L166"/>
    <mergeCell ref="M160:M166"/>
    <mergeCell ref="R146:R152"/>
    <mergeCell ref="S146:S152"/>
    <mergeCell ref="O153:O159"/>
    <mergeCell ref="J142:J148"/>
    <mergeCell ref="K142:K148"/>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 ref="Y157:Y160"/>
    <mergeCell ref="Z157:Z160"/>
    <mergeCell ref="AA157:AA160"/>
    <mergeCell ref="P153:P159"/>
    <mergeCell ref="Q153:Q159"/>
    <mergeCell ref="R153:R159"/>
    <mergeCell ref="S153:S159"/>
    <mergeCell ref="T157:T160"/>
    <mergeCell ref="U157:U160"/>
  </mergeCells>
  <hyperlinks>
    <hyperlink ref="A4" r:id="rId1" xr:uid="{00000000-0004-0000-0500-000000000000}"/>
    <hyperlink ref="C4" r:id="rId2" xr:uid="{00000000-0004-0000-0500-000001000000}"/>
    <hyperlink ref="E4" r:id="rId3" xr:uid="{00000000-0004-0000-0500-000002000000}"/>
    <hyperlink ref="F4" r:id="rId4" xr:uid="{00000000-0004-0000-0500-000003000000}"/>
    <hyperlink ref="H4" r:id="rId5" xr:uid="{00000000-0004-0000-0500-000004000000}"/>
    <hyperlink ref="K4" r:id="rId6" xr:uid="{00000000-0004-0000-0500-000005000000}"/>
    <hyperlink ref="L4" r:id="rId7" xr:uid="{00000000-0004-0000-0500-000006000000}"/>
    <hyperlink ref="N4" r:id="rId8" xr:uid="{00000000-0004-0000-0500-000007000000}"/>
    <hyperlink ref="S4" r:id="rId9" xr:uid="{00000000-0004-0000-0500-000008000000}"/>
    <hyperlink ref="T4" r:id="rId10" xr:uid="{00000000-0004-0000-0500-000009000000}"/>
    <hyperlink ref="V4" r:id="rId11" xr:uid="{00000000-0004-0000-0500-00000A000000}"/>
    <hyperlink ref="AA4" r:id="rId12" xr:uid="{00000000-0004-0000-0500-00000B000000}"/>
    <hyperlink ref="AB4" r:id="rId13" xr:uid="{00000000-0004-0000-0500-00000C000000}"/>
    <hyperlink ref="AH4" r:id="rId14" xr:uid="{00000000-0004-0000-0500-00000D000000}"/>
    <hyperlink ref="AI4" r:id="rId15" xr:uid="{00000000-0004-0000-0500-00000E000000}"/>
    <hyperlink ref="AK4" r:id="rId16" xr:uid="{00000000-0004-0000-0500-00000F000000}"/>
    <hyperlink ref="AP4" r:id="rId17" xr:uid="{00000000-0004-0000-0500-000010000000}"/>
    <hyperlink ref="C5" r:id="rId18" xr:uid="{00000000-0004-0000-0500-000011000000}"/>
    <hyperlink ref="H5" r:id="rId19" xr:uid="{00000000-0004-0000-0500-000012000000}"/>
    <hyperlink ref="N5" r:id="rId20" xr:uid="{00000000-0004-0000-0500-000013000000}"/>
    <hyperlink ref="V5" r:id="rId21" xr:uid="{00000000-0004-0000-0500-000014000000}"/>
    <hyperlink ref="AD5" r:id="rId22" xr:uid="{00000000-0004-0000-0500-000015000000}"/>
    <hyperlink ref="AK5" r:id="rId23" xr:uid="{00000000-0004-0000-0500-000016000000}"/>
    <hyperlink ref="C6" r:id="rId24" xr:uid="{00000000-0004-0000-0500-000017000000}"/>
    <hyperlink ref="N6" r:id="rId25" xr:uid="{00000000-0004-0000-0500-000018000000}"/>
    <hyperlink ref="V6" r:id="rId26" xr:uid="{00000000-0004-0000-0500-000019000000}"/>
    <hyperlink ref="AD6" r:id="rId27" xr:uid="{00000000-0004-0000-0500-00001A000000}"/>
    <hyperlink ref="AK6" r:id="rId28" xr:uid="{00000000-0004-0000-0500-00001B000000}"/>
    <hyperlink ref="C7" r:id="rId29" xr:uid="{00000000-0004-0000-0500-00001C000000}"/>
    <hyperlink ref="F7" r:id="rId30" xr:uid="{00000000-0004-0000-0500-00001D000000}"/>
    <hyperlink ref="H7" r:id="rId31" xr:uid="{00000000-0004-0000-0500-00001E000000}"/>
    <hyperlink ref="K7" r:id="rId32" xr:uid="{00000000-0004-0000-0500-00001F000000}"/>
    <hyperlink ref="N7" r:id="rId33" xr:uid="{00000000-0004-0000-0500-000020000000}"/>
    <hyperlink ref="V7" r:id="rId34" xr:uid="{00000000-0004-0000-0500-000021000000}"/>
    <hyperlink ref="AK7" r:id="rId35" xr:uid="{00000000-0004-0000-0500-000022000000}"/>
    <hyperlink ref="C8" r:id="rId36" xr:uid="{00000000-0004-0000-0500-000023000000}"/>
    <hyperlink ref="H8" r:id="rId37" xr:uid="{00000000-0004-0000-0500-000024000000}"/>
    <hyperlink ref="L8" r:id="rId38" location="The_Witcher_3:_Wild_Hunt" xr:uid="{00000000-0004-0000-0500-000025000000}"/>
    <hyperlink ref="N8" r:id="rId39" xr:uid="{00000000-0004-0000-0500-000026000000}"/>
    <hyperlink ref="S8" r:id="rId40" xr:uid="{00000000-0004-0000-0500-000027000000}"/>
    <hyperlink ref="AB8" r:id="rId41" xr:uid="{00000000-0004-0000-0500-000028000000}"/>
    <hyperlink ref="AD8" r:id="rId42" xr:uid="{00000000-0004-0000-0500-000029000000}"/>
    <hyperlink ref="AH8" r:id="rId43" xr:uid="{00000000-0004-0000-0500-00002A000000}"/>
    <hyperlink ref="AI8" r:id="rId44" xr:uid="{00000000-0004-0000-0500-00002B000000}"/>
    <hyperlink ref="AK8" r:id="rId45" xr:uid="{00000000-0004-0000-0500-00002C000000}"/>
    <hyperlink ref="AP8" r:id="rId46" xr:uid="{00000000-0004-0000-0500-00002D000000}"/>
    <hyperlink ref="C9" r:id="rId47" xr:uid="{00000000-0004-0000-0500-00002E000000}"/>
    <hyperlink ref="H9" r:id="rId48" xr:uid="{00000000-0004-0000-0500-00002F000000}"/>
    <hyperlink ref="N9" r:id="rId49" xr:uid="{00000000-0004-0000-0500-000030000000}"/>
    <hyperlink ref="T9" r:id="rId50" xr:uid="{00000000-0004-0000-0500-000031000000}"/>
    <hyperlink ref="V9" r:id="rId51" xr:uid="{00000000-0004-0000-0500-000032000000}"/>
    <hyperlink ref="AA9" r:id="rId52" xr:uid="{00000000-0004-0000-0500-000033000000}"/>
    <hyperlink ref="AD9" r:id="rId53" xr:uid="{00000000-0004-0000-0500-000034000000}"/>
    <hyperlink ref="AK9" r:id="rId54" xr:uid="{00000000-0004-0000-0500-000035000000}"/>
    <hyperlink ref="A10" r:id="rId55" xr:uid="{00000000-0004-0000-0500-000036000000}"/>
    <hyperlink ref="C10" r:id="rId56" xr:uid="{00000000-0004-0000-0500-000037000000}"/>
    <hyperlink ref="E10" r:id="rId57" xr:uid="{00000000-0004-0000-0500-000038000000}"/>
    <hyperlink ref="H10" r:id="rId58" xr:uid="{00000000-0004-0000-0500-000039000000}"/>
    <hyperlink ref="N10" r:id="rId59" xr:uid="{00000000-0004-0000-0500-00003A000000}"/>
    <hyperlink ref="V10" r:id="rId60" xr:uid="{00000000-0004-0000-0500-00003B000000}"/>
    <hyperlink ref="AD10" r:id="rId61" xr:uid="{00000000-0004-0000-0500-00003C000000}"/>
    <hyperlink ref="AI10" r:id="rId62" xr:uid="{00000000-0004-0000-0500-00003D000000}"/>
    <hyperlink ref="AK10" r:id="rId63" xr:uid="{00000000-0004-0000-0500-00003E000000}"/>
    <hyperlink ref="AP10" r:id="rId64" xr:uid="{00000000-0004-0000-0500-00003F000000}"/>
    <hyperlink ref="C11" r:id="rId65" xr:uid="{00000000-0004-0000-0500-000040000000}"/>
    <hyperlink ref="H11" r:id="rId66" xr:uid="{00000000-0004-0000-0500-000041000000}"/>
    <hyperlink ref="V11" r:id="rId67" xr:uid="{00000000-0004-0000-0500-000042000000}"/>
    <hyperlink ref="AD11" r:id="rId68" xr:uid="{00000000-0004-0000-0500-000043000000}"/>
    <hyperlink ref="AK11" r:id="rId69" xr:uid="{00000000-0004-0000-0500-000044000000}"/>
    <hyperlink ref="C12" r:id="rId70" xr:uid="{00000000-0004-0000-0500-000045000000}"/>
    <hyperlink ref="H12" r:id="rId71" xr:uid="{00000000-0004-0000-0500-000046000000}"/>
    <hyperlink ref="L12" r:id="rId72" xr:uid="{00000000-0004-0000-0500-000047000000}"/>
    <hyperlink ref="N12" r:id="rId73" xr:uid="{00000000-0004-0000-0500-000048000000}"/>
    <hyperlink ref="S12" r:id="rId74" xr:uid="{00000000-0004-0000-0500-000049000000}"/>
    <hyperlink ref="V12" r:id="rId75" xr:uid="{00000000-0004-0000-0500-00004A000000}"/>
    <hyperlink ref="AD12" r:id="rId76" xr:uid="{00000000-0004-0000-0500-00004B000000}"/>
    <hyperlink ref="AK12" r:id="rId77" xr:uid="{00000000-0004-0000-0500-00004C000000}"/>
    <hyperlink ref="C13" r:id="rId78" xr:uid="{00000000-0004-0000-0500-00004D000000}"/>
    <hyperlink ref="F13" r:id="rId79" xr:uid="{00000000-0004-0000-0500-00004E000000}"/>
    <hyperlink ref="H13" r:id="rId80" xr:uid="{00000000-0004-0000-0500-00004F000000}"/>
    <hyperlink ref="K13" r:id="rId81" xr:uid="{00000000-0004-0000-0500-000050000000}"/>
    <hyperlink ref="N13" r:id="rId82" xr:uid="{00000000-0004-0000-0500-000051000000}"/>
    <hyperlink ref="V13" r:id="rId83" xr:uid="{00000000-0004-0000-0500-000052000000}"/>
    <hyperlink ref="AD13" r:id="rId84" xr:uid="{00000000-0004-0000-0500-000053000000}"/>
    <hyperlink ref="AI13" r:id="rId85" xr:uid="{00000000-0004-0000-0500-000054000000}"/>
    <hyperlink ref="AK13" r:id="rId86" xr:uid="{00000000-0004-0000-0500-000055000000}"/>
    <hyperlink ref="AP13" r:id="rId87" xr:uid="{00000000-0004-0000-0500-000056000000}"/>
    <hyperlink ref="C14" r:id="rId88" xr:uid="{00000000-0004-0000-0500-000057000000}"/>
    <hyperlink ref="H14" r:id="rId89" xr:uid="{00000000-0004-0000-0500-000058000000}"/>
    <hyperlink ref="N14" r:id="rId90" xr:uid="{00000000-0004-0000-0500-000059000000}"/>
    <hyperlink ref="T14" r:id="rId91" xr:uid="{00000000-0004-0000-0500-00005A000000}"/>
    <hyperlink ref="AA14" r:id="rId92" xr:uid="{00000000-0004-0000-0500-00005B000000}"/>
    <hyperlink ref="AD14" r:id="rId93" xr:uid="{00000000-0004-0000-0500-00005C000000}"/>
    <hyperlink ref="AK14" r:id="rId94" xr:uid="{00000000-0004-0000-0500-00005D000000}"/>
    <hyperlink ref="C15" r:id="rId95" xr:uid="{00000000-0004-0000-0500-00005E000000}"/>
    <hyperlink ref="H15" r:id="rId96" xr:uid="{00000000-0004-0000-0500-00005F000000}"/>
    <hyperlink ref="N15" r:id="rId97" xr:uid="{00000000-0004-0000-0500-000060000000}"/>
    <hyperlink ref="V15" r:id="rId98" xr:uid="{00000000-0004-0000-0500-000061000000}"/>
    <hyperlink ref="AB15" r:id="rId99" xr:uid="{00000000-0004-0000-0500-000062000000}"/>
    <hyperlink ref="AD15" r:id="rId100" xr:uid="{00000000-0004-0000-0500-000063000000}"/>
    <hyperlink ref="AH15" r:id="rId101" xr:uid="{00000000-0004-0000-0500-000064000000}"/>
    <hyperlink ref="AK15" r:id="rId102" xr:uid="{00000000-0004-0000-0500-000065000000}"/>
    <hyperlink ref="A16" r:id="rId103" xr:uid="{00000000-0004-0000-0500-000066000000}"/>
    <hyperlink ref="C16" r:id="rId104" xr:uid="{00000000-0004-0000-0500-000067000000}"/>
    <hyperlink ref="E16" r:id="rId105" xr:uid="{00000000-0004-0000-0500-000068000000}"/>
    <hyperlink ref="H16" r:id="rId106" xr:uid="{00000000-0004-0000-0500-000069000000}"/>
    <hyperlink ref="N16" r:id="rId107" xr:uid="{00000000-0004-0000-0500-00006A000000}"/>
    <hyperlink ref="V16" r:id="rId108" xr:uid="{00000000-0004-0000-0500-00006B000000}"/>
    <hyperlink ref="AD16" r:id="rId109" xr:uid="{00000000-0004-0000-0500-00006C000000}"/>
    <hyperlink ref="AI16" r:id="rId110" xr:uid="{00000000-0004-0000-0500-00006D000000}"/>
    <hyperlink ref="AK16" r:id="rId111" xr:uid="{00000000-0004-0000-0500-00006E000000}"/>
    <hyperlink ref="AP16" r:id="rId112" xr:uid="{00000000-0004-0000-0500-00006F000000}"/>
    <hyperlink ref="C17" r:id="rId113" xr:uid="{00000000-0004-0000-0500-000070000000}"/>
    <hyperlink ref="H17" r:id="rId114" xr:uid="{00000000-0004-0000-0500-000071000000}"/>
    <hyperlink ref="L17" r:id="rId115" xr:uid="{00000000-0004-0000-0500-000072000000}"/>
    <hyperlink ref="N17" r:id="rId116" xr:uid="{00000000-0004-0000-0500-000073000000}"/>
    <hyperlink ref="S17" r:id="rId117" xr:uid="{00000000-0004-0000-0500-000074000000}"/>
    <hyperlink ref="V17" r:id="rId118" xr:uid="{00000000-0004-0000-0500-000075000000}"/>
    <hyperlink ref="AD17" r:id="rId119" xr:uid="{00000000-0004-0000-0500-000076000000}"/>
    <hyperlink ref="AK17" r:id="rId120" xr:uid="{00000000-0004-0000-0500-000077000000}"/>
    <hyperlink ref="C18" r:id="rId121" xr:uid="{00000000-0004-0000-0500-000078000000}"/>
    <hyperlink ref="H18" r:id="rId122" xr:uid="{00000000-0004-0000-0500-000079000000}"/>
    <hyperlink ref="N18" r:id="rId123" xr:uid="{00000000-0004-0000-0500-00007A000000}"/>
    <hyperlink ref="AD18" r:id="rId124" xr:uid="{00000000-0004-0000-0500-00007B000000}"/>
    <hyperlink ref="AK18" r:id="rId125" xr:uid="{00000000-0004-0000-0500-00007C000000}"/>
    <hyperlink ref="C19" r:id="rId126" xr:uid="{00000000-0004-0000-0500-00007D000000}"/>
    <hyperlink ref="H19" r:id="rId127" xr:uid="{00000000-0004-0000-0500-00007E000000}"/>
    <hyperlink ref="N19" r:id="rId128" xr:uid="{00000000-0004-0000-0500-00007F000000}"/>
    <hyperlink ref="T19" r:id="rId129" xr:uid="{00000000-0004-0000-0500-000080000000}"/>
    <hyperlink ref="V19" r:id="rId130" xr:uid="{00000000-0004-0000-0500-000081000000}"/>
    <hyperlink ref="AA19" r:id="rId131" xr:uid="{00000000-0004-0000-0500-000082000000}"/>
    <hyperlink ref="AD19" r:id="rId132" xr:uid="{00000000-0004-0000-0500-000083000000}"/>
    <hyperlink ref="AK19" r:id="rId133" xr:uid="{00000000-0004-0000-0500-000084000000}"/>
    <hyperlink ref="C20" r:id="rId134" xr:uid="{00000000-0004-0000-0500-000085000000}"/>
    <hyperlink ref="F20" r:id="rId135" xr:uid="{00000000-0004-0000-0500-000086000000}"/>
    <hyperlink ref="H20" r:id="rId136" xr:uid="{00000000-0004-0000-0500-000087000000}"/>
    <hyperlink ref="K20" r:id="rId137" xr:uid="{00000000-0004-0000-0500-000088000000}"/>
    <hyperlink ref="N20" r:id="rId138" xr:uid="{00000000-0004-0000-0500-000089000000}"/>
    <hyperlink ref="V20" r:id="rId139" xr:uid="{00000000-0004-0000-0500-00008A000000}"/>
    <hyperlink ref="AD20" r:id="rId140" xr:uid="{00000000-0004-0000-0500-00008B000000}"/>
    <hyperlink ref="AK20" r:id="rId141" xr:uid="{00000000-0004-0000-0500-00008C000000}"/>
    <hyperlink ref="C21" r:id="rId142" xr:uid="{00000000-0004-0000-0500-00008D000000}"/>
    <hyperlink ref="H21" r:id="rId143" xr:uid="{00000000-0004-0000-0500-00008E000000}"/>
    <hyperlink ref="N21" r:id="rId144" xr:uid="{00000000-0004-0000-0500-00008F000000}"/>
    <hyperlink ref="V21" r:id="rId145" xr:uid="{00000000-0004-0000-0500-000090000000}"/>
    <hyperlink ref="AD21" r:id="rId146" xr:uid="{00000000-0004-0000-0500-000091000000}"/>
    <hyperlink ref="AI21" r:id="rId147" xr:uid="{00000000-0004-0000-0500-000092000000}"/>
    <hyperlink ref="AK21" r:id="rId148" xr:uid="{00000000-0004-0000-0500-000093000000}"/>
    <hyperlink ref="AP21" r:id="rId149" xr:uid="{00000000-0004-0000-0500-000094000000}"/>
    <hyperlink ref="A22" r:id="rId150" xr:uid="{00000000-0004-0000-0500-000095000000}"/>
    <hyperlink ref="C22" r:id="rId151" xr:uid="{00000000-0004-0000-0500-000096000000}"/>
    <hyperlink ref="E22" r:id="rId152" xr:uid="{00000000-0004-0000-0500-000097000000}"/>
    <hyperlink ref="N22" r:id="rId153" xr:uid="{00000000-0004-0000-0500-000098000000}"/>
    <hyperlink ref="V22" r:id="rId154" xr:uid="{00000000-0004-0000-0500-000099000000}"/>
    <hyperlink ref="AB22" r:id="rId155" location="The_Witcher_3:_Wild_Hunt" xr:uid="{00000000-0004-0000-0500-00009A000000}"/>
    <hyperlink ref="AD22" r:id="rId156" xr:uid="{00000000-0004-0000-0500-00009B000000}"/>
    <hyperlink ref="AH22" r:id="rId157" xr:uid="{00000000-0004-0000-0500-00009C000000}"/>
    <hyperlink ref="AK22" r:id="rId158" xr:uid="{00000000-0004-0000-0500-00009D000000}"/>
    <hyperlink ref="C23" r:id="rId159" xr:uid="{00000000-0004-0000-0500-00009E000000}"/>
    <hyperlink ref="F23" r:id="rId160" xr:uid="{00000000-0004-0000-0500-00009F000000}"/>
    <hyperlink ref="H23" r:id="rId161" xr:uid="{00000000-0004-0000-0500-0000A0000000}"/>
    <hyperlink ref="K23" r:id="rId162" xr:uid="{00000000-0004-0000-0500-0000A1000000}"/>
    <hyperlink ref="N23" r:id="rId163" xr:uid="{00000000-0004-0000-0500-0000A2000000}"/>
    <hyperlink ref="AD23" r:id="rId164" xr:uid="{00000000-0004-0000-0500-0000A3000000}"/>
    <hyperlink ref="AK23" r:id="rId165" xr:uid="{00000000-0004-0000-0500-0000A4000000}"/>
    <hyperlink ref="C24" r:id="rId166" xr:uid="{00000000-0004-0000-0500-0000A5000000}"/>
    <hyperlink ref="H24" r:id="rId167" xr:uid="{00000000-0004-0000-0500-0000A6000000}"/>
    <hyperlink ref="L24" r:id="rId168" location="The_Witcher_3:_Wild_Hunt" xr:uid="{00000000-0004-0000-0500-0000A7000000}"/>
    <hyperlink ref="N24" r:id="rId169" xr:uid="{00000000-0004-0000-0500-0000A8000000}"/>
    <hyperlink ref="S24" r:id="rId170" xr:uid="{00000000-0004-0000-0500-0000A9000000}"/>
    <hyperlink ref="T24" r:id="rId171" xr:uid="{00000000-0004-0000-0500-0000AA000000}"/>
    <hyperlink ref="V24" r:id="rId172" xr:uid="{00000000-0004-0000-0500-0000AB000000}"/>
    <hyperlink ref="AA24" r:id="rId173" xr:uid="{00000000-0004-0000-0500-0000AC000000}"/>
    <hyperlink ref="AI24" r:id="rId174" xr:uid="{00000000-0004-0000-0500-0000AD000000}"/>
    <hyperlink ref="AP24" r:id="rId175" xr:uid="{00000000-0004-0000-0500-0000AE000000}"/>
    <hyperlink ref="C25" r:id="rId176" xr:uid="{00000000-0004-0000-0500-0000AF000000}"/>
    <hyperlink ref="H25" r:id="rId177" xr:uid="{00000000-0004-0000-0500-0000B0000000}"/>
    <hyperlink ref="N25" r:id="rId178" xr:uid="{00000000-0004-0000-0500-0000B1000000}"/>
    <hyperlink ref="V25" r:id="rId179" xr:uid="{00000000-0004-0000-0500-0000B2000000}"/>
    <hyperlink ref="AB25" r:id="rId180" xr:uid="{00000000-0004-0000-0500-0000B3000000}"/>
    <hyperlink ref="AD25" r:id="rId181" xr:uid="{00000000-0004-0000-0500-0000B4000000}"/>
    <hyperlink ref="AH25" r:id="rId182" xr:uid="{00000000-0004-0000-0500-0000B5000000}"/>
    <hyperlink ref="C26" r:id="rId183" xr:uid="{00000000-0004-0000-0500-0000B6000000}"/>
    <hyperlink ref="H26" r:id="rId184" xr:uid="{00000000-0004-0000-0500-0000B7000000}"/>
    <hyperlink ref="N26" r:id="rId185" xr:uid="{00000000-0004-0000-0500-0000B8000000}"/>
    <hyperlink ref="V26" r:id="rId186" xr:uid="{00000000-0004-0000-0500-0000B9000000}"/>
    <hyperlink ref="AD26" r:id="rId187" xr:uid="{00000000-0004-0000-0500-0000BA000000}"/>
    <hyperlink ref="AI26" r:id="rId188" xr:uid="{00000000-0004-0000-0500-0000BB000000}"/>
    <hyperlink ref="AP26" r:id="rId189" xr:uid="{00000000-0004-0000-0500-0000BC000000}"/>
    <hyperlink ref="C27" r:id="rId190" xr:uid="{00000000-0004-0000-0500-0000BD000000}"/>
    <hyperlink ref="H27" r:id="rId191" xr:uid="{00000000-0004-0000-0500-0000BE000000}"/>
    <hyperlink ref="V27" r:id="rId192" xr:uid="{00000000-0004-0000-0500-0000BF000000}"/>
    <hyperlink ref="AD27" r:id="rId193" xr:uid="{00000000-0004-0000-0500-0000C0000000}"/>
    <hyperlink ref="A28" r:id="rId194" xr:uid="{00000000-0004-0000-0500-0000C1000000}"/>
    <hyperlink ref="C28" r:id="rId195" xr:uid="{00000000-0004-0000-0500-0000C2000000}"/>
    <hyperlink ref="E28" r:id="rId196" xr:uid="{00000000-0004-0000-0500-0000C3000000}"/>
    <hyperlink ref="H28" r:id="rId197" xr:uid="{00000000-0004-0000-0500-0000C4000000}"/>
    <hyperlink ref="L28" r:id="rId198" xr:uid="{00000000-0004-0000-0500-0000C5000000}"/>
    <hyperlink ref="N28" r:id="rId199" xr:uid="{00000000-0004-0000-0500-0000C6000000}"/>
    <hyperlink ref="S28" r:id="rId200" xr:uid="{00000000-0004-0000-0500-0000C7000000}"/>
    <hyperlink ref="V28" r:id="rId201" xr:uid="{00000000-0004-0000-0500-0000C8000000}"/>
    <hyperlink ref="AD28" r:id="rId202" xr:uid="{00000000-0004-0000-0500-0000C9000000}"/>
    <hyperlink ref="AI28" r:id="rId203" xr:uid="{00000000-0004-0000-0500-0000CA000000}"/>
    <hyperlink ref="AP28" r:id="rId204" xr:uid="{00000000-0004-0000-0500-0000CB000000}"/>
    <hyperlink ref="C29" r:id="rId205" xr:uid="{00000000-0004-0000-0500-0000CC000000}"/>
    <hyperlink ref="H29" r:id="rId206" xr:uid="{00000000-0004-0000-0500-0000CD000000}"/>
    <hyperlink ref="N29" r:id="rId207" xr:uid="{00000000-0004-0000-0500-0000CE000000}"/>
    <hyperlink ref="T29" r:id="rId208" xr:uid="{00000000-0004-0000-0500-0000CF000000}"/>
    <hyperlink ref="V29" r:id="rId209" xr:uid="{00000000-0004-0000-0500-0000D0000000}"/>
    <hyperlink ref="AA29" r:id="rId210" xr:uid="{00000000-0004-0000-0500-0000D1000000}"/>
    <hyperlink ref="AD29" r:id="rId211" xr:uid="{00000000-0004-0000-0500-0000D2000000}"/>
    <hyperlink ref="C30" r:id="rId212" xr:uid="{00000000-0004-0000-0500-0000D3000000}"/>
    <hyperlink ref="F30" r:id="rId213" xr:uid="{00000000-0004-0000-0500-0000D4000000}"/>
    <hyperlink ref="H30" r:id="rId214" xr:uid="{00000000-0004-0000-0500-0000D5000000}"/>
    <hyperlink ref="K30" r:id="rId215" xr:uid="{00000000-0004-0000-0500-0000D6000000}"/>
    <hyperlink ref="N30" r:id="rId216" xr:uid="{00000000-0004-0000-0500-0000D7000000}"/>
    <hyperlink ref="V30" r:id="rId217" xr:uid="{00000000-0004-0000-0500-0000D8000000}"/>
    <hyperlink ref="AD30" r:id="rId218" xr:uid="{00000000-0004-0000-0500-0000D9000000}"/>
    <hyperlink ref="AI30" r:id="rId219" xr:uid="{00000000-0004-0000-0500-0000DA000000}"/>
    <hyperlink ref="AP30" r:id="rId220" xr:uid="{00000000-0004-0000-0500-0000DB000000}"/>
    <hyperlink ref="C31" r:id="rId221" xr:uid="{00000000-0004-0000-0500-0000DC000000}"/>
    <hyperlink ref="H31" r:id="rId222" xr:uid="{00000000-0004-0000-0500-0000DD000000}"/>
    <hyperlink ref="N31" r:id="rId223" xr:uid="{00000000-0004-0000-0500-0000DE000000}"/>
    <hyperlink ref="V31" r:id="rId224" xr:uid="{00000000-0004-0000-0500-0000DF000000}"/>
    <hyperlink ref="AD31" r:id="rId225" xr:uid="{00000000-0004-0000-0500-0000E0000000}"/>
    <hyperlink ref="C32" r:id="rId226" xr:uid="{00000000-0004-0000-0500-0000E1000000}"/>
    <hyperlink ref="H32" r:id="rId227" xr:uid="{00000000-0004-0000-0500-0000E2000000}"/>
    <hyperlink ref="N32" r:id="rId228" xr:uid="{00000000-0004-0000-0500-0000E3000000}"/>
    <hyperlink ref="V32" r:id="rId229" xr:uid="{00000000-0004-0000-0500-0000E4000000}"/>
    <hyperlink ref="AB32" r:id="rId230" xr:uid="{00000000-0004-0000-0500-0000E5000000}"/>
    <hyperlink ref="AD32" r:id="rId231" xr:uid="{00000000-0004-0000-0500-0000E6000000}"/>
    <hyperlink ref="AH32" r:id="rId232" xr:uid="{00000000-0004-0000-0500-0000E7000000}"/>
    <hyperlink ref="AI32" r:id="rId233" xr:uid="{00000000-0004-0000-0500-0000E8000000}"/>
    <hyperlink ref="AP32" r:id="rId234" xr:uid="{00000000-0004-0000-0500-0000E9000000}"/>
    <hyperlink ref="C33" r:id="rId235" xr:uid="{00000000-0004-0000-0500-0000EA000000}"/>
    <hyperlink ref="H33" r:id="rId236" xr:uid="{00000000-0004-0000-0500-0000EB000000}"/>
    <hyperlink ref="L33" r:id="rId237" xr:uid="{00000000-0004-0000-0500-0000EC000000}"/>
    <hyperlink ref="N33" r:id="rId238" xr:uid="{00000000-0004-0000-0500-0000ED000000}"/>
    <hyperlink ref="S33" r:id="rId239" xr:uid="{00000000-0004-0000-0500-0000EE000000}"/>
    <hyperlink ref="T33" r:id="rId240" xr:uid="{00000000-0004-0000-0500-0000EF000000}"/>
    <hyperlink ref="V33" r:id="rId241" xr:uid="{00000000-0004-0000-0500-0000F0000000}"/>
    <hyperlink ref="AA33" r:id="rId242" xr:uid="{00000000-0004-0000-0500-0000F1000000}"/>
    <hyperlink ref="AD33" r:id="rId243" xr:uid="{00000000-0004-0000-0500-0000F2000000}"/>
    <hyperlink ref="A34" r:id="rId244" xr:uid="{00000000-0004-0000-0500-0000F3000000}"/>
    <hyperlink ref="C34" r:id="rId245" xr:uid="{00000000-0004-0000-0500-0000F4000000}"/>
    <hyperlink ref="E34" r:id="rId246" xr:uid="{00000000-0004-0000-0500-0000F5000000}"/>
    <hyperlink ref="H34" r:id="rId247" xr:uid="{00000000-0004-0000-0500-0000F6000000}"/>
    <hyperlink ref="N34" r:id="rId248" xr:uid="{00000000-0004-0000-0500-0000F7000000}"/>
    <hyperlink ref="V34" r:id="rId249" xr:uid="{00000000-0004-0000-0500-0000F8000000}"/>
    <hyperlink ref="AD34" r:id="rId250" xr:uid="{00000000-0004-0000-0500-0000F9000000}"/>
    <hyperlink ref="AI34" r:id="rId251" xr:uid="{00000000-0004-0000-0500-0000FA000000}"/>
    <hyperlink ref="AK34" r:id="rId252" xr:uid="{00000000-0004-0000-0500-0000FB000000}"/>
    <hyperlink ref="AP34" r:id="rId253" xr:uid="{00000000-0004-0000-0500-0000FC000000}"/>
    <hyperlink ref="C35" r:id="rId254" xr:uid="{00000000-0004-0000-0500-0000FD000000}"/>
    <hyperlink ref="H35" r:id="rId255" xr:uid="{00000000-0004-0000-0500-0000FE000000}"/>
    <hyperlink ref="N35" r:id="rId256" xr:uid="{00000000-0004-0000-0500-0000FF000000}"/>
    <hyperlink ref="V35" r:id="rId257" xr:uid="{00000000-0004-0000-0500-000000010000}"/>
    <hyperlink ref="AD35" r:id="rId258" xr:uid="{00000000-0004-0000-0500-000001010000}"/>
    <hyperlink ref="AK35" r:id="rId259" xr:uid="{00000000-0004-0000-0500-000002010000}"/>
    <hyperlink ref="C36" r:id="rId260" xr:uid="{00000000-0004-0000-0500-000003010000}"/>
    <hyperlink ref="H36" r:id="rId261" xr:uid="{00000000-0004-0000-0500-000004010000}"/>
    <hyperlink ref="N36" r:id="rId262" xr:uid="{00000000-0004-0000-0500-000005010000}"/>
    <hyperlink ref="T36" r:id="rId263" xr:uid="{00000000-0004-0000-0500-000006010000}"/>
    <hyperlink ref="V36" r:id="rId264" xr:uid="{00000000-0004-0000-0500-000007010000}"/>
    <hyperlink ref="AA36" r:id="rId265" xr:uid="{00000000-0004-0000-0500-000008010000}"/>
    <hyperlink ref="AD36" r:id="rId266" xr:uid="{00000000-0004-0000-0500-000009010000}"/>
    <hyperlink ref="AI36" r:id="rId267" xr:uid="{00000000-0004-0000-0500-00000A010000}"/>
    <hyperlink ref="AP36" r:id="rId268" xr:uid="{00000000-0004-0000-0500-00000B010000}"/>
    <hyperlink ref="C37" r:id="rId269" xr:uid="{00000000-0004-0000-0500-00000C010000}"/>
    <hyperlink ref="F37" r:id="rId270" xr:uid="{00000000-0004-0000-0500-00000D010000}"/>
    <hyperlink ref="H37" r:id="rId271" xr:uid="{00000000-0004-0000-0500-00000E010000}"/>
    <hyperlink ref="K37" r:id="rId272" xr:uid="{00000000-0004-0000-0500-00000F010000}"/>
    <hyperlink ref="N37" r:id="rId273" xr:uid="{00000000-0004-0000-0500-000010010000}"/>
    <hyperlink ref="V37" r:id="rId274" xr:uid="{00000000-0004-0000-0500-000011010000}"/>
    <hyperlink ref="AD37" r:id="rId275" xr:uid="{00000000-0004-0000-0500-000012010000}"/>
    <hyperlink ref="C38" r:id="rId276" xr:uid="{00000000-0004-0000-0500-000013010000}"/>
    <hyperlink ref="H38" r:id="rId277" xr:uid="{00000000-0004-0000-0500-000014010000}"/>
    <hyperlink ref="N38" r:id="rId278" xr:uid="{00000000-0004-0000-0500-000015010000}"/>
    <hyperlink ref="V38" r:id="rId279" xr:uid="{00000000-0004-0000-0500-000016010000}"/>
    <hyperlink ref="AD38" r:id="rId280" xr:uid="{00000000-0004-0000-0500-000017010000}"/>
    <hyperlink ref="C39" r:id="rId281" xr:uid="{00000000-0004-0000-0500-000018010000}"/>
    <hyperlink ref="N39" r:id="rId282" xr:uid="{00000000-0004-0000-0500-000019010000}"/>
    <hyperlink ref="V39" r:id="rId283" xr:uid="{00000000-0004-0000-0500-00001A010000}"/>
    <hyperlink ref="AB39" r:id="rId284" xr:uid="{00000000-0004-0000-0500-00001B010000}"/>
    <hyperlink ref="AD39" r:id="rId285" xr:uid="{00000000-0004-0000-0500-00001C010000}"/>
    <hyperlink ref="AH39" r:id="rId286" xr:uid="{00000000-0004-0000-0500-00001D010000}"/>
    <hyperlink ref="A40" r:id="rId287" xr:uid="{00000000-0004-0000-0500-00001E010000}"/>
    <hyperlink ref="C40" r:id="rId288" xr:uid="{00000000-0004-0000-0500-00001F010000}"/>
    <hyperlink ref="E40" r:id="rId289" xr:uid="{00000000-0004-0000-0500-000020010000}"/>
    <hyperlink ref="F40" r:id="rId290" xr:uid="{00000000-0004-0000-0500-000021010000}"/>
    <hyperlink ref="H40" r:id="rId291" xr:uid="{00000000-0004-0000-0500-000022010000}"/>
    <hyperlink ref="K40" r:id="rId292" xr:uid="{00000000-0004-0000-0500-000023010000}"/>
    <hyperlink ref="L40" r:id="rId293" xr:uid="{00000000-0004-0000-0500-000024010000}"/>
    <hyperlink ref="N40" r:id="rId294" xr:uid="{00000000-0004-0000-0500-000025010000}"/>
    <hyperlink ref="S40" r:id="rId295" xr:uid="{00000000-0004-0000-0500-000026010000}"/>
    <hyperlink ref="T40" r:id="rId296" xr:uid="{00000000-0004-0000-0500-000027010000}"/>
    <hyperlink ref="AA40" r:id="rId297" xr:uid="{00000000-0004-0000-0500-000028010000}"/>
    <hyperlink ref="AD40" r:id="rId298" xr:uid="{00000000-0004-0000-0500-000029010000}"/>
    <hyperlink ref="C41" r:id="rId299" xr:uid="{00000000-0004-0000-0500-00002A010000}"/>
    <hyperlink ref="H41" r:id="rId300" xr:uid="{00000000-0004-0000-0500-00002B010000}"/>
    <hyperlink ref="N41" r:id="rId301" xr:uid="{00000000-0004-0000-0500-00002C010000}"/>
    <hyperlink ref="V41" r:id="rId302" xr:uid="{00000000-0004-0000-0500-00002D010000}"/>
    <hyperlink ref="C42" r:id="rId303" xr:uid="{00000000-0004-0000-0500-00002E010000}"/>
    <hyperlink ref="H42" r:id="rId304" xr:uid="{00000000-0004-0000-0500-00002F010000}"/>
    <hyperlink ref="N42" r:id="rId305" xr:uid="{00000000-0004-0000-0500-000030010000}"/>
    <hyperlink ref="V42" r:id="rId306" xr:uid="{00000000-0004-0000-0500-000031010000}"/>
    <hyperlink ref="AB42" r:id="rId307" xr:uid="{00000000-0004-0000-0500-000032010000}"/>
    <hyperlink ref="AD42" r:id="rId308" xr:uid="{00000000-0004-0000-0500-000033010000}"/>
    <hyperlink ref="AH42" r:id="rId309" xr:uid="{00000000-0004-0000-0500-000034010000}"/>
    <hyperlink ref="C43" r:id="rId310" xr:uid="{00000000-0004-0000-0500-000035010000}"/>
    <hyperlink ref="H43" r:id="rId311" xr:uid="{00000000-0004-0000-0500-000036010000}"/>
    <hyperlink ref="V43" r:id="rId312" xr:uid="{00000000-0004-0000-0500-000037010000}"/>
    <hyperlink ref="AD43" r:id="rId313" xr:uid="{00000000-0004-0000-0500-000038010000}"/>
    <hyperlink ref="C44" r:id="rId314" xr:uid="{00000000-0004-0000-0500-000039010000}"/>
    <hyperlink ref="H44" r:id="rId315" xr:uid="{00000000-0004-0000-0500-00003A010000}"/>
    <hyperlink ref="L44" r:id="rId316" xr:uid="{00000000-0004-0000-0500-00003B010000}"/>
    <hyperlink ref="N44" r:id="rId317" xr:uid="{00000000-0004-0000-0500-00003C010000}"/>
    <hyperlink ref="S44" r:id="rId318" xr:uid="{00000000-0004-0000-0500-00003D010000}"/>
    <hyperlink ref="V44" r:id="rId319" xr:uid="{00000000-0004-0000-0500-00003E010000}"/>
    <hyperlink ref="AD44" r:id="rId320" xr:uid="{00000000-0004-0000-0500-00003F010000}"/>
    <hyperlink ref="C45" r:id="rId321" xr:uid="{00000000-0004-0000-0500-000040010000}"/>
    <hyperlink ref="H45" r:id="rId322" xr:uid="{00000000-0004-0000-0500-000041010000}"/>
    <hyperlink ref="N45" r:id="rId323" xr:uid="{00000000-0004-0000-0500-000042010000}"/>
    <hyperlink ref="AD45" r:id="rId324" xr:uid="{00000000-0004-0000-0500-000043010000}"/>
    <hyperlink ref="A46" r:id="rId325" xr:uid="{00000000-0004-0000-0500-000044010000}"/>
    <hyperlink ref="C46" r:id="rId326" xr:uid="{00000000-0004-0000-0500-000045010000}"/>
    <hyperlink ref="E46" r:id="rId327" xr:uid="{00000000-0004-0000-0500-000046010000}"/>
    <hyperlink ref="H46" r:id="rId328" xr:uid="{00000000-0004-0000-0500-000047010000}"/>
    <hyperlink ref="N46" r:id="rId329" xr:uid="{00000000-0004-0000-0500-000048010000}"/>
    <hyperlink ref="T46" r:id="rId330" xr:uid="{00000000-0004-0000-0500-000049010000}"/>
    <hyperlink ref="V46" r:id="rId331" xr:uid="{00000000-0004-0000-0500-00004A010000}"/>
    <hyperlink ref="AA46" r:id="rId332" xr:uid="{00000000-0004-0000-0500-00004B010000}"/>
    <hyperlink ref="AD46" r:id="rId333" xr:uid="{00000000-0004-0000-0500-00004C010000}"/>
    <hyperlink ref="C47" r:id="rId334" xr:uid="{00000000-0004-0000-0500-00004D010000}"/>
    <hyperlink ref="F47" r:id="rId335" xr:uid="{00000000-0004-0000-0500-00004E010000}"/>
    <hyperlink ref="H47" r:id="rId336" xr:uid="{00000000-0004-0000-0500-00004F010000}"/>
    <hyperlink ref="K47" r:id="rId337" xr:uid="{00000000-0004-0000-0500-000050010000}"/>
    <hyperlink ref="N47" r:id="rId338" xr:uid="{00000000-0004-0000-0500-000051010000}"/>
    <hyperlink ref="V47" r:id="rId339" xr:uid="{00000000-0004-0000-0500-000052010000}"/>
    <hyperlink ref="AD47" r:id="rId340" xr:uid="{00000000-0004-0000-0500-000053010000}"/>
    <hyperlink ref="C48" r:id="rId341" xr:uid="{00000000-0004-0000-0500-000054010000}"/>
    <hyperlink ref="H48" r:id="rId342" xr:uid="{00000000-0004-0000-0500-000055010000}"/>
    <hyperlink ref="N48" r:id="rId343" xr:uid="{00000000-0004-0000-0500-000056010000}"/>
    <hyperlink ref="V48" r:id="rId344" xr:uid="{00000000-0004-0000-0500-000057010000}"/>
    <hyperlink ref="AD48" r:id="rId345" xr:uid="{00000000-0004-0000-0500-000058010000}"/>
    <hyperlink ref="C49" r:id="rId346" xr:uid="{00000000-0004-0000-0500-000059010000}"/>
    <hyperlink ref="H49" r:id="rId347" xr:uid="{00000000-0004-0000-0500-00005A010000}"/>
    <hyperlink ref="L49" r:id="rId348" xr:uid="{00000000-0004-0000-0500-00005B010000}"/>
    <hyperlink ref="N49" r:id="rId349" xr:uid="{00000000-0004-0000-0500-00005C010000}"/>
    <hyperlink ref="S49" r:id="rId350" xr:uid="{00000000-0004-0000-0500-00005D010000}"/>
    <hyperlink ref="V49" r:id="rId351" xr:uid="{00000000-0004-0000-0500-00005E010000}"/>
    <hyperlink ref="AB49" r:id="rId352" xr:uid="{00000000-0004-0000-0500-00005F010000}"/>
    <hyperlink ref="AD49" r:id="rId353" xr:uid="{00000000-0004-0000-0500-000060010000}"/>
    <hyperlink ref="AH49" r:id="rId354" xr:uid="{00000000-0004-0000-0500-000061010000}"/>
    <hyperlink ref="C50" r:id="rId355" xr:uid="{00000000-0004-0000-0500-000062010000}"/>
    <hyperlink ref="H50" r:id="rId356" xr:uid="{00000000-0004-0000-0500-000063010000}"/>
    <hyperlink ref="N50" r:id="rId357" xr:uid="{00000000-0004-0000-0500-000064010000}"/>
    <hyperlink ref="T50" r:id="rId358" xr:uid="{00000000-0004-0000-0500-000065010000}"/>
    <hyperlink ref="V50" r:id="rId359" xr:uid="{00000000-0004-0000-0500-000066010000}"/>
    <hyperlink ref="AA50" r:id="rId360" xr:uid="{00000000-0004-0000-0500-000067010000}"/>
    <hyperlink ref="AD50" r:id="rId361" xr:uid="{00000000-0004-0000-0500-000068010000}"/>
    <hyperlink ref="C51" r:id="rId362" xr:uid="{00000000-0004-0000-0500-000069010000}"/>
    <hyperlink ref="H51" r:id="rId363" xr:uid="{00000000-0004-0000-0500-00006A010000}"/>
    <hyperlink ref="N51" r:id="rId364" xr:uid="{00000000-0004-0000-0500-00006B010000}"/>
    <hyperlink ref="V51" r:id="rId365" xr:uid="{00000000-0004-0000-0500-00006C010000}"/>
    <hyperlink ref="AD51" r:id="rId366" xr:uid="{00000000-0004-0000-0500-00006D010000}"/>
    <hyperlink ref="A52" r:id="rId367" xr:uid="{00000000-0004-0000-0500-00006E010000}"/>
    <hyperlink ref="C52" r:id="rId368" xr:uid="{00000000-0004-0000-0500-00006F010000}"/>
    <hyperlink ref="E52" r:id="rId369" xr:uid="{00000000-0004-0000-0500-000070010000}"/>
    <hyperlink ref="H52" r:id="rId370" xr:uid="{00000000-0004-0000-0500-000071010000}"/>
    <hyperlink ref="N52" r:id="rId371" xr:uid="{00000000-0004-0000-0500-000072010000}"/>
    <hyperlink ref="V52" r:id="rId372" xr:uid="{00000000-0004-0000-0500-000073010000}"/>
    <hyperlink ref="AD52" r:id="rId373" xr:uid="{00000000-0004-0000-0500-000074010000}"/>
    <hyperlink ref="C53" r:id="rId374" xr:uid="{00000000-0004-0000-0500-000075010000}"/>
    <hyperlink ref="H53" r:id="rId375" xr:uid="{00000000-0004-0000-0500-000076010000}"/>
    <hyperlink ref="N53" r:id="rId376" xr:uid="{00000000-0004-0000-0500-000077010000}"/>
    <hyperlink ref="V53" r:id="rId377" xr:uid="{00000000-0004-0000-0500-000078010000}"/>
    <hyperlink ref="AD53" r:id="rId378" xr:uid="{00000000-0004-0000-0500-000079010000}"/>
    <hyperlink ref="C54" r:id="rId379" xr:uid="{00000000-0004-0000-0500-00007A010000}"/>
    <hyperlink ref="F54" r:id="rId380" xr:uid="{00000000-0004-0000-0500-00007B010000}"/>
    <hyperlink ref="H54" r:id="rId381" xr:uid="{00000000-0004-0000-0500-00007C010000}"/>
    <hyperlink ref="K54" r:id="rId382" xr:uid="{00000000-0004-0000-0500-00007D010000}"/>
    <hyperlink ref="N54" r:id="rId383" xr:uid="{00000000-0004-0000-0500-00007E010000}"/>
    <hyperlink ref="T54" r:id="rId384" xr:uid="{00000000-0004-0000-0500-00007F010000}"/>
    <hyperlink ref="V54" r:id="rId385" xr:uid="{00000000-0004-0000-0500-000080010000}"/>
    <hyperlink ref="AA54" r:id="rId386" xr:uid="{00000000-0004-0000-0500-000081010000}"/>
    <hyperlink ref="AD54" r:id="rId387" xr:uid="{00000000-0004-0000-0500-000082010000}"/>
    <hyperlink ref="C55" r:id="rId388" xr:uid="{00000000-0004-0000-0500-000083010000}"/>
    <hyperlink ref="H55" r:id="rId389" xr:uid="{00000000-0004-0000-0500-000084010000}"/>
    <hyperlink ref="N55" r:id="rId390" xr:uid="{00000000-0004-0000-0500-000085010000}"/>
    <hyperlink ref="V55" r:id="rId391" xr:uid="{00000000-0004-0000-0500-000086010000}"/>
    <hyperlink ref="AD55" r:id="rId392" xr:uid="{00000000-0004-0000-0500-000087010000}"/>
    <hyperlink ref="C56" r:id="rId393" xr:uid="{00000000-0004-0000-0500-000088010000}"/>
    <hyperlink ref="L56" r:id="rId394" xr:uid="{00000000-0004-0000-0500-000089010000}"/>
    <hyperlink ref="N56" r:id="rId395" xr:uid="{00000000-0004-0000-0500-00008A010000}"/>
    <hyperlink ref="S56" r:id="rId396" xr:uid="{00000000-0004-0000-0500-00008B010000}"/>
    <hyperlink ref="V56" r:id="rId397" xr:uid="{00000000-0004-0000-0500-00008C010000}"/>
    <hyperlink ref="AB56" r:id="rId398" location="The_Witcher_3:_Wild_Hunt" xr:uid="{00000000-0004-0000-0500-00008D010000}"/>
    <hyperlink ref="AD56" r:id="rId399" xr:uid="{00000000-0004-0000-0500-00008E010000}"/>
    <hyperlink ref="AH56" r:id="rId400" xr:uid="{00000000-0004-0000-0500-00008F010000}"/>
    <hyperlink ref="C57" r:id="rId401" xr:uid="{00000000-0004-0000-0500-000090010000}"/>
    <hyperlink ref="F57" r:id="rId402" xr:uid="{00000000-0004-0000-0500-000091010000}"/>
    <hyperlink ref="H57" r:id="rId403" xr:uid="{00000000-0004-0000-0500-000092010000}"/>
    <hyperlink ref="K57" r:id="rId404" xr:uid="{00000000-0004-0000-0500-000093010000}"/>
    <hyperlink ref="N57" r:id="rId405" xr:uid="{00000000-0004-0000-0500-000094010000}"/>
    <hyperlink ref="V57" r:id="rId406" xr:uid="{00000000-0004-0000-0500-000095010000}"/>
    <hyperlink ref="AD57" r:id="rId407" xr:uid="{00000000-0004-0000-0500-000096010000}"/>
    <hyperlink ref="A58" r:id="rId408" xr:uid="{00000000-0004-0000-0500-000097010000}"/>
    <hyperlink ref="C58" r:id="rId409" xr:uid="{00000000-0004-0000-0500-000098010000}"/>
    <hyperlink ref="E58" r:id="rId410" xr:uid="{00000000-0004-0000-0500-000099010000}"/>
    <hyperlink ref="H58" r:id="rId411" xr:uid="{00000000-0004-0000-0500-00009A010000}"/>
    <hyperlink ref="N58" r:id="rId412" xr:uid="{00000000-0004-0000-0500-00009B010000}"/>
    <hyperlink ref="V58" r:id="rId413" xr:uid="{00000000-0004-0000-0500-00009C010000}"/>
    <hyperlink ref="C59" r:id="rId414" xr:uid="{00000000-0004-0000-0500-00009D010000}"/>
    <hyperlink ref="H59" r:id="rId415" xr:uid="{00000000-0004-0000-0500-00009E010000}"/>
    <hyperlink ref="N59" r:id="rId416" xr:uid="{00000000-0004-0000-0500-00009F010000}"/>
    <hyperlink ref="T59" r:id="rId417" xr:uid="{00000000-0004-0000-0500-0000A0010000}"/>
    <hyperlink ref="V59" r:id="rId418" xr:uid="{00000000-0004-0000-0500-0000A1010000}"/>
    <hyperlink ref="AA59" r:id="rId419" xr:uid="{00000000-0004-0000-0500-0000A2010000}"/>
    <hyperlink ref="AB59" r:id="rId420" xr:uid="{00000000-0004-0000-0500-0000A3010000}"/>
    <hyperlink ref="AD59" r:id="rId421" xr:uid="{00000000-0004-0000-0500-0000A4010000}"/>
    <hyperlink ref="AH59" r:id="rId422" xr:uid="{00000000-0004-0000-0500-0000A5010000}"/>
    <hyperlink ref="C60" r:id="rId423" xr:uid="{00000000-0004-0000-0500-0000A6010000}"/>
    <hyperlink ref="H60" r:id="rId424" xr:uid="{00000000-0004-0000-0500-0000A7010000}"/>
    <hyperlink ref="L60" r:id="rId425" location="The_Witcher_3:_Wild_Hunt" xr:uid="{00000000-0004-0000-0500-0000A8010000}"/>
    <hyperlink ref="N60" r:id="rId426" xr:uid="{00000000-0004-0000-0500-0000A9010000}"/>
    <hyperlink ref="S60" r:id="rId427" xr:uid="{00000000-0004-0000-0500-0000AA010000}"/>
    <hyperlink ref="V60" r:id="rId428" xr:uid="{00000000-0004-0000-0500-0000AB010000}"/>
    <hyperlink ref="AD60" r:id="rId429" xr:uid="{00000000-0004-0000-0500-0000AC010000}"/>
    <hyperlink ref="H61" r:id="rId430" xr:uid="{00000000-0004-0000-0500-0000AD010000}"/>
    <hyperlink ref="N61" r:id="rId431" xr:uid="{00000000-0004-0000-0500-0000AE010000}"/>
    <hyperlink ref="V61" r:id="rId432" xr:uid="{00000000-0004-0000-0500-0000AF010000}"/>
    <hyperlink ref="AD61" r:id="rId433" xr:uid="{00000000-0004-0000-0500-0000B0010000}"/>
    <hyperlink ref="C62" r:id="rId434" xr:uid="{00000000-0004-0000-0500-0000B1010000}"/>
    <hyperlink ref="E62" r:id="rId435" xr:uid="{00000000-0004-0000-0500-0000B2010000}"/>
    <hyperlink ref="H62" r:id="rId436" xr:uid="{00000000-0004-0000-0500-0000B3010000}"/>
    <hyperlink ref="N62" r:id="rId437" xr:uid="{00000000-0004-0000-0500-0000B4010000}"/>
    <hyperlink ref="V62" r:id="rId438" xr:uid="{00000000-0004-0000-0500-0000B5010000}"/>
    <hyperlink ref="AD62" r:id="rId439" xr:uid="{00000000-0004-0000-0500-0000B6010000}"/>
    <hyperlink ref="C63" r:id="rId440" xr:uid="{00000000-0004-0000-0500-0000B7010000}"/>
    <hyperlink ref="H63" r:id="rId441" xr:uid="{00000000-0004-0000-0500-0000B8010000}"/>
    <hyperlink ref="T63" r:id="rId442" xr:uid="{00000000-0004-0000-0500-0000B9010000}"/>
    <hyperlink ref="AA63" r:id="rId443" xr:uid="{00000000-0004-0000-0500-0000BA010000}"/>
    <hyperlink ref="AD63" r:id="rId444" xr:uid="{00000000-0004-0000-0500-0000BB010000}"/>
    <hyperlink ref="C64" r:id="rId445" xr:uid="{00000000-0004-0000-0500-0000BC010000}"/>
    <hyperlink ref="F64" r:id="rId446" xr:uid="{00000000-0004-0000-0500-0000BD010000}"/>
    <hyperlink ref="H64" r:id="rId447" xr:uid="{00000000-0004-0000-0500-0000BE010000}"/>
    <hyperlink ref="K64" r:id="rId448" xr:uid="{00000000-0004-0000-0500-0000BF010000}"/>
    <hyperlink ref="L64" r:id="rId449" xr:uid="{00000000-0004-0000-0500-0000C0010000}"/>
    <hyperlink ref="N64" r:id="rId450" xr:uid="{00000000-0004-0000-0500-0000C1010000}"/>
    <hyperlink ref="S64" r:id="rId451" xr:uid="{00000000-0004-0000-0500-0000C2010000}"/>
    <hyperlink ref="V64" r:id="rId452" xr:uid="{00000000-0004-0000-0500-0000C3010000}"/>
    <hyperlink ref="AD64" r:id="rId453" xr:uid="{00000000-0004-0000-0500-0000C4010000}"/>
    <hyperlink ref="A65" r:id="rId454" xr:uid="{00000000-0004-0000-0500-0000C5010000}"/>
    <hyperlink ref="C65" r:id="rId455" xr:uid="{00000000-0004-0000-0500-0000C6010000}"/>
    <hyperlink ref="E65" r:id="rId456" xr:uid="{00000000-0004-0000-0500-0000C7010000}"/>
    <hyperlink ref="H65" r:id="rId457" xr:uid="{00000000-0004-0000-0500-0000C8010000}"/>
    <hyperlink ref="N65" r:id="rId458" xr:uid="{00000000-0004-0000-0500-0000C9010000}"/>
    <hyperlink ref="V65" r:id="rId459" xr:uid="{00000000-0004-0000-0500-0000CA010000}"/>
    <hyperlink ref="AD65" r:id="rId460" xr:uid="{00000000-0004-0000-0500-0000CB010000}"/>
    <hyperlink ref="C66" r:id="rId461" xr:uid="{00000000-0004-0000-0500-0000CC010000}"/>
    <hyperlink ref="H66" r:id="rId462" xr:uid="{00000000-0004-0000-0500-0000CD010000}"/>
    <hyperlink ref="N66" r:id="rId463" xr:uid="{00000000-0004-0000-0500-0000CE010000}"/>
    <hyperlink ref="V66" r:id="rId464" xr:uid="{00000000-0004-0000-0500-0000CF010000}"/>
    <hyperlink ref="AB66" r:id="rId465" xr:uid="{00000000-0004-0000-0500-0000D0010000}"/>
    <hyperlink ref="AD66" r:id="rId466" xr:uid="{00000000-0004-0000-0500-0000D1010000}"/>
    <hyperlink ref="AH66" r:id="rId467" xr:uid="{00000000-0004-0000-0500-0000D2010000}"/>
    <hyperlink ref="C67" r:id="rId468" xr:uid="{00000000-0004-0000-0500-0000D3010000}"/>
    <hyperlink ref="H67" r:id="rId469" xr:uid="{00000000-0004-0000-0500-0000D4010000}"/>
    <hyperlink ref="N67" r:id="rId470" xr:uid="{00000000-0004-0000-0500-0000D5010000}"/>
    <hyperlink ref="V67" r:id="rId471" xr:uid="{00000000-0004-0000-0500-0000D6010000}"/>
    <hyperlink ref="AD67" r:id="rId472" xr:uid="{00000000-0004-0000-0500-0000D7010000}"/>
    <hyperlink ref="H68" r:id="rId473" xr:uid="{00000000-0004-0000-0500-0000D8010000}"/>
    <hyperlink ref="N68" r:id="rId474" xr:uid="{00000000-0004-0000-0500-0000D9010000}"/>
    <hyperlink ref="AD68" r:id="rId475" xr:uid="{00000000-0004-0000-0500-0000DA010000}"/>
    <hyperlink ref="C69" r:id="rId476" xr:uid="{00000000-0004-0000-0500-0000DB010000}"/>
    <hyperlink ref="E69" r:id="rId477" xr:uid="{00000000-0004-0000-0500-0000DC010000}"/>
    <hyperlink ref="H69" r:id="rId478" xr:uid="{00000000-0004-0000-0500-0000DD010000}"/>
    <hyperlink ref="L69" r:id="rId479" xr:uid="{00000000-0004-0000-0500-0000DE010000}"/>
    <hyperlink ref="N69" r:id="rId480" xr:uid="{00000000-0004-0000-0500-0000DF010000}"/>
    <hyperlink ref="S69" r:id="rId481" xr:uid="{00000000-0004-0000-0500-0000E0010000}"/>
    <hyperlink ref="AD69" r:id="rId482" xr:uid="{00000000-0004-0000-0500-0000E1010000}"/>
    <hyperlink ref="C70" r:id="rId483" xr:uid="{00000000-0004-0000-0500-0000E2010000}"/>
    <hyperlink ref="H70" r:id="rId484" xr:uid="{00000000-0004-0000-0500-0000E3010000}"/>
    <hyperlink ref="N70" r:id="rId485" xr:uid="{00000000-0004-0000-0500-0000E4010000}"/>
    <hyperlink ref="T70" r:id="rId486" xr:uid="{00000000-0004-0000-0500-0000E5010000}"/>
    <hyperlink ref="V70" r:id="rId487" xr:uid="{00000000-0004-0000-0500-0000E6010000}"/>
    <hyperlink ref="AA70" r:id="rId488" xr:uid="{00000000-0004-0000-0500-0000E7010000}"/>
    <hyperlink ref="AD70" r:id="rId489" xr:uid="{00000000-0004-0000-0500-0000E8010000}"/>
    <hyperlink ref="C71" r:id="rId490" xr:uid="{00000000-0004-0000-0500-0000E9010000}"/>
    <hyperlink ref="F71" r:id="rId491" xr:uid="{00000000-0004-0000-0500-0000EA010000}"/>
    <hyperlink ref="H71" r:id="rId492" xr:uid="{00000000-0004-0000-0500-0000EB010000}"/>
    <hyperlink ref="K71" r:id="rId493" xr:uid="{00000000-0004-0000-0500-0000EC010000}"/>
    <hyperlink ref="N71" r:id="rId494" xr:uid="{00000000-0004-0000-0500-0000ED010000}"/>
    <hyperlink ref="V71" r:id="rId495" xr:uid="{00000000-0004-0000-0500-0000EE010000}"/>
    <hyperlink ref="AD71" r:id="rId496" xr:uid="{00000000-0004-0000-0500-0000EF010000}"/>
    <hyperlink ref="A72" r:id="rId497" xr:uid="{00000000-0004-0000-0500-0000F0010000}"/>
    <hyperlink ref="C72" r:id="rId498" xr:uid="{00000000-0004-0000-0500-0000F1010000}"/>
    <hyperlink ref="E72" r:id="rId499" xr:uid="{00000000-0004-0000-0500-0000F2010000}"/>
    <hyperlink ref="H72" r:id="rId500" xr:uid="{00000000-0004-0000-0500-0000F3010000}"/>
    <hyperlink ref="N72" r:id="rId501" xr:uid="{00000000-0004-0000-0500-0000F4010000}"/>
    <hyperlink ref="V72" r:id="rId502" xr:uid="{00000000-0004-0000-0500-0000F5010000}"/>
    <hyperlink ref="AD72" r:id="rId503" xr:uid="{00000000-0004-0000-0500-0000F6010000}"/>
    <hyperlink ref="C73" r:id="rId504" xr:uid="{00000000-0004-0000-0500-0000F7010000}"/>
    <hyperlink ref="N73" r:id="rId505" xr:uid="{00000000-0004-0000-0500-0000F8010000}"/>
    <hyperlink ref="V73" r:id="rId506" xr:uid="{00000000-0004-0000-0500-0000F9010000}"/>
    <hyperlink ref="AB73" r:id="rId507" location="The_Witcher_3:_Wild_Hunt" xr:uid="{00000000-0004-0000-0500-0000FA010000}"/>
    <hyperlink ref="AH73" r:id="rId508" xr:uid="{00000000-0004-0000-0500-0000FB010000}"/>
    <hyperlink ref="C74" r:id="rId509" xr:uid="{00000000-0004-0000-0500-0000FC010000}"/>
    <hyperlink ref="F74" r:id="rId510" xr:uid="{00000000-0004-0000-0500-0000FD010000}"/>
    <hyperlink ref="H74" r:id="rId511" xr:uid="{00000000-0004-0000-0500-0000FE010000}"/>
    <hyperlink ref="K74" r:id="rId512" xr:uid="{00000000-0004-0000-0500-0000FF010000}"/>
    <hyperlink ref="N74" r:id="rId513" xr:uid="{00000000-0004-0000-0500-000000020000}"/>
    <hyperlink ref="T74" r:id="rId514" xr:uid="{00000000-0004-0000-0500-000001020000}"/>
    <hyperlink ref="AA74" r:id="rId515" xr:uid="{00000000-0004-0000-0500-000002020000}"/>
    <hyperlink ref="H75" r:id="rId516" xr:uid="{00000000-0004-0000-0500-000003020000}"/>
    <hyperlink ref="N75" r:id="rId517" xr:uid="{00000000-0004-0000-0500-000004020000}"/>
    <hyperlink ref="AD75" r:id="rId518" xr:uid="{00000000-0004-0000-0500-000005020000}"/>
    <hyperlink ref="C76" r:id="rId519" xr:uid="{00000000-0004-0000-0500-000006020000}"/>
    <hyperlink ref="E76" r:id="rId520" xr:uid="{00000000-0004-0000-0500-000007020000}"/>
    <hyperlink ref="H76" r:id="rId521" xr:uid="{00000000-0004-0000-0500-000008020000}"/>
    <hyperlink ref="L76" r:id="rId522" location="The_Witcher_3:_Wild_Hunt" xr:uid="{00000000-0004-0000-0500-000009020000}"/>
    <hyperlink ref="N76" r:id="rId523" xr:uid="{00000000-0004-0000-0500-00000A020000}"/>
    <hyperlink ref="S76" r:id="rId524" xr:uid="{00000000-0004-0000-0500-00000B020000}"/>
    <hyperlink ref="AD76" r:id="rId525" xr:uid="{00000000-0004-0000-0500-00000C020000}"/>
    <hyperlink ref="C77" r:id="rId526" xr:uid="{00000000-0004-0000-0500-00000D020000}"/>
    <hyperlink ref="H77" r:id="rId527" xr:uid="{00000000-0004-0000-0500-00000E020000}"/>
    <hyperlink ref="N77" r:id="rId528" xr:uid="{00000000-0004-0000-0500-00000F020000}"/>
    <hyperlink ref="V77" r:id="rId529" xr:uid="{00000000-0004-0000-0500-000010020000}"/>
    <hyperlink ref="C78" r:id="rId530" xr:uid="{00000000-0004-0000-0500-000011020000}"/>
    <hyperlink ref="H78" r:id="rId531" xr:uid="{00000000-0004-0000-0500-000012020000}"/>
    <hyperlink ref="N78" r:id="rId532" xr:uid="{00000000-0004-0000-0500-000013020000}"/>
    <hyperlink ref="V78" r:id="rId533" xr:uid="{00000000-0004-0000-0500-000014020000}"/>
    <hyperlink ref="A79" r:id="rId534" xr:uid="{00000000-0004-0000-0500-000015020000}"/>
    <hyperlink ref="C79" r:id="rId535" xr:uid="{00000000-0004-0000-0500-000016020000}"/>
    <hyperlink ref="E79" r:id="rId536" xr:uid="{00000000-0004-0000-0500-000017020000}"/>
    <hyperlink ref="H79" r:id="rId537" xr:uid="{00000000-0004-0000-0500-000018020000}"/>
    <hyperlink ref="V79" r:id="rId538" xr:uid="{00000000-0004-0000-0500-000019020000}"/>
    <hyperlink ref="AB79" r:id="rId539" xr:uid="{00000000-0004-0000-0500-00001A020000}"/>
    <hyperlink ref="AD79" r:id="rId540" xr:uid="{00000000-0004-0000-0500-00001B020000}"/>
    <hyperlink ref="AH79" r:id="rId541" xr:uid="{00000000-0004-0000-0500-00001C020000}"/>
    <hyperlink ref="H80" r:id="rId542" xr:uid="{00000000-0004-0000-0500-00001D020000}"/>
    <hyperlink ref="L80" r:id="rId543" xr:uid="{00000000-0004-0000-0500-00001E020000}"/>
    <hyperlink ref="N80" r:id="rId544" xr:uid="{00000000-0004-0000-0500-00001F020000}"/>
    <hyperlink ref="S80" r:id="rId545" xr:uid="{00000000-0004-0000-0500-000020020000}"/>
    <hyperlink ref="V80" r:id="rId546" xr:uid="{00000000-0004-0000-0500-000021020000}"/>
    <hyperlink ref="AD80" r:id="rId547" xr:uid="{00000000-0004-0000-0500-000022020000}"/>
    <hyperlink ref="C81" r:id="rId548" xr:uid="{00000000-0004-0000-0500-000023020000}"/>
    <hyperlink ref="F81" r:id="rId549" xr:uid="{00000000-0004-0000-0500-000024020000}"/>
    <hyperlink ref="H81" r:id="rId550" xr:uid="{00000000-0004-0000-0500-000025020000}"/>
    <hyperlink ref="K81" r:id="rId551" xr:uid="{00000000-0004-0000-0500-000026020000}"/>
    <hyperlink ref="N81" r:id="rId552" xr:uid="{00000000-0004-0000-0500-000027020000}"/>
    <hyperlink ref="V81" r:id="rId553" xr:uid="{00000000-0004-0000-0500-000028020000}"/>
    <hyperlink ref="AD81" r:id="rId554" xr:uid="{00000000-0004-0000-0500-000029020000}"/>
    <hyperlink ref="C82" r:id="rId555" xr:uid="{00000000-0004-0000-0500-00002A020000}"/>
    <hyperlink ref="H82" r:id="rId556" xr:uid="{00000000-0004-0000-0500-00002B020000}"/>
    <hyperlink ref="N82" r:id="rId557" xr:uid="{00000000-0004-0000-0500-00002C020000}"/>
    <hyperlink ref="AD82" r:id="rId558" xr:uid="{00000000-0004-0000-0500-00002D020000}"/>
    <hyperlink ref="C83" r:id="rId559" xr:uid="{00000000-0004-0000-0500-00002E020000}"/>
    <hyperlink ref="H83" r:id="rId560" xr:uid="{00000000-0004-0000-0500-00002F020000}"/>
    <hyperlink ref="N83" r:id="rId561" xr:uid="{00000000-0004-0000-0500-000030020000}"/>
    <hyperlink ref="AD83" r:id="rId562" xr:uid="{00000000-0004-0000-0500-000031020000}"/>
    <hyperlink ref="C84" r:id="rId563" xr:uid="{00000000-0004-0000-0500-000032020000}"/>
    <hyperlink ref="H84" r:id="rId564" xr:uid="{00000000-0004-0000-0500-000033020000}"/>
    <hyperlink ref="N84" r:id="rId565" xr:uid="{00000000-0004-0000-0500-000034020000}"/>
    <hyperlink ref="AD84" r:id="rId566" xr:uid="{00000000-0004-0000-0500-000035020000}"/>
    <hyperlink ref="E85" r:id="rId567" xr:uid="{00000000-0004-0000-0500-000036020000}"/>
    <hyperlink ref="H85" r:id="rId568" xr:uid="{00000000-0004-0000-0500-000037020000}"/>
    <hyperlink ref="L85" r:id="rId569" xr:uid="{00000000-0004-0000-0500-000038020000}"/>
    <hyperlink ref="N85" r:id="rId570" xr:uid="{00000000-0004-0000-0500-000039020000}"/>
    <hyperlink ref="S85" r:id="rId571" xr:uid="{00000000-0004-0000-0500-00003A020000}"/>
    <hyperlink ref="T85" r:id="rId572" xr:uid="{00000000-0004-0000-0500-00003B020000}"/>
    <hyperlink ref="V85" r:id="rId573" xr:uid="{00000000-0004-0000-0500-00003C020000}"/>
    <hyperlink ref="AA85" r:id="rId574" xr:uid="{00000000-0004-0000-0500-00003D020000}"/>
    <hyperlink ref="AB85" r:id="rId575" xr:uid="{00000000-0004-0000-0500-00003E020000}"/>
    <hyperlink ref="AD85" r:id="rId576" xr:uid="{00000000-0004-0000-0500-00003F020000}"/>
    <hyperlink ref="AH85" r:id="rId577" xr:uid="{00000000-0004-0000-0500-000040020000}"/>
    <hyperlink ref="C86" r:id="rId578" xr:uid="{00000000-0004-0000-0500-000041020000}"/>
    <hyperlink ref="H86" r:id="rId579" xr:uid="{00000000-0004-0000-0500-000042020000}"/>
    <hyperlink ref="N86" r:id="rId580" xr:uid="{00000000-0004-0000-0500-000043020000}"/>
    <hyperlink ref="V86" r:id="rId581" xr:uid="{00000000-0004-0000-0500-000044020000}"/>
    <hyperlink ref="AD86" r:id="rId582" xr:uid="{00000000-0004-0000-0500-000045020000}"/>
    <hyperlink ref="C87" r:id="rId583" xr:uid="{00000000-0004-0000-0500-000046020000}"/>
    <hyperlink ref="H87" r:id="rId584" xr:uid="{00000000-0004-0000-0500-000047020000}"/>
    <hyperlink ref="N87" r:id="rId585" xr:uid="{00000000-0004-0000-0500-000048020000}"/>
    <hyperlink ref="V87" r:id="rId586" xr:uid="{00000000-0004-0000-0500-000049020000}"/>
    <hyperlink ref="AD87" r:id="rId587" xr:uid="{00000000-0004-0000-0500-00004A020000}"/>
    <hyperlink ref="C88" r:id="rId588" xr:uid="{00000000-0004-0000-0500-00004B020000}"/>
    <hyperlink ref="F88" r:id="rId589" xr:uid="{00000000-0004-0000-0500-00004C020000}"/>
    <hyperlink ref="H88" r:id="rId590" xr:uid="{00000000-0004-0000-0500-00004D020000}"/>
    <hyperlink ref="K88" r:id="rId591" xr:uid="{00000000-0004-0000-0500-00004E020000}"/>
    <hyperlink ref="N88" r:id="rId592" xr:uid="{00000000-0004-0000-0500-00004F020000}"/>
    <hyperlink ref="V88" r:id="rId593" xr:uid="{00000000-0004-0000-0500-000050020000}"/>
    <hyperlink ref="AD88" r:id="rId594" xr:uid="{00000000-0004-0000-0500-000051020000}"/>
    <hyperlink ref="C89" r:id="rId595" xr:uid="{00000000-0004-0000-0500-000052020000}"/>
    <hyperlink ref="H89" r:id="rId596" xr:uid="{00000000-0004-0000-0500-000053020000}"/>
    <hyperlink ref="N89" r:id="rId597" xr:uid="{00000000-0004-0000-0500-000054020000}"/>
    <hyperlink ref="T89" r:id="rId598" xr:uid="{00000000-0004-0000-0500-000055020000}"/>
    <hyperlink ref="V89" r:id="rId599" xr:uid="{00000000-0004-0000-0500-000056020000}"/>
    <hyperlink ref="AA89" r:id="rId600" xr:uid="{00000000-0004-0000-0500-000057020000}"/>
    <hyperlink ref="AD89" r:id="rId601" xr:uid="{00000000-0004-0000-0500-000058020000}"/>
    <hyperlink ref="A90" r:id="rId602" xr:uid="{00000000-0004-0000-0500-000059020000}"/>
    <hyperlink ref="C90" r:id="rId603" xr:uid="{00000000-0004-0000-0500-00005A020000}"/>
    <hyperlink ref="E90" r:id="rId604" xr:uid="{00000000-0004-0000-0500-00005B020000}"/>
    <hyperlink ref="N90" r:id="rId605" xr:uid="{00000000-0004-0000-0500-00005C020000}"/>
    <hyperlink ref="V90" r:id="rId606" xr:uid="{00000000-0004-0000-0500-00005D020000}"/>
    <hyperlink ref="AD90" r:id="rId607" xr:uid="{00000000-0004-0000-0500-00005E020000}"/>
    <hyperlink ref="F91" r:id="rId608" xr:uid="{00000000-0004-0000-0500-00005F020000}"/>
    <hyperlink ref="H91" r:id="rId609" xr:uid="{00000000-0004-0000-0500-000060020000}"/>
    <hyperlink ref="K91" r:id="rId610" xr:uid="{00000000-0004-0000-0500-000061020000}"/>
    <hyperlink ref="N91" r:id="rId611" xr:uid="{00000000-0004-0000-0500-000062020000}"/>
    <hyperlink ref="V91" r:id="rId612" xr:uid="{00000000-0004-0000-0500-000063020000}"/>
    <hyperlink ref="AD91" r:id="rId613" xr:uid="{00000000-0004-0000-0500-000064020000}"/>
    <hyperlink ref="C92" r:id="rId614" xr:uid="{00000000-0004-0000-0500-000065020000}"/>
    <hyperlink ref="H92" r:id="rId615" xr:uid="{00000000-0004-0000-0500-000066020000}"/>
    <hyperlink ref="L92" r:id="rId616" xr:uid="{00000000-0004-0000-0500-000067020000}"/>
    <hyperlink ref="N92" r:id="rId617" xr:uid="{00000000-0004-0000-0500-000068020000}"/>
    <hyperlink ref="S92" r:id="rId618" xr:uid="{00000000-0004-0000-0500-000069020000}"/>
    <hyperlink ref="V92" r:id="rId619" xr:uid="{00000000-0004-0000-0500-00006A020000}"/>
    <hyperlink ref="AB92" r:id="rId620" xr:uid="{00000000-0004-0000-0500-00006B020000}"/>
    <hyperlink ref="AD92" r:id="rId621" xr:uid="{00000000-0004-0000-0500-00006C020000}"/>
    <hyperlink ref="AH92" r:id="rId622" xr:uid="{00000000-0004-0000-0500-00006D020000}"/>
    <hyperlink ref="C93" r:id="rId623" xr:uid="{00000000-0004-0000-0500-00006E020000}"/>
    <hyperlink ref="H93" r:id="rId624" xr:uid="{00000000-0004-0000-0500-00006F020000}"/>
    <hyperlink ref="N93" r:id="rId625" xr:uid="{00000000-0004-0000-0500-000070020000}"/>
    <hyperlink ref="T93" r:id="rId626" xr:uid="{00000000-0004-0000-0500-000071020000}"/>
    <hyperlink ref="V93" r:id="rId627" xr:uid="{00000000-0004-0000-0500-000072020000}"/>
    <hyperlink ref="AA93" r:id="rId628" xr:uid="{00000000-0004-0000-0500-000073020000}"/>
    <hyperlink ref="AD93" r:id="rId629" xr:uid="{00000000-0004-0000-0500-000074020000}"/>
    <hyperlink ref="C94" r:id="rId630" xr:uid="{00000000-0004-0000-0500-000075020000}"/>
    <hyperlink ref="H94" r:id="rId631" xr:uid="{00000000-0004-0000-0500-000076020000}"/>
    <hyperlink ref="N94" r:id="rId632" xr:uid="{00000000-0004-0000-0500-000077020000}"/>
    <hyperlink ref="V94" r:id="rId633" xr:uid="{00000000-0004-0000-0500-000078020000}"/>
    <hyperlink ref="C95" r:id="rId634" xr:uid="{00000000-0004-0000-0500-000079020000}"/>
    <hyperlink ref="H95" r:id="rId635" xr:uid="{00000000-0004-0000-0500-00007A020000}"/>
    <hyperlink ref="N95" r:id="rId636" xr:uid="{00000000-0004-0000-0500-00007B020000}"/>
    <hyperlink ref="V95" r:id="rId637" xr:uid="{00000000-0004-0000-0500-00007C020000}"/>
    <hyperlink ref="AB95" r:id="rId638" xr:uid="{00000000-0004-0000-0500-00007D020000}"/>
    <hyperlink ref="AD95" r:id="rId639" xr:uid="{00000000-0004-0000-0500-00007E020000}"/>
    <hyperlink ref="AH95" r:id="rId640" xr:uid="{00000000-0004-0000-0500-00007F020000}"/>
    <hyperlink ref="E96" r:id="rId641" xr:uid="{00000000-0004-0000-0500-000080020000}"/>
    <hyperlink ref="H96" r:id="rId642" xr:uid="{00000000-0004-0000-0500-000081020000}"/>
    <hyperlink ref="L96" r:id="rId643" location="The_Witcher_3:_Wild_Hunt" xr:uid="{00000000-0004-0000-0500-000082020000}"/>
    <hyperlink ref="N96" r:id="rId644" xr:uid="{00000000-0004-0000-0500-000083020000}"/>
    <hyperlink ref="S96" r:id="rId645" xr:uid="{00000000-0004-0000-0500-000084020000}"/>
    <hyperlink ref="V96" r:id="rId646" xr:uid="{00000000-0004-0000-0500-000085020000}"/>
    <hyperlink ref="AD96" r:id="rId647" xr:uid="{00000000-0004-0000-0500-000086020000}"/>
    <hyperlink ref="C97" r:id="rId648" xr:uid="{00000000-0004-0000-0500-000087020000}"/>
    <hyperlink ref="H97" r:id="rId649" xr:uid="{00000000-0004-0000-0500-000088020000}"/>
    <hyperlink ref="N97" r:id="rId650" xr:uid="{00000000-0004-0000-0500-000089020000}"/>
    <hyperlink ref="T97" r:id="rId651" xr:uid="{00000000-0004-0000-0500-00008A020000}"/>
    <hyperlink ref="V97" r:id="rId652" xr:uid="{00000000-0004-0000-0500-00008B020000}"/>
    <hyperlink ref="AA97" r:id="rId653" xr:uid="{00000000-0004-0000-0500-00008C020000}"/>
    <hyperlink ref="AD97" r:id="rId654" xr:uid="{00000000-0004-0000-0500-00008D020000}"/>
    <hyperlink ref="C98" r:id="rId655" xr:uid="{00000000-0004-0000-0500-00008E020000}"/>
    <hyperlink ref="F98" r:id="rId656" xr:uid="{00000000-0004-0000-0500-00008F020000}"/>
    <hyperlink ref="H98" r:id="rId657" xr:uid="{00000000-0004-0000-0500-000090020000}"/>
    <hyperlink ref="K98" r:id="rId658" xr:uid="{00000000-0004-0000-0500-000091020000}"/>
    <hyperlink ref="N98" r:id="rId659" xr:uid="{00000000-0004-0000-0500-000092020000}"/>
    <hyperlink ref="V98" r:id="rId660" xr:uid="{00000000-0004-0000-0500-000093020000}"/>
    <hyperlink ref="AD98" r:id="rId661" xr:uid="{00000000-0004-0000-0500-000094020000}"/>
    <hyperlink ref="C99" r:id="rId662" xr:uid="{00000000-0004-0000-0500-000095020000}"/>
    <hyperlink ref="H99" r:id="rId663" xr:uid="{00000000-0004-0000-0500-000096020000}"/>
    <hyperlink ref="N99" r:id="rId664" xr:uid="{00000000-0004-0000-0500-000097020000}"/>
    <hyperlink ref="V99" r:id="rId665" xr:uid="{00000000-0004-0000-0500-000098020000}"/>
    <hyperlink ref="AD99" r:id="rId666" xr:uid="{00000000-0004-0000-0500-000099020000}"/>
    <hyperlink ref="C100" r:id="rId667" xr:uid="{00000000-0004-0000-0500-00009A020000}"/>
    <hyperlink ref="H100" r:id="rId668" xr:uid="{00000000-0004-0000-0500-00009B020000}"/>
    <hyperlink ref="L100" r:id="rId669" xr:uid="{00000000-0004-0000-0500-00009C020000}"/>
    <hyperlink ref="N100" r:id="rId670" xr:uid="{00000000-0004-0000-0500-00009D020000}"/>
    <hyperlink ref="S100" r:id="rId671" xr:uid="{00000000-0004-0000-0500-00009E020000}"/>
    <hyperlink ref="V100" r:id="rId672" xr:uid="{00000000-0004-0000-0500-00009F020000}"/>
    <hyperlink ref="AD100" r:id="rId673" xr:uid="{00000000-0004-0000-0500-0000A0020000}"/>
    <hyperlink ref="A101" r:id="rId674" xr:uid="{00000000-0004-0000-0500-0000A1020000}"/>
    <hyperlink ref="C101" r:id="rId675" xr:uid="{00000000-0004-0000-0500-0000A2020000}"/>
    <hyperlink ref="E101" r:id="rId676" xr:uid="{00000000-0004-0000-0500-0000A3020000}"/>
    <hyperlink ref="H101" r:id="rId677" xr:uid="{00000000-0004-0000-0500-0000A4020000}"/>
    <hyperlink ref="N101" r:id="rId678" xr:uid="{00000000-0004-0000-0500-0000A5020000}"/>
    <hyperlink ref="T101" r:id="rId679" xr:uid="{00000000-0004-0000-0500-0000A6020000}"/>
    <hyperlink ref="V101" r:id="rId680" xr:uid="{00000000-0004-0000-0500-0000A7020000}"/>
    <hyperlink ref="AA101" r:id="rId681" xr:uid="{00000000-0004-0000-0500-0000A8020000}"/>
    <hyperlink ref="AD101" r:id="rId682" xr:uid="{00000000-0004-0000-0500-0000A9020000}"/>
    <hyperlink ref="H102" r:id="rId683" xr:uid="{00000000-0004-0000-0500-0000AA020000}"/>
    <hyperlink ref="N102" r:id="rId684" xr:uid="{00000000-0004-0000-0500-0000AB020000}"/>
    <hyperlink ref="V102" r:id="rId685" xr:uid="{00000000-0004-0000-0500-0000AC020000}"/>
    <hyperlink ref="AB102" r:id="rId686" xr:uid="{00000000-0004-0000-0500-0000AD020000}"/>
    <hyperlink ref="AD102" r:id="rId687" xr:uid="{00000000-0004-0000-0500-0000AE020000}"/>
    <hyperlink ref="AH102" r:id="rId688" xr:uid="{00000000-0004-0000-0500-0000AF020000}"/>
    <hyperlink ref="C103" r:id="rId689" xr:uid="{00000000-0004-0000-0500-0000B0020000}"/>
    <hyperlink ref="H103" r:id="rId690" xr:uid="{00000000-0004-0000-0500-0000B1020000}"/>
    <hyperlink ref="N103" r:id="rId691" xr:uid="{00000000-0004-0000-0500-0000B2020000}"/>
    <hyperlink ref="V103" r:id="rId692" xr:uid="{00000000-0004-0000-0500-0000B3020000}"/>
    <hyperlink ref="AD103" r:id="rId693" xr:uid="{00000000-0004-0000-0500-0000B4020000}"/>
    <hyperlink ref="C104" r:id="rId694" xr:uid="{00000000-0004-0000-0500-0000B5020000}"/>
    <hyperlink ref="H104" r:id="rId695" xr:uid="{00000000-0004-0000-0500-0000B6020000}"/>
    <hyperlink ref="N104" r:id="rId696" xr:uid="{00000000-0004-0000-0500-0000B7020000}"/>
    <hyperlink ref="V104" r:id="rId697" xr:uid="{00000000-0004-0000-0500-0000B8020000}"/>
    <hyperlink ref="AD104" r:id="rId698" xr:uid="{00000000-0004-0000-0500-0000B9020000}"/>
    <hyperlink ref="C105" r:id="rId699" xr:uid="{00000000-0004-0000-0500-0000BA020000}"/>
    <hyperlink ref="F105" r:id="rId700" xr:uid="{00000000-0004-0000-0500-0000BB020000}"/>
    <hyperlink ref="H105" r:id="rId701" xr:uid="{00000000-0004-0000-0500-0000BC020000}"/>
    <hyperlink ref="K105" r:id="rId702" xr:uid="{00000000-0004-0000-0500-0000BD020000}"/>
    <hyperlink ref="L105" r:id="rId703" xr:uid="{00000000-0004-0000-0500-0000BE020000}"/>
    <hyperlink ref="N105" r:id="rId704" xr:uid="{00000000-0004-0000-0500-0000BF020000}"/>
    <hyperlink ref="S105" r:id="rId705" xr:uid="{00000000-0004-0000-0500-0000C0020000}"/>
    <hyperlink ref="T105" r:id="rId706" xr:uid="{00000000-0004-0000-0500-0000C1020000}"/>
    <hyperlink ref="AA105" r:id="rId707" xr:uid="{00000000-0004-0000-0500-0000C2020000}"/>
    <hyperlink ref="AD105" r:id="rId708" xr:uid="{00000000-0004-0000-0500-0000C3020000}"/>
    <hyperlink ref="C106" r:id="rId709" xr:uid="{00000000-0004-0000-0500-0000C4020000}"/>
    <hyperlink ref="H106" r:id="rId710" xr:uid="{00000000-0004-0000-0500-0000C5020000}"/>
    <hyperlink ref="N106" r:id="rId711" xr:uid="{00000000-0004-0000-0500-0000C6020000}"/>
    <hyperlink ref="AD106" r:id="rId712" xr:uid="{00000000-0004-0000-0500-0000C7020000}"/>
    <hyperlink ref="E107" r:id="rId713" xr:uid="{00000000-0004-0000-0500-0000C8020000}"/>
    <hyperlink ref="N107" r:id="rId714" xr:uid="{00000000-0004-0000-0500-0000C9020000}"/>
    <hyperlink ref="AD107" r:id="rId715" xr:uid="{00000000-0004-0000-0500-0000CA020000}"/>
    <hyperlink ref="C108" r:id="rId716" xr:uid="{00000000-0004-0000-0500-0000CB020000}"/>
    <hyperlink ref="F108" r:id="rId717" xr:uid="{00000000-0004-0000-0500-0000CC020000}"/>
    <hyperlink ref="H108" r:id="rId718" xr:uid="{00000000-0004-0000-0500-0000CD020000}"/>
    <hyperlink ref="K108" r:id="rId719" xr:uid="{00000000-0004-0000-0500-0000CE020000}"/>
    <hyperlink ref="N108" r:id="rId720" xr:uid="{00000000-0004-0000-0500-0000CF020000}"/>
    <hyperlink ref="AD108" r:id="rId721" xr:uid="{00000000-0004-0000-0500-0000D0020000}"/>
    <hyperlink ref="C109" r:id="rId722" xr:uid="{00000000-0004-0000-0500-0000D1020000}"/>
    <hyperlink ref="H109" r:id="rId723" xr:uid="{00000000-0004-0000-0500-0000D2020000}"/>
    <hyperlink ref="N109" r:id="rId724" xr:uid="{00000000-0004-0000-0500-0000D3020000}"/>
    <hyperlink ref="V109" r:id="rId725" xr:uid="{00000000-0004-0000-0500-0000D4020000}"/>
    <hyperlink ref="AB109" r:id="rId726" xr:uid="{00000000-0004-0000-0500-0000D5020000}"/>
    <hyperlink ref="AD109" r:id="rId727" xr:uid="{00000000-0004-0000-0500-0000D6020000}"/>
    <hyperlink ref="AH109" r:id="rId728" xr:uid="{00000000-0004-0000-0500-0000D7020000}"/>
    <hyperlink ref="C110" r:id="rId729" xr:uid="{00000000-0004-0000-0500-0000D8020000}"/>
    <hyperlink ref="H110" r:id="rId730" xr:uid="{00000000-0004-0000-0500-0000D9020000}"/>
    <hyperlink ref="N110" r:id="rId731" xr:uid="{00000000-0004-0000-0500-0000DA020000}"/>
    <hyperlink ref="V110" r:id="rId732" xr:uid="{00000000-0004-0000-0500-0000DB020000}"/>
    <hyperlink ref="AD110" r:id="rId733" xr:uid="{00000000-0004-0000-0500-0000DC020000}"/>
    <hyperlink ref="C111" r:id="rId734" xr:uid="{00000000-0004-0000-0500-0000DD020000}"/>
    <hyperlink ref="H111" r:id="rId735" xr:uid="{00000000-0004-0000-0500-0000DE020000}"/>
    <hyperlink ref="N111" r:id="rId736" xr:uid="{00000000-0004-0000-0500-0000DF020000}"/>
    <hyperlink ref="V111" r:id="rId737" xr:uid="{00000000-0004-0000-0500-0000E0020000}"/>
    <hyperlink ref="AD111" r:id="rId738" xr:uid="{00000000-0004-0000-0500-0000E1020000}"/>
    <hyperlink ref="A112" r:id="rId739" xr:uid="{00000000-0004-0000-0500-0000E2020000}"/>
    <hyperlink ref="C112" r:id="rId740" xr:uid="{00000000-0004-0000-0500-0000E3020000}"/>
    <hyperlink ref="E112" r:id="rId741" xr:uid="{00000000-0004-0000-0500-0000E4020000}"/>
    <hyperlink ref="H112" r:id="rId742" xr:uid="{00000000-0004-0000-0500-0000E5020000}"/>
    <hyperlink ref="L112" r:id="rId743" xr:uid="{00000000-0004-0000-0500-0000E6020000}"/>
    <hyperlink ref="N112" r:id="rId744" xr:uid="{00000000-0004-0000-0500-0000E7020000}"/>
    <hyperlink ref="S112" r:id="rId745" xr:uid="{00000000-0004-0000-0500-0000E8020000}"/>
    <hyperlink ref="V112" r:id="rId746" xr:uid="{00000000-0004-0000-0500-0000E9020000}"/>
    <hyperlink ref="AD112" r:id="rId747" xr:uid="{00000000-0004-0000-0500-0000EA020000}"/>
    <hyperlink ref="H113" r:id="rId748" xr:uid="{00000000-0004-0000-0500-0000EB020000}"/>
    <hyperlink ref="N113" r:id="rId749" xr:uid="{00000000-0004-0000-0500-0000EC020000}"/>
    <hyperlink ref="V113" r:id="rId750" xr:uid="{00000000-0004-0000-0500-0000ED020000}"/>
    <hyperlink ref="AB113" r:id="rId751" xr:uid="{00000000-0004-0000-0500-0000EE020000}"/>
    <hyperlink ref="AD113" r:id="rId752" xr:uid="{00000000-0004-0000-0500-0000EF020000}"/>
    <hyperlink ref="AH113" r:id="rId753" xr:uid="{00000000-0004-0000-0500-0000F0020000}"/>
    <hyperlink ref="C114" r:id="rId754" xr:uid="{00000000-0004-0000-0500-0000F1020000}"/>
    <hyperlink ref="H114" r:id="rId755" xr:uid="{00000000-0004-0000-0500-0000F2020000}"/>
    <hyperlink ref="N114" r:id="rId756" xr:uid="{00000000-0004-0000-0500-0000F3020000}"/>
    <hyperlink ref="AD114" r:id="rId757" xr:uid="{00000000-0004-0000-0500-0000F4020000}"/>
    <hyperlink ref="C115" r:id="rId758" xr:uid="{00000000-0004-0000-0500-0000F5020000}"/>
    <hyperlink ref="F115" r:id="rId759" xr:uid="{00000000-0004-0000-0500-0000F6020000}"/>
    <hyperlink ref="H115" r:id="rId760" xr:uid="{00000000-0004-0000-0500-0000F7020000}"/>
    <hyperlink ref="K115" r:id="rId761" xr:uid="{00000000-0004-0000-0500-0000F8020000}"/>
    <hyperlink ref="N115" r:id="rId762" xr:uid="{00000000-0004-0000-0500-0000F9020000}"/>
    <hyperlink ref="AD115" r:id="rId763" xr:uid="{00000000-0004-0000-0500-0000FA020000}"/>
    <hyperlink ref="C116" r:id="rId764" xr:uid="{00000000-0004-0000-0500-0000FB020000}"/>
    <hyperlink ref="H116" r:id="rId765" xr:uid="{00000000-0004-0000-0500-0000FC020000}"/>
    <hyperlink ref="L116" r:id="rId766" location="The_Witcher_3:_Wild_Hunt" xr:uid="{00000000-0004-0000-0500-0000FD020000}"/>
    <hyperlink ref="N116" r:id="rId767" xr:uid="{00000000-0004-0000-0500-0000FE020000}"/>
    <hyperlink ref="S116" r:id="rId768" xr:uid="{00000000-0004-0000-0500-0000FF020000}"/>
    <hyperlink ref="AD116" r:id="rId769" xr:uid="{00000000-0004-0000-0500-000000030000}"/>
    <hyperlink ref="C117" r:id="rId770" xr:uid="{00000000-0004-0000-0500-000001030000}"/>
    <hyperlink ref="H117" r:id="rId771" xr:uid="{00000000-0004-0000-0500-000002030000}"/>
    <hyperlink ref="N117" r:id="rId772" xr:uid="{00000000-0004-0000-0500-000003030000}"/>
    <hyperlink ref="AD117" r:id="rId773" xr:uid="{00000000-0004-0000-0500-000004030000}"/>
    <hyperlink ref="C118" r:id="rId774" xr:uid="{00000000-0004-0000-0500-000005030000}"/>
    <hyperlink ref="H118" r:id="rId775" xr:uid="{00000000-0004-0000-0500-000006030000}"/>
    <hyperlink ref="N118" r:id="rId776" xr:uid="{00000000-0004-0000-0500-000007030000}"/>
    <hyperlink ref="AD118" r:id="rId777" xr:uid="{00000000-0004-0000-0500-000008030000}"/>
    <hyperlink ref="E119" r:id="rId778" xr:uid="{00000000-0004-0000-0500-000009030000}"/>
    <hyperlink ref="H119" r:id="rId779" xr:uid="{00000000-0004-0000-0500-00000A030000}"/>
    <hyperlink ref="T119" r:id="rId780" xr:uid="{00000000-0004-0000-0500-00000B030000}"/>
    <hyperlink ref="V119" r:id="rId781" xr:uid="{00000000-0004-0000-0500-00000C030000}"/>
    <hyperlink ref="AA119" r:id="rId782" xr:uid="{00000000-0004-0000-0500-00000D030000}"/>
    <hyperlink ref="AD119" r:id="rId783" xr:uid="{00000000-0004-0000-0500-00000E030000}"/>
    <hyperlink ref="C120" r:id="rId784" xr:uid="{00000000-0004-0000-0500-00000F030000}"/>
    <hyperlink ref="H120" r:id="rId785" xr:uid="{00000000-0004-0000-0500-000010030000}"/>
    <hyperlink ref="L120" r:id="rId786" xr:uid="{00000000-0004-0000-0500-000011030000}"/>
    <hyperlink ref="N120" r:id="rId787" xr:uid="{00000000-0004-0000-0500-000012030000}"/>
    <hyperlink ref="S120" r:id="rId788" xr:uid="{00000000-0004-0000-0500-000013030000}"/>
    <hyperlink ref="V120" r:id="rId789" xr:uid="{00000000-0004-0000-0500-000014030000}"/>
    <hyperlink ref="AB120" r:id="rId790" xr:uid="{00000000-0004-0000-0500-000015030000}"/>
    <hyperlink ref="AD120" r:id="rId791" xr:uid="{00000000-0004-0000-0500-000016030000}"/>
    <hyperlink ref="AH120" r:id="rId792" xr:uid="{00000000-0004-0000-0500-000017030000}"/>
    <hyperlink ref="C121" r:id="rId793" xr:uid="{00000000-0004-0000-0500-000018030000}"/>
    <hyperlink ref="H121" r:id="rId794" xr:uid="{00000000-0004-0000-0500-000019030000}"/>
    <hyperlink ref="N121" r:id="rId795" xr:uid="{00000000-0004-0000-0500-00001A030000}"/>
    <hyperlink ref="V121" r:id="rId796" xr:uid="{00000000-0004-0000-0500-00001B030000}"/>
    <hyperlink ref="AD121" r:id="rId797" xr:uid="{00000000-0004-0000-0500-00001C030000}"/>
    <hyperlink ref="C122" r:id="rId798" xr:uid="{00000000-0004-0000-0500-00001D030000}"/>
    <hyperlink ref="F122" r:id="rId799" xr:uid="{00000000-0004-0000-0500-00001E030000}"/>
    <hyperlink ref="H122" r:id="rId800" xr:uid="{00000000-0004-0000-0500-00001F030000}"/>
    <hyperlink ref="K122" r:id="rId801" xr:uid="{00000000-0004-0000-0500-000020030000}"/>
    <hyperlink ref="N122" r:id="rId802" xr:uid="{00000000-0004-0000-0500-000021030000}"/>
    <hyperlink ref="V122" r:id="rId803" xr:uid="{00000000-0004-0000-0500-000022030000}"/>
    <hyperlink ref="AD122" r:id="rId804" xr:uid="{00000000-0004-0000-0500-000023030000}"/>
    <hyperlink ref="C123" r:id="rId805" xr:uid="{00000000-0004-0000-0500-000024030000}"/>
    <hyperlink ref="H123" r:id="rId806" xr:uid="{00000000-0004-0000-0500-000025030000}"/>
    <hyperlink ref="N123" r:id="rId807" xr:uid="{00000000-0004-0000-0500-000026030000}"/>
    <hyperlink ref="T123" r:id="rId808" xr:uid="{00000000-0004-0000-0500-000027030000}"/>
    <hyperlink ref="V123" r:id="rId809" xr:uid="{00000000-0004-0000-0500-000028030000}"/>
    <hyperlink ref="AA123" r:id="rId810" xr:uid="{00000000-0004-0000-0500-000029030000}"/>
    <hyperlink ref="AD123" r:id="rId811" xr:uid="{00000000-0004-0000-0500-00002A030000}"/>
    <hyperlink ref="C124" r:id="rId812" xr:uid="{00000000-0004-0000-0500-00002B030000}"/>
    <hyperlink ref="N124" r:id="rId813" xr:uid="{00000000-0004-0000-0500-00002C030000}"/>
    <hyperlink ref="V124" r:id="rId814" xr:uid="{00000000-0004-0000-0500-00002D030000}"/>
    <hyperlink ref="AD124" r:id="rId815" xr:uid="{00000000-0004-0000-0500-00002E030000}"/>
    <hyperlink ref="A125" r:id="rId816" xr:uid="{00000000-0004-0000-0500-00002F030000}"/>
    <hyperlink ref="C125" r:id="rId817" xr:uid="{00000000-0004-0000-0500-000030030000}"/>
    <hyperlink ref="E125" r:id="rId818" xr:uid="{00000000-0004-0000-0500-000031030000}"/>
    <hyperlink ref="F125" r:id="rId819" xr:uid="{00000000-0004-0000-0500-000032030000}"/>
    <hyperlink ref="H125" r:id="rId820" xr:uid="{00000000-0004-0000-0500-000033030000}"/>
    <hyperlink ref="K125" r:id="rId821" xr:uid="{00000000-0004-0000-0500-000034030000}"/>
    <hyperlink ref="L125" r:id="rId822" xr:uid="{00000000-0004-0000-0500-000035030000}"/>
    <hyperlink ref="N125" r:id="rId823" xr:uid="{00000000-0004-0000-0500-000036030000}"/>
    <hyperlink ref="S125" r:id="rId824" xr:uid="{00000000-0004-0000-0500-000037030000}"/>
    <hyperlink ref="V125" r:id="rId825" xr:uid="{00000000-0004-0000-0500-000038030000}"/>
    <hyperlink ref="AD125" r:id="rId826" xr:uid="{00000000-0004-0000-0500-000039030000}"/>
    <hyperlink ref="H126" r:id="rId827" xr:uid="{00000000-0004-0000-0500-00003A030000}"/>
    <hyperlink ref="N126" r:id="rId828" xr:uid="{00000000-0004-0000-0500-00003B030000}"/>
    <hyperlink ref="V126" r:id="rId829" xr:uid="{00000000-0004-0000-0500-00003C030000}"/>
    <hyperlink ref="AD126" r:id="rId830" xr:uid="{00000000-0004-0000-0500-00003D030000}"/>
    <hyperlink ref="C127" r:id="rId831" xr:uid="{00000000-0004-0000-0500-00003E030000}"/>
    <hyperlink ref="H127" r:id="rId832" xr:uid="{00000000-0004-0000-0500-00003F030000}"/>
    <hyperlink ref="N127" r:id="rId833" xr:uid="{00000000-0004-0000-0500-000040030000}"/>
    <hyperlink ref="V127" r:id="rId834" xr:uid="{00000000-0004-0000-0500-000041030000}"/>
    <hyperlink ref="AB127" r:id="rId835" xr:uid="{00000000-0004-0000-0500-000042030000}"/>
    <hyperlink ref="AH127" r:id="rId836" xr:uid="{00000000-0004-0000-0500-000043030000}"/>
    <hyperlink ref="C128" r:id="rId837" xr:uid="{00000000-0004-0000-0500-000044030000}"/>
    <hyperlink ref="H128" r:id="rId838" xr:uid="{00000000-0004-0000-0500-000045030000}"/>
    <hyperlink ref="N128" r:id="rId839" xr:uid="{00000000-0004-0000-0500-000046030000}"/>
    <hyperlink ref="V128" r:id="rId840" xr:uid="{00000000-0004-0000-0500-000047030000}"/>
    <hyperlink ref="AD128" r:id="rId841" xr:uid="{00000000-0004-0000-0500-000048030000}"/>
    <hyperlink ref="C129" r:id="rId842" xr:uid="{00000000-0004-0000-0500-000049030000}"/>
    <hyperlink ref="H129" r:id="rId843" xr:uid="{00000000-0004-0000-0500-00004A030000}"/>
    <hyperlink ref="N129" r:id="rId844" xr:uid="{00000000-0004-0000-0500-00004B030000}"/>
    <hyperlink ref="T129" r:id="rId845" xr:uid="{00000000-0004-0000-0500-00004C030000}"/>
    <hyperlink ref="V129" r:id="rId846" xr:uid="{00000000-0004-0000-0500-00004D030000}"/>
    <hyperlink ref="AA129" r:id="rId847" xr:uid="{00000000-0004-0000-0500-00004E030000}"/>
    <hyperlink ref="AD129" r:id="rId848" xr:uid="{00000000-0004-0000-0500-00004F030000}"/>
    <hyperlink ref="C130" r:id="rId849" xr:uid="{00000000-0004-0000-0500-000050030000}"/>
    <hyperlink ref="H130" r:id="rId850" xr:uid="{00000000-0004-0000-0500-000051030000}"/>
    <hyperlink ref="N130" r:id="rId851" xr:uid="{00000000-0004-0000-0500-000052030000}"/>
    <hyperlink ref="V130" r:id="rId852" xr:uid="{00000000-0004-0000-0500-000053030000}"/>
    <hyperlink ref="AB130" r:id="rId853" xr:uid="{00000000-0004-0000-0500-000054030000}"/>
    <hyperlink ref="AD130" r:id="rId854" xr:uid="{00000000-0004-0000-0500-000055030000}"/>
    <hyperlink ref="AH130" r:id="rId855" xr:uid="{00000000-0004-0000-0500-000056030000}"/>
    <hyperlink ref="C131" r:id="rId856" xr:uid="{00000000-0004-0000-0500-000057030000}"/>
    <hyperlink ref="H131" r:id="rId857" xr:uid="{00000000-0004-0000-0500-000058030000}"/>
    <hyperlink ref="N131" r:id="rId858" xr:uid="{00000000-0004-0000-0500-000059030000}"/>
    <hyperlink ref="V131" r:id="rId859" xr:uid="{00000000-0004-0000-0500-00005A030000}"/>
    <hyperlink ref="AD131" r:id="rId860" xr:uid="{00000000-0004-0000-0500-00005B030000}"/>
    <hyperlink ref="E132" r:id="rId861" xr:uid="{00000000-0004-0000-0500-00005C030000}"/>
    <hyperlink ref="F132" r:id="rId862" xr:uid="{00000000-0004-0000-0500-00005D030000}"/>
    <hyperlink ref="H132" r:id="rId863" xr:uid="{00000000-0004-0000-0500-00005E030000}"/>
    <hyperlink ref="K132" r:id="rId864" xr:uid="{00000000-0004-0000-0500-00005F030000}"/>
    <hyperlink ref="L132" r:id="rId865" xr:uid="{00000000-0004-0000-0500-000060030000}"/>
    <hyperlink ref="N132" r:id="rId866" xr:uid="{00000000-0004-0000-0500-000061030000}"/>
    <hyperlink ref="S132" r:id="rId867" xr:uid="{00000000-0004-0000-0500-000062030000}"/>
    <hyperlink ref="V132" r:id="rId868" xr:uid="{00000000-0004-0000-0500-000063030000}"/>
    <hyperlink ref="C133" r:id="rId869" xr:uid="{00000000-0004-0000-0500-000064030000}"/>
    <hyperlink ref="H133" r:id="rId870" xr:uid="{00000000-0004-0000-0500-000065030000}"/>
    <hyperlink ref="N133" r:id="rId871" xr:uid="{00000000-0004-0000-0500-000066030000}"/>
    <hyperlink ref="T133" r:id="rId872" xr:uid="{00000000-0004-0000-0500-000067030000}"/>
    <hyperlink ref="V133" r:id="rId873" xr:uid="{00000000-0004-0000-0500-000068030000}"/>
    <hyperlink ref="AA133" r:id="rId874" xr:uid="{00000000-0004-0000-0500-000069030000}"/>
    <hyperlink ref="AB133" r:id="rId875" xr:uid="{00000000-0004-0000-0500-00006A030000}"/>
    <hyperlink ref="AD133" r:id="rId876" xr:uid="{00000000-0004-0000-0500-00006B030000}"/>
    <hyperlink ref="AH133" r:id="rId877" xr:uid="{00000000-0004-0000-0500-00006C030000}"/>
    <hyperlink ref="C134" r:id="rId878" xr:uid="{00000000-0004-0000-0500-00006D030000}"/>
    <hyperlink ref="H134" r:id="rId879" xr:uid="{00000000-0004-0000-0500-00006E030000}"/>
    <hyperlink ref="N134" r:id="rId880" xr:uid="{00000000-0004-0000-0500-00006F030000}"/>
    <hyperlink ref="V134" r:id="rId881" xr:uid="{00000000-0004-0000-0500-000070030000}"/>
    <hyperlink ref="AD134" r:id="rId882" xr:uid="{00000000-0004-0000-0500-000071030000}"/>
    <hyperlink ref="C135" r:id="rId883" xr:uid="{00000000-0004-0000-0500-000072030000}"/>
    <hyperlink ref="H135" r:id="rId884" xr:uid="{00000000-0004-0000-0500-000073030000}"/>
    <hyperlink ref="V135" r:id="rId885" xr:uid="{00000000-0004-0000-0500-000074030000}"/>
    <hyperlink ref="AD135" r:id="rId886" xr:uid="{00000000-0004-0000-0500-000075030000}"/>
    <hyperlink ref="C136" r:id="rId887" xr:uid="{00000000-0004-0000-0500-000076030000}"/>
    <hyperlink ref="H136" r:id="rId888" xr:uid="{00000000-0004-0000-0500-000077030000}"/>
    <hyperlink ref="L136" r:id="rId889" xr:uid="{00000000-0004-0000-0500-000078030000}"/>
    <hyperlink ref="S136" r:id="rId890" xr:uid="{00000000-0004-0000-0500-000079030000}"/>
    <hyperlink ref="T136" r:id="rId891" xr:uid="{00000000-0004-0000-0500-00007A030000}"/>
    <hyperlink ref="AA136" r:id="rId892" xr:uid="{00000000-0004-0000-0500-00007B030000}"/>
    <hyperlink ref="AD136" r:id="rId893" xr:uid="{00000000-0004-0000-0500-00007C030000}"/>
    <hyperlink ref="C137" r:id="rId894" xr:uid="{00000000-0004-0000-0500-00007D030000}"/>
    <hyperlink ref="H137" r:id="rId895" xr:uid="{00000000-0004-0000-0500-00007E030000}"/>
    <hyperlink ref="V137" r:id="rId896" xr:uid="{00000000-0004-0000-0500-00007F030000}"/>
    <hyperlink ref="AD137" r:id="rId897" xr:uid="{00000000-0004-0000-0500-000080030000}"/>
    <hyperlink ref="A138" r:id="rId898" xr:uid="{00000000-0004-0000-0500-000081030000}"/>
    <hyperlink ref="C138" r:id="rId899" xr:uid="{00000000-0004-0000-0500-000082030000}"/>
    <hyperlink ref="E138" r:id="rId900" xr:uid="{00000000-0004-0000-0500-000083030000}"/>
    <hyperlink ref="H138" r:id="rId901" xr:uid="{00000000-0004-0000-0500-000084030000}"/>
    <hyperlink ref="V138" r:id="rId902" xr:uid="{00000000-0004-0000-0500-000085030000}"/>
    <hyperlink ref="AD138" r:id="rId903" xr:uid="{00000000-0004-0000-0500-000086030000}"/>
    <hyperlink ref="F139" r:id="rId904" xr:uid="{00000000-0004-0000-0500-000087030000}"/>
    <hyperlink ref="H139" r:id="rId905" xr:uid="{00000000-0004-0000-0500-000088030000}"/>
    <hyperlink ref="K139" r:id="rId906" xr:uid="{00000000-0004-0000-0500-000089030000}"/>
    <hyperlink ref="V139" r:id="rId907" xr:uid="{00000000-0004-0000-0500-00008A030000}"/>
    <hyperlink ref="AB139" r:id="rId908" xr:uid="{00000000-0004-0000-0500-00008B030000}"/>
    <hyperlink ref="AD139" r:id="rId909" xr:uid="{00000000-0004-0000-0500-00008C030000}"/>
    <hyperlink ref="AH139" r:id="rId910" xr:uid="{00000000-0004-0000-0500-00008D030000}"/>
    <hyperlink ref="C140" r:id="rId911" xr:uid="{00000000-0004-0000-0500-00008E030000}"/>
    <hyperlink ref="H140" r:id="rId912" xr:uid="{00000000-0004-0000-0500-00008F030000}"/>
    <hyperlink ref="L140" r:id="rId913" xr:uid="{00000000-0004-0000-0500-000090030000}"/>
    <hyperlink ref="S140" r:id="rId914" xr:uid="{00000000-0004-0000-0500-000091030000}"/>
    <hyperlink ref="V140" r:id="rId915" xr:uid="{00000000-0004-0000-0500-000092030000}"/>
    <hyperlink ref="AD140" r:id="rId916" xr:uid="{00000000-0004-0000-0500-000093030000}"/>
    <hyperlink ref="C141" r:id="rId917" xr:uid="{00000000-0004-0000-0500-000094030000}"/>
    <hyperlink ref="AD141" r:id="rId918" xr:uid="{00000000-0004-0000-0500-000095030000}"/>
    <hyperlink ref="C142" r:id="rId919" xr:uid="{00000000-0004-0000-0500-000096030000}"/>
    <hyperlink ref="F142" r:id="rId920" xr:uid="{00000000-0004-0000-0500-000097030000}"/>
    <hyperlink ref="H142" r:id="rId921" xr:uid="{00000000-0004-0000-0500-000098030000}"/>
    <hyperlink ref="K142" r:id="rId922" xr:uid="{00000000-0004-0000-0500-000099030000}"/>
    <hyperlink ref="T142" r:id="rId923" xr:uid="{00000000-0004-0000-0500-00009A030000}"/>
    <hyperlink ref="V142" r:id="rId924" xr:uid="{00000000-0004-0000-0500-00009B030000}"/>
    <hyperlink ref="AA142" r:id="rId925" xr:uid="{00000000-0004-0000-0500-00009C030000}"/>
    <hyperlink ref="AD142" r:id="rId926" xr:uid="{00000000-0004-0000-0500-00009D030000}"/>
    <hyperlink ref="C143" r:id="rId927" xr:uid="{00000000-0004-0000-0500-00009E030000}"/>
    <hyperlink ref="H143" r:id="rId928" xr:uid="{00000000-0004-0000-0500-00009F030000}"/>
    <hyperlink ref="V143" r:id="rId929" xr:uid="{00000000-0004-0000-0500-0000A0030000}"/>
    <hyperlink ref="AD143" r:id="rId930" xr:uid="{00000000-0004-0000-0500-0000A1030000}"/>
    <hyperlink ref="C144" r:id="rId931" xr:uid="{00000000-0004-0000-0500-0000A2030000}"/>
    <hyperlink ref="H144" r:id="rId932" xr:uid="{00000000-0004-0000-0500-0000A3030000}"/>
    <hyperlink ref="V144" r:id="rId933" xr:uid="{00000000-0004-0000-0500-0000A4030000}"/>
    <hyperlink ref="AD144" r:id="rId934" xr:uid="{00000000-0004-0000-0500-0000A5030000}"/>
    <hyperlink ref="E145" r:id="rId935" xr:uid="{00000000-0004-0000-0500-0000A6030000}"/>
    <hyperlink ref="H145" r:id="rId936" xr:uid="{00000000-0004-0000-0500-0000A7030000}"/>
    <hyperlink ref="T145" r:id="rId937" xr:uid="{00000000-0004-0000-0500-0000A8030000}"/>
    <hyperlink ref="V145" r:id="rId938" xr:uid="{00000000-0004-0000-0500-0000A9030000}"/>
    <hyperlink ref="AA145" r:id="rId939" xr:uid="{00000000-0004-0000-0500-0000AA030000}"/>
    <hyperlink ref="AD145" r:id="rId940" xr:uid="{00000000-0004-0000-0500-0000AB030000}"/>
    <hyperlink ref="C146" r:id="rId941" xr:uid="{00000000-0004-0000-0500-0000AC030000}"/>
    <hyperlink ref="H146" r:id="rId942" xr:uid="{00000000-0004-0000-0500-0000AD030000}"/>
    <hyperlink ref="L146" r:id="rId943" location="The_Witcher_3:_Wild_Hunt" xr:uid="{00000000-0004-0000-0500-0000AE030000}"/>
    <hyperlink ref="N146" r:id="rId944" xr:uid="{00000000-0004-0000-0500-0000AF030000}"/>
    <hyperlink ref="S146" r:id="rId945" xr:uid="{00000000-0004-0000-0500-0000B0030000}"/>
    <hyperlink ref="V146" r:id="rId946" xr:uid="{00000000-0004-0000-0500-0000B1030000}"/>
    <hyperlink ref="AB146" r:id="rId947" xr:uid="{00000000-0004-0000-0500-0000B2030000}"/>
    <hyperlink ref="AH146" r:id="rId948" xr:uid="{00000000-0004-0000-0500-0000B3030000}"/>
    <hyperlink ref="C147" r:id="rId949" xr:uid="{00000000-0004-0000-0500-0000B4030000}"/>
    <hyperlink ref="H147" r:id="rId950" xr:uid="{00000000-0004-0000-0500-0000B5030000}"/>
    <hyperlink ref="N147" r:id="rId951" xr:uid="{00000000-0004-0000-0500-0000B6030000}"/>
    <hyperlink ref="V147" r:id="rId952" xr:uid="{00000000-0004-0000-0500-0000B7030000}"/>
    <hyperlink ref="C148" r:id="rId953" xr:uid="{00000000-0004-0000-0500-0000B8030000}"/>
    <hyperlink ref="H148" r:id="rId954" xr:uid="{00000000-0004-0000-0500-0000B9030000}"/>
    <hyperlink ref="N148" r:id="rId955" xr:uid="{00000000-0004-0000-0500-0000BA030000}"/>
    <hyperlink ref="V148" r:id="rId956" xr:uid="{00000000-0004-0000-0500-0000BB030000}"/>
    <hyperlink ref="C149" r:id="rId957" xr:uid="{00000000-0004-0000-0500-0000BC030000}"/>
    <hyperlink ref="F149" r:id="rId958" xr:uid="{00000000-0004-0000-0500-0000BD030000}"/>
    <hyperlink ref="H149" r:id="rId959" xr:uid="{00000000-0004-0000-0500-0000BE030000}"/>
    <hyperlink ref="K149" r:id="rId960" xr:uid="{00000000-0004-0000-0500-0000BF030000}"/>
    <hyperlink ref="V149" r:id="rId961" xr:uid="{00000000-0004-0000-0500-0000C0030000}"/>
    <hyperlink ref="C150" r:id="rId962" xr:uid="{00000000-0004-0000-0500-0000C1030000}"/>
    <hyperlink ref="H150" r:id="rId963" xr:uid="{00000000-0004-0000-0500-0000C2030000}"/>
    <hyperlink ref="T150" r:id="rId964" xr:uid="{00000000-0004-0000-0500-0000C3030000}"/>
    <hyperlink ref="V150" r:id="rId965" xr:uid="{00000000-0004-0000-0500-0000C4030000}"/>
    <hyperlink ref="AA150" r:id="rId966" xr:uid="{00000000-0004-0000-0500-0000C5030000}"/>
    <hyperlink ref="H151" r:id="rId967" xr:uid="{00000000-0004-0000-0500-0000C6030000}"/>
    <hyperlink ref="V151" r:id="rId968" xr:uid="{00000000-0004-0000-0500-0000C7030000}"/>
    <hyperlink ref="H152" r:id="rId969" xr:uid="{00000000-0004-0000-0500-0000C8030000}"/>
    <hyperlink ref="V152" r:id="rId970" xr:uid="{00000000-0004-0000-0500-0000C9030000}"/>
    <hyperlink ref="H153" r:id="rId971" xr:uid="{00000000-0004-0000-0500-0000CA030000}"/>
    <hyperlink ref="L153" r:id="rId972" xr:uid="{00000000-0004-0000-0500-0000CB030000}"/>
    <hyperlink ref="N153" r:id="rId973" xr:uid="{00000000-0004-0000-0500-0000CC030000}"/>
    <hyperlink ref="S153" r:id="rId974" xr:uid="{00000000-0004-0000-0500-0000CD030000}"/>
    <hyperlink ref="V153" r:id="rId975" xr:uid="{00000000-0004-0000-0500-0000CE030000}"/>
    <hyperlink ref="H154" r:id="rId976" xr:uid="{00000000-0004-0000-0500-0000CF030000}"/>
    <hyperlink ref="N154" r:id="rId977" xr:uid="{00000000-0004-0000-0500-0000D0030000}"/>
    <hyperlink ref="V154" r:id="rId978" xr:uid="{00000000-0004-0000-0500-0000D1030000}"/>
    <hyperlink ref="H155" r:id="rId979" xr:uid="{00000000-0004-0000-0500-0000D2030000}"/>
    <hyperlink ref="N155" r:id="rId980" xr:uid="{00000000-0004-0000-0500-0000D3030000}"/>
    <hyperlink ref="V155" r:id="rId981" xr:uid="{00000000-0004-0000-0500-0000D4030000}"/>
    <hyperlink ref="F156" r:id="rId982" xr:uid="{00000000-0004-0000-0500-0000D5030000}"/>
    <hyperlink ref="H156" r:id="rId983" xr:uid="{00000000-0004-0000-0500-0000D6030000}"/>
    <hyperlink ref="K156" r:id="rId984" xr:uid="{00000000-0004-0000-0500-0000D7030000}"/>
    <hyperlink ref="N156" r:id="rId985" xr:uid="{00000000-0004-0000-0500-0000D8030000}"/>
    <hyperlink ref="V156" r:id="rId986" xr:uid="{00000000-0004-0000-0500-0000D9030000}"/>
    <hyperlink ref="H157" r:id="rId987" xr:uid="{00000000-0004-0000-0500-0000DA030000}"/>
    <hyperlink ref="N157" r:id="rId988" xr:uid="{00000000-0004-0000-0500-0000DB030000}"/>
    <hyperlink ref="T157" r:id="rId989" xr:uid="{00000000-0004-0000-0500-0000DC030000}"/>
    <hyperlink ref="V157" r:id="rId990" xr:uid="{00000000-0004-0000-0500-0000DD030000}"/>
    <hyperlink ref="AA157" r:id="rId991" xr:uid="{00000000-0004-0000-0500-0000DE030000}"/>
    <hyperlink ref="V158" r:id="rId992" xr:uid="{00000000-0004-0000-0500-0000DF030000}"/>
    <hyperlink ref="F159" r:id="rId993" xr:uid="{00000000-0004-0000-0500-0000E0030000}"/>
    <hyperlink ref="H159" r:id="rId994" xr:uid="{00000000-0004-0000-0500-0000E1030000}"/>
    <hyperlink ref="K159" r:id="rId995" xr:uid="{00000000-0004-0000-0500-0000E2030000}"/>
    <hyperlink ref="V159" r:id="rId996" xr:uid="{00000000-0004-0000-0500-0000E3030000}"/>
    <hyperlink ref="H160" r:id="rId997" xr:uid="{00000000-0004-0000-0500-0000E4030000}"/>
    <hyperlink ref="L160" r:id="rId998" xr:uid="{00000000-0004-0000-0500-0000E5030000}"/>
    <hyperlink ref="N160" r:id="rId999" xr:uid="{00000000-0004-0000-0500-0000E6030000}"/>
    <hyperlink ref="S160" r:id="rId1000" xr:uid="{00000000-0004-0000-0500-0000E7030000}"/>
    <hyperlink ref="V160" r:id="rId1001" xr:uid="{00000000-0004-0000-0500-0000E8030000}"/>
    <hyperlink ref="H161" r:id="rId1002" xr:uid="{00000000-0004-0000-0500-0000E9030000}"/>
    <hyperlink ref="N161" r:id="rId1003" xr:uid="{00000000-0004-0000-0500-0000EA030000}"/>
    <hyperlink ref="T161" r:id="rId1004" xr:uid="{00000000-0004-0000-0500-0000EB030000}"/>
    <hyperlink ref="V161" r:id="rId1005" xr:uid="{00000000-0004-0000-0500-0000EC030000}"/>
    <hyperlink ref="AA161" r:id="rId1006" xr:uid="{00000000-0004-0000-0500-0000ED030000}"/>
    <hyperlink ref="H162" r:id="rId1007" xr:uid="{00000000-0004-0000-0500-0000EE030000}"/>
    <hyperlink ref="N162" r:id="rId1008" xr:uid="{00000000-0004-0000-0500-0000EF030000}"/>
    <hyperlink ref="V162" r:id="rId1009" xr:uid="{00000000-0004-0000-0500-0000F0030000}"/>
    <hyperlink ref="H163" r:id="rId1010" xr:uid="{00000000-0004-0000-0500-0000F1030000}"/>
    <hyperlink ref="N163" r:id="rId1011" xr:uid="{00000000-0004-0000-0500-0000F2030000}"/>
    <hyperlink ref="V163" r:id="rId1012" xr:uid="{00000000-0004-0000-0500-0000F3030000}"/>
    <hyperlink ref="H164" r:id="rId1013" xr:uid="{00000000-0004-0000-0500-0000F4030000}"/>
    <hyperlink ref="N164" r:id="rId1014" xr:uid="{00000000-0004-0000-0500-0000F5030000}"/>
    <hyperlink ref="V164" r:id="rId1015" xr:uid="{00000000-0004-0000-0500-0000F6030000}"/>
    <hyperlink ref="H165" r:id="rId1016" xr:uid="{00000000-0004-0000-0500-0000F7030000}"/>
    <hyperlink ref="N165" r:id="rId1017" xr:uid="{00000000-0004-0000-0500-0000F8030000}"/>
    <hyperlink ref="F166" r:id="rId1018" xr:uid="{00000000-0004-0000-0500-0000F9030000}"/>
    <hyperlink ref="H166" r:id="rId1019" xr:uid="{00000000-0004-0000-0500-0000FA030000}"/>
    <hyperlink ref="K166" r:id="rId1020" xr:uid="{00000000-0004-0000-0500-0000FB030000}"/>
    <hyperlink ref="N166" r:id="rId1021" xr:uid="{00000000-0004-0000-0500-0000FC030000}"/>
    <hyperlink ref="H167" r:id="rId1022" xr:uid="{00000000-0004-0000-0500-0000FD030000}"/>
    <hyperlink ref="L167" r:id="rId1023" location="The_Witcher_3:_Wild_Hunt" xr:uid="{00000000-0004-0000-0500-0000FE030000}"/>
    <hyperlink ref="N167" r:id="rId1024" xr:uid="{00000000-0004-0000-0500-0000FF030000}"/>
    <hyperlink ref="S167" r:id="rId1025" xr:uid="{00000000-0004-0000-0500-000000040000}"/>
    <hyperlink ref="H168" r:id="rId1026" xr:uid="{00000000-0004-0000-0500-000001040000}"/>
    <hyperlink ref="N168" r:id="rId1027" xr:uid="{00000000-0004-0000-0500-000002040000}"/>
    <hyperlink ref="H169" r:id="rId1028" xr:uid="{00000000-0004-0000-0500-000003040000}"/>
    <hyperlink ref="N169" r:id="rId1029" xr:uid="{00000000-0004-0000-0500-000004040000}"/>
    <hyperlink ref="H170" r:id="rId1030" xr:uid="{00000000-0004-0000-0500-000005040000}"/>
    <hyperlink ref="H171" r:id="rId1031" xr:uid="{00000000-0004-0000-0500-000006040000}"/>
    <hyperlink ref="L171" r:id="rId1032" xr:uid="{00000000-0004-0000-0500-000007040000}"/>
    <hyperlink ref="N171" r:id="rId1033" xr:uid="{00000000-0004-0000-0500-000008040000}"/>
    <hyperlink ref="S171" r:id="rId1034" xr:uid="{00000000-0004-0000-0500-000009040000}"/>
    <hyperlink ref="H172" r:id="rId1035" xr:uid="{00000000-0004-0000-0500-00000A040000}"/>
    <hyperlink ref="N172" r:id="rId1036" xr:uid="{00000000-0004-0000-0500-00000B040000}"/>
    <hyperlink ref="F173" r:id="rId1037" xr:uid="{00000000-0004-0000-0500-00000C040000}"/>
    <hyperlink ref="H173" r:id="rId1038" xr:uid="{00000000-0004-0000-0500-00000D040000}"/>
    <hyperlink ref="K173" r:id="rId1039" xr:uid="{00000000-0004-0000-0500-00000E040000}"/>
    <hyperlink ref="N173" r:id="rId1040" xr:uid="{00000000-0004-0000-0500-00000F040000}"/>
    <hyperlink ref="H174" r:id="rId1041" xr:uid="{00000000-0004-0000-0500-000010040000}"/>
    <hyperlink ref="N174" r:id="rId1042" xr:uid="{00000000-0004-0000-0500-000011040000}"/>
    <hyperlink ref="N175" r:id="rId1043" xr:uid="{00000000-0004-0000-0500-000012040000}"/>
    <hyperlink ref="F176" r:id="rId1044" xr:uid="{00000000-0004-0000-0500-000013040000}"/>
    <hyperlink ref="H176" r:id="rId1045" xr:uid="{00000000-0004-0000-0500-000014040000}"/>
    <hyperlink ref="K176" r:id="rId1046" xr:uid="{00000000-0004-0000-0500-000015040000}"/>
    <hyperlink ref="L176" r:id="rId1047" xr:uid="{00000000-0004-0000-0500-000016040000}"/>
    <hyperlink ref="N176" r:id="rId1048" xr:uid="{00000000-0004-0000-0500-000017040000}"/>
    <hyperlink ref="S176" r:id="rId1049" xr:uid="{00000000-0004-0000-0500-000018040000}"/>
    <hyperlink ref="H177" r:id="rId1050" xr:uid="{00000000-0004-0000-0500-000019040000}"/>
    <hyperlink ref="N177" r:id="rId1051" xr:uid="{00000000-0004-0000-0500-00001A040000}"/>
    <hyperlink ref="H178" r:id="rId1052" xr:uid="{00000000-0004-0000-0500-00001B040000}"/>
    <hyperlink ref="N178" r:id="rId1053" xr:uid="{00000000-0004-0000-0500-00001C040000}"/>
    <hyperlink ref="H179" r:id="rId1054" xr:uid="{00000000-0004-0000-0500-00001D040000}"/>
    <hyperlink ref="N179" r:id="rId1055" xr:uid="{00000000-0004-0000-0500-00001E040000}"/>
    <hyperlink ref="H180" r:id="rId1056" xr:uid="{00000000-0004-0000-0500-00001F040000}"/>
    <hyperlink ref="N180" r:id="rId1057" xr:uid="{00000000-0004-0000-0500-000020040000}"/>
    <hyperlink ref="H181" r:id="rId1058" xr:uid="{00000000-0004-0000-0500-000021040000}"/>
    <hyperlink ref="N181" r:id="rId1059" xr:uid="{00000000-0004-0000-0500-000022040000}"/>
    <hyperlink ref="F182" r:id="rId1060" xr:uid="{00000000-0004-0000-0500-000023040000}"/>
    <hyperlink ref="H182" r:id="rId1061" xr:uid="{00000000-0004-0000-0500-000024040000}"/>
    <hyperlink ref="K182" r:id="rId1062" xr:uid="{00000000-0004-0000-0500-000025040000}"/>
    <hyperlink ref="N182" r:id="rId1063" xr:uid="{00000000-0004-0000-0500-000026040000}"/>
    <hyperlink ref="H183" r:id="rId1064" xr:uid="{00000000-0004-0000-0500-000027040000}"/>
    <hyperlink ref="L183" r:id="rId1065" location="The_Witcher_3:_Wild_Hunt" xr:uid="{00000000-0004-0000-0500-000028040000}"/>
    <hyperlink ref="N183" r:id="rId1066" xr:uid="{00000000-0004-0000-0500-000029040000}"/>
    <hyperlink ref="S183" r:id="rId1067" xr:uid="{00000000-0004-0000-0500-00002A040000}"/>
    <hyperlink ref="H184" r:id="rId1068" xr:uid="{00000000-0004-0000-0500-00002B040000}"/>
    <hyperlink ref="N184" r:id="rId1069" xr:uid="{00000000-0004-0000-0500-00002C040000}"/>
    <hyperlink ref="H185" r:id="rId1070" xr:uid="{00000000-0004-0000-0500-00002D040000}"/>
    <hyperlink ref="N185" r:id="rId1071" xr:uid="{00000000-0004-0000-0500-00002E040000}"/>
    <hyperlink ref="H186" r:id="rId1072" xr:uid="{00000000-0004-0000-0500-00002F040000}"/>
    <hyperlink ref="H187" r:id="rId1073" xr:uid="{00000000-0004-0000-0500-000030040000}"/>
    <hyperlink ref="L187" r:id="rId1074" xr:uid="{00000000-0004-0000-0500-000031040000}"/>
    <hyperlink ref="N187" r:id="rId1075" xr:uid="{00000000-0004-0000-0500-000032040000}"/>
    <hyperlink ref="S187" r:id="rId1076" xr:uid="{00000000-0004-0000-0500-000033040000}"/>
    <hyperlink ref="H188" r:id="rId1077" xr:uid="{00000000-0004-0000-0500-000034040000}"/>
    <hyperlink ref="N188" r:id="rId1078" xr:uid="{00000000-0004-0000-0500-000035040000}"/>
    <hyperlink ref="F189" r:id="rId1079" xr:uid="{00000000-0004-0000-0500-000036040000}"/>
    <hyperlink ref="H189" r:id="rId1080" xr:uid="{00000000-0004-0000-0500-000037040000}"/>
    <hyperlink ref="K189" r:id="rId1081" xr:uid="{00000000-0004-0000-0500-000038040000}"/>
    <hyperlink ref="N189" r:id="rId1082" xr:uid="{00000000-0004-0000-0500-000039040000}"/>
    <hyperlink ref="H190" r:id="rId1083" xr:uid="{00000000-0004-0000-0500-00003A040000}"/>
    <hyperlink ref="N190" r:id="rId1084" xr:uid="{00000000-0004-0000-0500-00003B040000}"/>
    <hyperlink ref="N191" r:id="rId1085" xr:uid="{00000000-0004-0000-0500-00003C040000}"/>
    <hyperlink ref="F192" r:id="rId1086" xr:uid="{00000000-0004-0000-0500-00003D040000}"/>
    <hyperlink ref="H192" r:id="rId1087" xr:uid="{00000000-0004-0000-0500-00003E040000}"/>
    <hyperlink ref="K192" r:id="rId1088" xr:uid="{00000000-0004-0000-0500-00003F040000}"/>
    <hyperlink ref="L192" r:id="rId1089" xr:uid="{00000000-0004-0000-0500-000040040000}"/>
    <hyperlink ref="N192" r:id="rId1090" xr:uid="{00000000-0004-0000-0500-000041040000}"/>
    <hyperlink ref="S192" r:id="rId1091" xr:uid="{00000000-0004-0000-0500-000042040000}"/>
    <hyperlink ref="H193" r:id="rId1092" xr:uid="{00000000-0004-0000-0500-000043040000}"/>
    <hyperlink ref="N193" r:id="rId1093" xr:uid="{00000000-0004-0000-0500-000044040000}"/>
    <hyperlink ref="H194" r:id="rId1094" xr:uid="{00000000-0004-0000-0500-000045040000}"/>
    <hyperlink ref="N194" r:id="rId1095" xr:uid="{00000000-0004-0000-0500-000046040000}"/>
    <hyperlink ref="H195" r:id="rId1096" xr:uid="{00000000-0004-0000-0500-000047040000}"/>
    <hyperlink ref="N195" r:id="rId1097" xr:uid="{00000000-0004-0000-0500-000048040000}"/>
    <hyperlink ref="H196" r:id="rId1098" xr:uid="{00000000-0004-0000-0500-000049040000}"/>
    <hyperlink ref="N196" r:id="rId1099" xr:uid="{00000000-0004-0000-0500-00004A040000}"/>
    <hyperlink ref="H197" r:id="rId1100" xr:uid="{00000000-0004-0000-0500-00004B040000}"/>
    <hyperlink ref="N197" r:id="rId1101" xr:uid="{00000000-0004-0000-0500-00004C040000}"/>
    <hyperlink ref="H198" r:id="rId1102" xr:uid="{00000000-0004-0000-0500-00004D040000}"/>
    <hyperlink ref="N198" r:id="rId1103" xr:uid="{00000000-0004-0000-0500-00004E040000}"/>
    <hyperlink ref="F199" r:id="rId1104" xr:uid="{00000000-0004-0000-0500-00004F040000}"/>
    <hyperlink ref="H199" r:id="rId1105" xr:uid="{00000000-0004-0000-0500-000050040000}"/>
    <hyperlink ref="K199" r:id="rId1106" xr:uid="{00000000-0004-0000-0500-000051040000}"/>
    <hyperlink ref="L199" r:id="rId1107" location="The_Witcher_3:_Wild_Hunt" xr:uid="{00000000-0004-0000-0500-000052040000}"/>
    <hyperlink ref="N199" r:id="rId1108" xr:uid="{00000000-0004-0000-0500-000053040000}"/>
    <hyperlink ref="S199" r:id="rId1109" xr:uid="{00000000-0004-0000-0500-000054040000}"/>
    <hyperlink ref="H200" r:id="rId1110" xr:uid="{00000000-0004-0000-0500-000055040000}"/>
    <hyperlink ref="N200" r:id="rId1111" xr:uid="{00000000-0004-0000-0500-000056040000}"/>
    <hyperlink ref="H201" r:id="rId1112" xr:uid="{00000000-0004-0000-0500-000057040000}"/>
    <hyperlink ref="H202" r:id="rId1113" xr:uid="{00000000-0004-0000-0500-000058040000}"/>
    <hyperlink ref="L202" r:id="rId1114" xr:uid="{00000000-0004-0000-0500-000059040000}"/>
    <hyperlink ref="N202" r:id="rId1115" xr:uid="{00000000-0004-0000-0500-00005A040000}"/>
    <hyperlink ref="S202" r:id="rId1116" xr:uid="{00000000-0004-0000-0500-00005B040000}"/>
    <hyperlink ref="H203" r:id="rId1117" xr:uid="{00000000-0004-0000-0500-00005C040000}"/>
    <hyperlink ref="N203" r:id="rId1118" xr:uid="{00000000-0004-0000-0500-00005D040000}"/>
    <hyperlink ref="H204" r:id="rId1119" xr:uid="{00000000-0004-0000-0500-00005E040000}"/>
    <hyperlink ref="N204" r:id="rId1120" xr:uid="{00000000-0004-0000-0500-00005F040000}"/>
    <hyperlink ref="H205" r:id="rId1121" xr:uid="{00000000-0004-0000-0500-000060040000}"/>
    <hyperlink ref="N205" r:id="rId1122" xr:uid="{00000000-0004-0000-0500-000061040000}"/>
    <hyperlink ref="L206" r:id="rId1123" xr:uid="{00000000-0004-0000-0500-000062040000}"/>
    <hyperlink ref="N206" r:id="rId1124" xr:uid="{00000000-0004-0000-0500-000063040000}"/>
    <hyperlink ref="N207" r:id="rId1125" xr:uid="{00000000-0004-0000-0500-000064040000}"/>
    <hyperlink ref="N208" r:id="rId1126" xr:uid="{00000000-0004-0000-0500-000065040000}"/>
    <hyperlink ref="N209" r:id="rId1127" xr:uid="{00000000-0004-0000-0500-000066040000}"/>
    <hyperlink ref="N210" r:id="rId1128" xr:uid="{00000000-0004-0000-0500-000067040000}"/>
    <hyperlink ref="N211" r:id="rId1129" xr:uid="{00000000-0004-0000-0500-000068040000}"/>
    <hyperlink ref="N212" r:id="rId1130" xr:uid="{00000000-0004-0000-0500-000069040000}"/>
    <hyperlink ref="L213" r:id="rId1131" xr:uid="{00000000-0004-0000-0500-00006A04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1"/>
  <sheetViews>
    <sheetView workbookViewId="0">
      <selection sqref="A1:C1"/>
    </sheetView>
  </sheetViews>
  <sheetFormatPr defaultColWidth="12.5703125" defaultRowHeight="15.75" customHeight="1" x14ac:dyDescent="0.2"/>
  <cols>
    <col min="1" max="1" width="34.42578125" customWidth="1"/>
    <col min="2" max="2" width="80.7109375" customWidth="1"/>
    <col min="3" max="3" width="8.42578125" customWidth="1"/>
  </cols>
  <sheetData>
    <row r="1" spans="1:3" ht="15.75" customHeight="1" x14ac:dyDescent="0.4">
      <c r="A1" s="1411" t="s">
        <v>3511</v>
      </c>
      <c r="B1" s="771"/>
      <c r="C1" s="763"/>
    </row>
    <row r="2" spans="1:3" ht="15.75" customHeight="1" x14ac:dyDescent="0.25">
      <c r="A2" s="701" t="s">
        <v>3512</v>
      </c>
      <c r="B2" s="701" t="s">
        <v>3513</v>
      </c>
      <c r="C2" s="702"/>
    </row>
    <row r="3" spans="1:3" ht="12.75" x14ac:dyDescent="0.2">
      <c r="A3" s="703" t="s">
        <v>3514</v>
      </c>
      <c r="B3" s="704" t="s">
        <v>3515</v>
      </c>
      <c r="C3" s="705" t="b">
        <v>0</v>
      </c>
    </row>
    <row r="4" spans="1:3" ht="12.75" x14ac:dyDescent="0.2">
      <c r="A4" s="706" t="s">
        <v>3516</v>
      </c>
      <c r="B4" s="706" t="s">
        <v>3517</v>
      </c>
      <c r="C4" s="707" t="b">
        <v>0</v>
      </c>
    </row>
    <row r="5" spans="1:3" ht="12.75" x14ac:dyDescent="0.2">
      <c r="A5" s="708" t="s">
        <v>3518</v>
      </c>
      <c r="B5" s="708" t="s">
        <v>3519</v>
      </c>
      <c r="C5" s="709" t="b">
        <v>0</v>
      </c>
    </row>
    <row r="6" spans="1:3" ht="12.75" x14ac:dyDescent="0.2">
      <c r="A6" s="706" t="s">
        <v>3520</v>
      </c>
      <c r="B6" s="706" t="s">
        <v>3521</v>
      </c>
      <c r="C6" s="707" t="b">
        <v>0</v>
      </c>
    </row>
    <row r="7" spans="1:3" ht="12.75" x14ac:dyDescent="0.2">
      <c r="A7" s="708" t="s">
        <v>3522</v>
      </c>
      <c r="B7" s="708" t="s">
        <v>3523</v>
      </c>
      <c r="C7" s="709" t="b">
        <v>0</v>
      </c>
    </row>
    <row r="8" spans="1:3" ht="12.75" x14ac:dyDescent="0.2">
      <c r="A8" s="706" t="s">
        <v>3524</v>
      </c>
      <c r="B8" s="706" t="s">
        <v>3525</v>
      </c>
      <c r="C8" s="707" t="b">
        <v>0</v>
      </c>
    </row>
    <row r="9" spans="1:3" ht="12.75" x14ac:dyDescent="0.2">
      <c r="A9" s="708" t="s">
        <v>3526</v>
      </c>
      <c r="B9" s="708" t="s">
        <v>3527</v>
      </c>
      <c r="C9" s="709" t="b">
        <v>0</v>
      </c>
    </row>
    <row r="10" spans="1:3" ht="12.75" x14ac:dyDescent="0.2">
      <c r="A10" s="706" t="s">
        <v>3528</v>
      </c>
      <c r="B10" s="706" t="s">
        <v>3529</v>
      </c>
      <c r="C10" s="707" t="b">
        <v>0</v>
      </c>
    </row>
    <row r="11" spans="1:3" ht="12.75" x14ac:dyDescent="0.2">
      <c r="A11" s="708" t="s">
        <v>3530</v>
      </c>
      <c r="B11" s="708" t="s">
        <v>3531</v>
      </c>
      <c r="C11" s="709" t="b">
        <v>0</v>
      </c>
    </row>
    <row r="12" spans="1:3" ht="12.75" x14ac:dyDescent="0.2">
      <c r="A12" s="706" t="s">
        <v>3532</v>
      </c>
      <c r="B12" s="706" t="s">
        <v>3533</v>
      </c>
      <c r="C12" s="707" t="b">
        <v>0</v>
      </c>
    </row>
    <row r="13" spans="1:3" ht="12.75" x14ac:dyDescent="0.2">
      <c r="A13" s="708" t="s">
        <v>3534</v>
      </c>
      <c r="B13" s="708" t="s">
        <v>3535</v>
      </c>
      <c r="C13" s="709" t="b">
        <v>0</v>
      </c>
    </row>
    <row r="14" spans="1:3" ht="12.75" x14ac:dyDescent="0.2">
      <c r="A14" s="706" t="s">
        <v>3536</v>
      </c>
      <c r="B14" s="706" t="s">
        <v>3537</v>
      </c>
      <c r="C14" s="707" t="b">
        <v>0</v>
      </c>
    </row>
    <row r="15" spans="1:3" ht="12.75" x14ac:dyDescent="0.2">
      <c r="A15" s="708" t="s">
        <v>3538</v>
      </c>
      <c r="B15" s="708" t="s">
        <v>3539</v>
      </c>
      <c r="C15" s="709" t="b">
        <v>0</v>
      </c>
    </row>
    <row r="16" spans="1:3" ht="12.75" x14ac:dyDescent="0.2">
      <c r="A16" s="706" t="s">
        <v>3540</v>
      </c>
      <c r="B16" s="706" t="s">
        <v>3541</v>
      </c>
      <c r="C16" s="707" t="b">
        <v>0</v>
      </c>
    </row>
    <row r="17" spans="1:5" ht="12.75" x14ac:dyDescent="0.2">
      <c r="A17" s="708" t="s">
        <v>3542</v>
      </c>
      <c r="B17" s="708" t="s">
        <v>3543</v>
      </c>
      <c r="C17" s="709" t="b">
        <v>0</v>
      </c>
    </row>
    <row r="18" spans="1:5" ht="12.75" x14ac:dyDescent="0.2">
      <c r="A18" s="706" t="s">
        <v>3544</v>
      </c>
      <c r="B18" s="706" t="s">
        <v>3545</v>
      </c>
      <c r="C18" s="707" t="b">
        <v>0</v>
      </c>
    </row>
    <row r="19" spans="1:5" ht="12.75" x14ac:dyDescent="0.2">
      <c r="A19" s="708" t="s">
        <v>3546</v>
      </c>
      <c r="B19" s="708" t="s">
        <v>3547</v>
      </c>
      <c r="C19" s="709" t="b">
        <v>0</v>
      </c>
    </row>
    <row r="20" spans="1:5" ht="12.75" x14ac:dyDescent="0.2">
      <c r="A20" s="706" t="s">
        <v>3548</v>
      </c>
      <c r="B20" s="706" t="s">
        <v>3549</v>
      </c>
      <c r="C20" s="707" t="b">
        <v>0</v>
      </c>
    </row>
    <row r="21" spans="1:5" ht="12.75" x14ac:dyDescent="0.2">
      <c r="A21" s="708" t="s">
        <v>3550</v>
      </c>
      <c r="B21" s="708" t="s">
        <v>3551</v>
      </c>
      <c r="C21" s="709" t="b">
        <v>0</v>
      </c>
    </row>
    <row r="22" spans="1:5" ht="12.75" x14ac:dyDescent="0.2">
      <c r="A22" s="706" t="s">
        <v>3552</v>
      </c>
      <c r="B22" s="706" t="s">
        <v>3553</v>
      </c>
      <c r="C22" s="707" t="b">
        <v>0</v>
      </c>
    </row>
    <row r="23" spans="1:5" ht="12.75" x14ac:dyDescent="0.2">
      <c r="A23" s="708" t="s">
        <v>3554</v>
      </c>
      <c r="B23" s="708" t="s">
        <v>3555</v>
      </c>
      <c r="C23" s="709" t="b">
        <v>0</v>
      </c>
    </row>
    <row r="24" spans="1:5" ht="12.75" x14ac:dyDescent="0.2">
      <c r="A24" s="706" t="s">
        <v>3556</v>
      </c>
      <c r="B24" s="706" t="s">
        <v>3557</v>
      </c>
      <c r="C24" s="707" t="b">
        <v>0</v>
      </c>
      <c r="E24" s="710"/>
    </row>
    <row r="25" spans="1:5" ht="12.75" x14ac:dyDescent="0.2">
      <c r="A25" s="708" t="s">
        <v>3558</v>
      </c>
      <c r="B25" s="708" t="s">
        <v>3559</v>
      </c>
      <c r="C25" s="709" t="b">
        <v>0</v>
      </c>
    </row>
    <row r="26" spans="1:5" ht="12.75" x14ac:dyDescent="0.2">
      <c r="A26" s="706" t="s">
        <v>3560</v>
      </c>
      <c r="B26" s="706" t="s">
        <v>3561</v>
      </c>
      <c r="C26" s="707" t="b">
        <v>0</v>
      </c>
    </row>
    <row r="27" spans="1:5" ht="12.75" x14ac:dyDescent="0.2">
      <c r="A27" s="708" t="s">
        <v>3562</v>
      </c>
      <c r="B27" s="708" t="s">
        <v>3563</v>
      </c>
      <c r="C27" s="709" t="b">
        <v>0</v>
      </c>
    </row>
    <row r="28" spans="1:5" ht="12.75" x14ac:dyDescent="0.2">
      <c r="A28" s="706" t="s">
        <v>3564</v>
      </c>
      <c r="B28" s="706" t="s">
        <v>3565</v>
      </c>
      <c r="C28" s="707" t="b">
        <v>0</v>
      </c>
    </row>
    <row r="29" spans="1:5" ht="12.75" x14ac:dyDescent="0.2">
      <c r="A29" s="708" t="s">
        <v>3566</v>
      </c>
      <c r="B29" s="708" t="s">
        <v>3567</v>
      </c>
      <c r="C29" s="709" t="b">
        <v>0</v>
      </c>
    </row>
    <row r="30" spans="1:5" ht="12.75" x14ac:dyDescent="0.2">
      <c r="A30" s="706" t="s">
        <v>3568</v>
      </c>
      <c r="B30" s="706" t="s">
        <v>3569</v>
      </c>
      <c r="C30" s="707" t="b">
        <v>0</v>
      </c>
    </row>
    <row r="31" spans="1:5" ht="12.75" x14ac:dyDescent="0.2">
      <c r="A31" s="708" t="s">
        <v>3570</v>
      </c>
      <c r="B31" s="708" t="s">
        <v>3571</v>
      </c>
      <c r="C31" s="709" t="b">
        <v>0</v>
      </c>
    </row>
    <row r="32" spans="1:5" ht="12.75" x14ac:dyDescent="0.2">
      <c r="A32" s="706" t="s">
        <v>3572</v>
      </c>
      <c r="B32" s="706" t="s">
        <v>3573</v>
      </c>
      <c r="C32" s="707" t="b">
        <v>0</v>
      </c>
    </row>
    <row r="33" spans="1:3" ht="12.75" x14ac:dyDescent="0.2">
      <c r="A33" s="708" t="s">
        <v>3574</v>
      </c>
      <c r="B33" s="708" t="s">
        <v>3575</v>
      </c>
      <c r="C33" s="709" t="b">
        <v>0</v>
      </c>
    </row>
    <row r="34" spans="1:3" ht="12.75" x14ac:dyDescent="0.2">
      <c r="A34" s="706" t="s">
        <v>3576</v>
      </c>
      <c r="B34" s="706" t="s">
        <v>3577</v>
      </c>
      <c r="C34" s="707" t="b">
        <v>0</v>
      </c>
    </row>
    <row r="35" spans="1:3" ht="12.75" x14ac:dyDescent="0.2">
      <c r="A35" s="708" t="s">
        <v>3578</v>
      </c>
      <c r="B35" s="708" t="s">
        <v>3579</v>
      </c>
      <c r="C35" s="709" t="b">
        <v>0</v>
      </c>
    </row>
    <row r="36" spans="1:3" ht="12.75" x14ac:dyDescent="0.2">
      <c r="A36" s="706" t="s">
        <v>3580</v>
      </c>
      <c r="B36" s="706" t="s">
        <v>3581</v>
      </c>
      <c r="C36" s="707" t="b">
        <v>0</v>
      </c>
    </row>
    <row r="37" spans="1:3" ht="12.75" x14ac:dyDescent="0.2">
      <c r="A37" s="708" t="s">
        <v>3582</v>
      </c>
      <c r="B37" s="708" t="s">
        <v>3583</v>
      </c>
      <c r="C37" s="709" t="b">
        <v>0</v>
      </c>
    </row>
    <row r="38" spans="1:3" ht="12.75" x14ac:dyDescent="0.2">
      <c r="A38" s="706" t="s">
        <v>3584</v>
      </c>
      <c r="B38" s="711" t="s">
        <v>3585</v>
      </c>
      <c r="C38" s="707" t="b">
        <v>0</v>
      </c>
    </row>
    <row r="39" spans="1:3" ht="12.75" x14ac:dyDescent="0.2">
      <c r="A39" s="708" t="s">
        <v>3586</v>
      </c>
      <c r="B39" s="708" t="s">
        <v>3587</v>
      </c>
      <c r="C39" s="709" t="b">
        <v>0</v>
      </c>
    </row>
    <row r="40" spans="1:3" ht="12.75" x14ac:dyDescent="0.2">
      <c r="A40" s="706" t="s">
        <v>3588</v>
      </c>
      <c r="B40" s="706" t="s">
        <v>3589</v>
      </c>
      <c r="C40" s="707" t="b">
        <v>0</v>
      </c>
    </row>
    <row r="41" spans="1:3" ht="12.75" x14ac:dyDescent="0.2">
      <c r="A41" s="708" t="s">
        <v>3590</v>
      </c>
      <c r="B41" s="708" t="s">
        <v>3591</v>
      </c>
      <c r="C41" s="709" t="b">
        <v>0</v>
      </c>
    </row>
    <row r="42" spans="1:3" ht="12.75" x14ac:dyDescent="0.2">
      <c r="A42" s="706" t="s">
        <v>3592</v>
      </c>
      <c r="B42" s="706" t="s">
        <v>3593</v>
      </c>
      <c r="C42" s="707" t="b">
        <v>0</v>
      </c>
    </row>
    <row r="43" spans="1:3" ht="12.75" x14ac:dyDescent="0.2">
      <c r="A43" s="708" t="s">
        <v>3594</v>
      </c>
      <c r="B43" s="708" t="s">
        <v>3595</v>
      </c>
      <c r="C43" s="709" t="b">
        <v>0</v>
      </c>
    </row>
    <row r="44" spans="1:3" ht="12.75" x14ac:dyDescent="0.2">
      <c r="A44" s="706" t="s">
        <v>3596</v>
      </c>
      <c r="B44" s="706" t="s">
        <v>3597</v>
      </c>
      <c r="C44" s="707" t="b">
        <v>0</v>
      </c>
    </row>
    <row r="45" spans="1:3" ht="12.75" x14ac:dyDescent="0.2">
      <c r="A45" s="708" t="s">
        <v>3598</v>
      </c>
      <c r="B45" s="708" t="s">
        <v>3599</v>
      </c>
      <c r="C45" s="709" t="b">
        <v>0</v>
      </c>
    </row>
    <row r="46" spans="1:3" ht="12.75" x14ac:dyDescent="0.2">
      <c r="A46" s="706" t="s">
        <v>3600</v>
      </c>
      <c r="B46" s="706" t="s">
        <v>3601</v>
      </c>
      <c r="C46" s="707" t="b">
        <v>0</v>
      </c>
    </row>
    <row r="47" spans="1:3" ht="12.75" x14ac:dyDescent="0.2">
      <c r="A47" s="708" t="s">
        <v>3602</v>
      </c>
      <c r="B47" s="708" t="s">
        <v>3603</v>
      </c>
      <c r="C47" s="709" t="b">
        <v>0</v>
      </c>
    </row>
    <row r="48" spans="1:3" ht="12.75" x14ac:dyDescent="0.2">
      <c r="A48" s="706" t="s">
        <v>3604</v>
      </c>
      <c r="B48" s="706" t="s">
        <v>3605</v>
      </c>
      <c r="C48" s="707" t="b">
        <v>0</v>
      </c>
    </row>
    <row r="49" spans="1:5" ht="12.75" x14ac:dyDescent="0.2">
      <c r="A49" s="708" t="s">
        <v>3606</v>
      </c>
      <c r="B49" s="708" t="s">
        <v>3607</v>
      </c>
      <c r="C49" s="709" t="b">
        <v>0</v>
      </c>
    </row>
    <row r="50" spans="1:5" ht="12.75" x14ac:dyDescent="0.2">
      <c r="A50" s="706" t="s">
        <v>3608</v>
      </c>
      <c r="B50" s="706" t="s">
        <v>3609</v>
      </c>
      <c r="C50" s="707" t="b">
        <v>0</v>
      </c>
    </row>
    <row r="51" spans="1:5" ht="12.75" x14ac:dyDescent="0.2">
      <c r="A51" s="708" t="s">
        <v>3610</v>
      </c>
      <c r="B51" s="708" t="s">
        <v>3611</v>
      </c>
      <c r="C51" s="709" t="b">
        <v>0</v>
      </c>
    </row>
    <row r="52" spans="1:5" ht="12.75" x14ac:dyDescent="0.2">
      <c r="A52" s="706" t="s">
        <v>3612</v>
      </c>
      <c r="B52" s="706" t="s">
        <v>3613</v>
      </c>
      <c r="C52" s="707" t="b">
        <v>0</v>
      </c>
    </row>
    <row r="53" spans="1:5" ht="12.75" x14ac:dyDescent="0.2">
      <c r="A53" s="708" t="s">
        <v>3614</v>
      </c>
      <c r="B53" s="708" t="s">
        <v>3615</v>
      </c>
      <c r="C53" s="709" t="b">
        <v>0</v>
      </c>
    </row>
    <row r="54" spans="1:5" ht="12.75" x14ac:dyDescent="0.2">
      <c r="A54" s="706" t="s">
        <v>3616</v>
      </c>
      <c r="B54" s="706" t="s">
        <v>3617</v>
      </c>
      <c r="C54" s="707" t="b">
        <v>0</v>
      </c>
    </row>
    <row r="55" spans="1:5" ht="12.75" x14ac:dyDescent="0.2">
      <c r="A55" s="712" t="s">
        <v>3618</v>
      </c>
      <c r="B55" s="712" t="s">
        <v>3619</v>
      </c>
      <c r="C55" s="713" t="b">
        <v>0</v>
      </c>
    </row>
    <row r="56" spans="1:5" ht="30" x14ac:dyDescent="0.4">
      <c r="A56" s="1412" t="s">
        <v>3620</v>
      </c>
      <c r="B56" s="771"/>
      <c r="C56" s="763"/>
    </row>
    <row r="57" spans="1:5" ht="18" x14ac:dyDescent="0.25">
      <c r="A57" s="701" t="s">
        <v>3512</v>
      </c>
      <c r="B57" s="701" t="s">
        <v>3513</v>
      </c>
      <c r="C57" s="702"/>
    </row>
    <row r="58" spans="1:5" ht="12.75" x14ac:dyDescent="0.2">
      <c r="A58" s="714" t="s">
        <v>3621</v>
      </c>
      <c r="B58" s="715" t="s">
        <v>3622</v>
      </c>
      <c r="C58" s="716" t="b">
        <v>0</v>
      </c>
    </row>
    <row r="59" spans="1:5" ht="12.75" x14ac:dyDescent="0.2">
      <c r="A59" s="717" t="s">
        <v>3623</v>
      </c>
      <c r="B59" s="718" t="s">
        <v>3624</v>
      </c>
      <c r="C59" s="719" t="b">
        <v>0</v>
      </c>
    </row>
    <row r="60" spans="1:5" ht="12.75" x14ac:dyDescent="0.2">
      <c r="A60" s="720" t="s">
        <v>3625</v>
      </c>
      <c r="B60" s="721" t="s">
        <v>3626</v>
      </c>
      <c r="C60" s="722" t="b">
        <v>0</v>
      </c>
    </row>
    <row r="61" spans="1:5" ht="12.75" x14ac:dyDescent="0.2">
      <c r="A61" s="717" t="s">
        <v>3627</v>
      </c>
      <c r="B61" s="718" t="s">
        <v>3628</v>
      </c>
      <c r="C61" s="719" t="b">
        <v>0</v>
      </c>
    </row>
    <row r="62" spans="1:5" ht="12.75" x14ac:dyDescent="0.2">
      <c r="A62" s="720" t="s">
        <v>3629</v>
      </c>
      <c r="B62" s="721" t="s">
        <v>3630</v>
      </c>
      <c r="C62" s="722" t="b">
        <v>0</v>
      </c>
    </row>
    <row r="63" spans="1:5" ht="12.75" x14ac:dyDescent="0.2">
      <c r="A63" s="717" t="s">
        <v>3631</v>
      </c>
      <c r="B63" s="718" t="s">
        <v>3632</v>
      </c>
      <c r="C63" s="719" t="b">
        <v>0</v>
      </c>
      <c r="E63" s="723"/>
    </row>
    <row r="64" spans="1:5" ht="12.75" x14ac:dyDescent="0.2">
      <c r="A64" s="720" t="s">
        <v>3633</v>
      </c>
      <c r="B64" s="721" t="s">
        <v>3634</v>
      </c>
      <c r="C64" s="722" t="b">
        <v>0</v>
      </c>
    </row>
    <row r="65" spans="1:6" ht="12.75" x14ac:dyDescent="0.2">
      <c r="A65" s="717" t="s">
        <v>3635</v>
      </c>
      <c r="B65" s="718" t="s">
        <v>3636</v>
      </c>
      <c r="C65" s="719" t="b">
        <v>0</v>
      </c>
    </row>
    <row r="66" spans="1:6" ht="12.75" x14ac:dyDescent="0.2">
      <c r="A66" s="720" t="s">
        <v>3637</v>
      </c>
      <c r="B66" s="721" t="s">
        <v>3638</v>
      </c>
      <c r="C66" s="722" t="b">
        <v>0</v>
      </c>
    </row>
    <row r="67" spans="1:6" ht="12.75" x14ac:dyDescent="0.2">
      <c r="A67" s="717" t="s">
        <v>3639</v>
      </c>
      <c r="B67" s="718" t="s">
        <v>3640</v>
      </c>
      <c r="C67" s="719" t="b">
        <v>0</v>
      </c>
      <c r="F67" s="724"/>
    </row>
    <row r="68" spans="1:6" ht="12.75" x14ac:dyDescent="0.2">
      <c r="A68" s="720" t="s">
        <v>3641</v>
      </c>
      <c r="B68" s="721" t="s">
        <v>3642</v>
      </c>
      <c r="C68" s="722" t="b">
        <v>0</v>
      </c>
      <c r="E68" s="725"/>
    </row>
    <row r="69" spans="1:6" ht="12.75" x14ac:dyDescent="0.2">
      <c r="A69" s="717" t="s">
        <v>3643</v>
      </c>
      <c r="B69" s="718" t="s">
        <v>3644</v>
      </c>
      <c r="C69" s="719" t="b">
        <v>0</v>
      </c>
    </row>
    <row r="70" spans="1:6" ht="12.75" x14ac:dyDescent="0.2">
      <c r="A70" s="726" t="s">
        <v>3645</v>
      </c>
      <c r="B70" s="727" t="s">
        <v>3646</v>
      </c>
      <c r="C70" s="728" t="b">
        <v>0</v>
      </c>
    </row>
    <row r="71" spans="1:6" ht="30" x14ac:dyDescent="0.4">
      <c r="A71" s="1413" t="s">
        <v>3647</v>
      </c>
      <c r="B71" s="771"/>
      <c r="C71" s="763"/>
    </row>
    <row r="72" spans="1:6" ht="18" x14ac:dyDescent="0.25">
      <c r="A72" s="701" t="s">
        <v>3512</v>
      </c>
      <c r="B72" s="701" t="s">
        <v>3513</v>
      </c>
      <c r="C72" s="702"/>
    </row>
    <row r="73" spans="1:6" ht="12.75" x14ac:dyDescent="0.2">
      <c r="A73" s="729" t="s">
        <v>3648</v>
      </c>
      <c r="B73" s="730" t="s">
        <v>3649</v>
      </c>
      <c r="C73" s="731" t="b">
        <v>0</v>
      </c>
      <c r="E73" s="732"/>
    </row>
    <row r="74" spans="1:6" ht="12.75" x14ac:dyDescent="0.2">
      <c r="A74" s="733" t="s">
        <v>3650</v>
      </c>
      <c r="B74" s="734" t="s">
        <v>3651</v>
      </c>
      <c r="C74" s="735" t="b">
        <v>0</v>
      </c>
    </row>
    <row r="75" spans="1:6" ht="12.75" x14ac:dyDescent="0.2">
      <c r="A75" s="736" t="s">
        <v>3652</v>
      </c>
      <c r="B75" s="737" t="s">
        <v>3653</v>
      </c>
      <c r="C75" s="738" t="b">
        <v>0</v>
      </c>
    </row>
    <row r="76" spans="1:6" ht="12.75" x14ac:dyDescent="0.2">
      <c r="A76" s="733" t="s">
        <v>3654</v>
      </c>
      <c r="B76" s="734" t="s">
        <v>3655</v>
      </c>
      <c r="C76" s="735" t="b">
        <v>0</v>
      </c>
    </row>
    <row r="77" spans="1:6" ht="12.75" x14ac:dyDescent="0.2">
      <c r="A77" s="736" t="s">
        <v>3656</v>
      </c>
      <c r="B77" s="737" t="s">
        <v>3657</v>
      </c>
      <c r="C77" s="738" t="b">
        <v>0</v>
      </c>
    </row>
    <row r="78" spans="1:6" ht="12.75" x14ac:dyDescent="0.2">
      <c r="A78" s="733" t="s">
        <v>3658</v>
      </c>
      <c r="B78" s="734" t="s">
        <v>3659</v>
      </c>
      <c r="C78" s="735" t="b">
        <v>0</v>
      </c>
    </row>
    <row r="79" spans="1:6" ht="12.75" x14ac:dyDescent="0.2">
      <c r="A79" s="736" t="s">
        <v>3660</v>
      </c>
      <c r="B79" s="737" t="s">
        <v>3661</v>
      </c>
      <c r="C79" s="738" t="b">
        <v>0</v>
      </c>
    </row>
    <row r="80" spans="1:6" ht="12.75" x14ac:dyDescent="0.2">
      <c r="A80" s="733" t="s">
        <v>3662</v>
      </c>
      <c r="B80" s="734" t="s">
        <v>3663</v>
      </c>
      <c r="C80" s="735" t="b">
        <v>0</v>
      </c>
    </row>
    <row r="81" spans="1:3" ht="12.75" x14ac:dyDescent="0.2">
      <c r="A81" s="736" t="s">
        <v>3664</v>
      </c>
      <c r="B81" s="737" t="s">
        <v>3665</v>
      </c>
      <c r="C81" s="738" t="b">
        <v>0</v>
      </c>
    </row>
    <row r="82" spans="1:3" ht="12.75" x14ac:dyDescent="0.2">
      <c r="A82" s="733" t="s">
        <v>3666</v>
      </c>
      <c r="B82" s="734" t="s">
        <v>3667</v>
      </c>
      <c r="C82" s="735" t="b">
        <v>0</v>
      </c>
    </row>
    <row r="83" spans="1:3" ht="12.75" x14ac:dyDescent="0.2">
      <c r="A83" s="736" t="s">
        <v>3668</v>
      </c>
      <c r="B83" s="737" t="s">
        <v>3669</v>
      </c>
      <c r="C83" s="738" t="b">
        <v>0</v>
      </c>
    </row>
    <row r="84" spans="1:3" ht="12.75" x14ac:dyDescent="0.2">
      <c r="A84" s="733" t="s">
        <v>3670</v>
      </c>
      <c r="B84" s="734" t="s">
        <v>3671</v>
      </c>
      <c r="C84" s="735" t="b">
        <v>0</v>
      </c>
    </row>
    <row r="85" spans="1:3" ht="12.75" x14ac:dyDescent="0.2">
      <c r="A85" s="739" t="s">
        <v>3672</v>
      </c>
      <c r="B85" s="740" t="s">
        <v>3673</v>
      </c>
      <c r="C85" s="741" t="b">
        <v>0</v>
      </c>
    </row>
    <row r="86" spans="1:3" ht="12.75" x14ac:dyDescent="0.2">
      <c r="A86" s="316"/>
      <c r="B86" s="316"/>
    </row>
    <row r="87" spans="1:3" ht="12.75" x14ac:dyDescent="0.2">
      <c r="A87" s="316"/>
      <c r="B87" s="316"/>
    </row>
    <row r="88" spans="1:3" ht="12.75" x14ac:dyDescent="0.2">
      <c r="A88" s="316"/>
      <c r="B88" s="316"/>
    </row>
    <row r="89" spans="1:3" ht="12.75" x14ac:dyDescent="0.2">
      <c r="A89" s="316"/>
      <c r="B89" s="316"/>
    </row>
    <row r="90" spans="1:3" ht="12.75" x14ac:dyDescent="0.2">
      <c r="A90" s="316"/>
      <c r="B90" s="316"/>
    </row>
    <row r="91" spans="1:3" ht="12.75" x14ac:dyDescent="0.2">
      <c r="A91" s="316"/>
      <c r="B91" s="316"/>
    </row>
    <row r="92" spans="1:3" ht="12.75" x14ac:dyDescent="0.2">
      <c r="A92" s="316"/>
      <c r="B92" s="316"/>
    </row>
    <row r="93" spans="1:3" ht="12.75" x14ac:dyDescent="0.2">
      <c r="A93" s="316"/>
      <c r="B93" s="316"/>
    </row>
    <row r="94" spans="1:3" ht="12.75" x14ac:dyDescent="0.2">
      <c r="A94" s="316"/>
      <c r="B94" s="316"/>
    </row>
    <row r="95" spans="1:3" ht="12.75" x14ac:dyDescent="0.2">
      <c r="A95" s="316"/>
      <c r="B95" s="316"/>
    </row>
    <row r="96" spans="1:3" ht="12.75" x14ac:dyDescent="0.2">
      <c r="A96" s="316"/>
      <c r="B96" s="316"/>
    </row>
    <row r="97" spans="1:2" ht="12.75" x14ac:dyDescent="0.2">
      <c r="A97" s="316"/>
      <c r="B97" s="316"/>
    </row>
    <row r="98" spans="1:2" ht="12.75" x14ac:dyDescent="0.2">
      <c r="A98" s="316"/>
      <c r="B98" s="316"/>
    </row>
    <row r="99" spans="1:2" ht="12.75" x14ac:dyDescent="0.2">
      <c r="A99" s="316"/>
      <c r="B99" s="316"/>
    </row>
    <row r="100" spans="1:2" ht="12.75" x14ac:dyDescent="0.2">
      <c r="A100" s="316"/>
      <c r="B100" s="316"/>
    </row>
    <row r="101" spans="1:2" ht="12.75" x14ac:dyDescent="0.2">
      <c r="A101" s="316"/>
      <c r="B101" s="316"/>
    </row>
    <row r="102" spans="1:2" ht="12.75" x14ac:dyDescent="0.2">
      <c r="A102" s="316"/>
      <c r="B102" s="316"/>
    </row>
    <row r="103" spans="1:2" ht="12.75" x14ac:dyDescent="0.2">
      <c r="A103" s="316"/>
      <c r="B103" s="316"/>
    </row>
    <row r="104" spans="1:2" ht="12.75" x14ac:dyDescent="0.2">
      <c r="A104" s="316"/>
      <c r="B104" s="316"/>
    </row>
    <row r="105" spans="1:2" ht="12.75" x14ac:dyDescent="0.2">
      <c r="A105" s="316"/>
      <c r="B105" s="316"/>
    </row>
    <row r="106" spans="1:2" ht="12.75" x14ac:dyDescent="0.2">
      <c r="A106" s="316"/>
      <c r="B106" s="316"/>
    </row>
    <row r="107" spans="1:2" ht="12.75" x14ac:dyDescent="0.2">
      <c r="A107" s="316"/>
      <c r="B107" s="316"/>
    </row>
    <row r="108" spans="1:2" ht="12.75" x14ac:dyDescent="0.2">
      <c r="A108" s="316"/>
      <c r="B108" s="316"/>
    </row>
    <row r="109" spans="1:2" ht="12.75" x14ac:dyDescent="0.2">
      <c r="A109" s="316"/>
      <c r="B109" s="316"/>
    </row>
    <row r="110" spans="1:2" ht="12.75" x14ac:dyDescent="0.2">
      <c r="A110" s="316"/>
      <c r="B110" s="316"/>
    </row>
    <row r="111" spans="1:2" ht="12.75" x14ac:dyDescent="0.2">
      <c r="A111" s="316"/>
      <c r="B111" s="316"/>
    </row>
    <row r="112" spans="1:2" ht="12.75" x14ac:dyDescent="0.2">
      <c r="A112" s="316"/>
      <c r="B112" s="316"/>
    </row>
    <row r="113" spans="1:2" ht="12.75" x14ac:dyDescent="0.2">
      <c r="A113" s="316"/>
      <c r="B113" s="316"/>
    </row>
    <row r="114" spans="1:2" ht="12.75" x14ac:dyDescent="0.2">
      <c r="A114" s="316"/>
      <c r="B114" s="316"/>
    </row>
    <row r="115" spans="1:2" ht="12.75" x14ac:dyDescent="0.2">
      <c r="A115" s="316"/>
      <c r="B115" s="316"/>
    </row>
    <row r="116" spans="1:2" ht="12.75" x14ac:dyDescent="0.2">
      <c r="A116" s="316"/>
      <c r="B116" s="316"/>
    </row>
    <row r="117" spans="1:2" ht="12.75" x14ac:dyDescent="0.2">
      <c r="A117" s="316"/>
      <c r="B117" s="316"/>
    </row>
    <row r="118" spans="1:2" ht="12.75" x14ac:dyDescent="0.2">
      <c r="A118" s="316"/>
      <c r="B118" s="316"/>
    </row>
    <row r="119" spans="1:2" ht="12.75" x14ac:dyDescent="0.2">
      <c r="A119" s="316"/>
      <c r="B119" s="316"/>
    </row>
    <row r="120" spans="1:2" ht="12.75" x14ac:dyDescent="0.2">
      <c r="A120" s="316"/>
      <c r="B120" s="316"/>
    </row>
    <row r="121" spans="1:2" ht="12.75" x14ac:dyDescent="0.2">
      <c r="A121" s="316"/>
      <c r="B121" s="316"/>
    </row>
    <row r="122" spans="1:2" ht="12.75" x14ac:dyDescent="0.2">
      <c r="A122" s="316"/>
      <c r="B122" s="316"/>
    </row>
    <row r="123" spans="1:2" ht="12.75" x14ac:dyDescent="0.2">
      <c r="A123" s="316"/>
      <c r="B123" s="316"/>
    </row>
    <row r="124" spans="1:2" ht="12.75" x14ac:dyDescent="0.2">
      <c r="A124" s="316"/>
      <c r="B124" s="316"/>
    </row>
    <row r="125" spans="1:2" ht="12.75" x14ac:dyDescent="0.2">
      <c r="A125" s="316"/>
      <c r="B125" s="316"/>
    </row>
    <row r="126" spans="1:2" ht="12.75" x14ac:dyDescent="0.2">
      <c r="A126" s="316"/>
      <c r="B126" s="316"/>
    </row>
    <row r="127" spans="1:2" ht="12.75" x14ac:dyDescent="0.2">
      <c r="A127" s="316"/>
      <c r="B127" s="316"/>
    </row>
    <row r="128" spans="1:2" ht="12.75" x14ac:dyDescent="0.2">
      <c r="A128" s="316"/>
      <c r="B128" s="316"/>
    </row>
    <row r="129" spans="1:2" ht="12.75" x14ac:dyDescent="0.2">
      <c r="A129" s="316"/>
      <c r="B129" s="316"/>
    </row>
    <row r="130" spans="1:2" ht="12.75" x14ac:dyDescent="0.2">
      <c r="A130" s="316"/>
      <c r="B130" s="316"/>
    </row>
    <row r="131" spans="1:2" ht="12.75" x14ac:dyDescent="0.2">
      <c r="A131" s="316"/>
      <c r="B131" s="316"/>
    </row>
    <row r="132" spans="1:2" ht="12.75" x14ac:dyDescent="0.2">
      <c r="A132" s="316"/>
      <c r="B132" s="316"/>
    </row>
    <row r="133" spans="1:2" ht="12.75" x14ac:dyDescent="0.2">
      <c r="A133" s="316"/>
      <c r="B133" s="316"/>
    </row>
    <row r="134" spans="1:2" ht="12.75" x14ac:dyDescent="0.2">
      <c r="A134" s="316"/>
      <c r="B134" s="316"/>
    </row>
    <row r="135" spans="1:2" ht="12.75" x14ac:dyDescent="0.2">
      <c r="A135" s="316"/>
      <c r="B135" s="316"/>
    </row>
    <row r="136" spans="1:2" ht="12.75" x14ac:dyDescent="0.2">
      <c r="A136" s="316"/>
      <c r="B136" s="316"/>
    </row>
    <row r="137" spans="1:2" ht="12.75" x14ac:dyDescent="0.2">
      <c r="A137" s="316"/>
      <c r="B137" s="316"/>
    </row>
    <row r="138" spans="1:2" ht="12.75" x14ac:dyDescent="0.2">
      <c r="A138" s="316"/>
      <c r="B138" s="316"/>
    </row>
    <row r="139" spans="1:2" ht="12.75" x14ac:dyDescent="0.2">
      <c r="A139" s="316"/>
      <c r="B139" s="316"/>
    </row>
    <row r="140" spans="1:2" ht="12.75" x14ac:dyDescent="0.2">
      <c r="A140" s="316"/>
      <c r="B140" s="316"/>
    </row>
    <row r="141" spans="1:2" ht="12.75" x14ac:dyDescent="0.2">
      <c r="A141" s="316"/>
      <c r="B141" s="316"/>
    </row>
    <row r="142" spans="1:2" ht="12.75" x14ac:dyDescent="0.2">
      <c r="A142" s="316"/>
      <c r="B142" s="316"/>
    </row>
    <row r="143" spans="1:2" ht="12.75" x14ac:dyDescent="0.2">
      <c r="A143" s="316"/>
      <c r="B143" s="316"/>
    </row>
    <row r="144" spans="1:2" ht="12.75" x14ac:dyDescent="0.2">
      <c r="A144" s="316"/>
      <c r="B144" s="316"/>
    </row>
    <row r="145" spans="1:2" ht="12.75" x14ac:dyDescent="0.2">
      <c r="A145" s="316"/>
      <c r="B145" s="316"/>
    </row>
    <row r="146" spans="1:2" ht="12.75" x14ac:dyDescent="0.2">
      <c r="A146" s="316"/>
      <c r="B146" s="316"/>
    </row>
    <row r="147" spans="1:2" ht="12.75" x14ac:dyDescent="0.2">
      <c r="A147" s="316"/>
      <c r="B147" s="316"/>
    </row>
    <row r="148" spans="1:2" ht="12.75" x14ac:dyDescent="0.2">
      <c r="A148" s="316"/>
      <c r="B148" s="316"/>
    </row>
    <row r="149" spans="1:2" ht="12.75" x14ac:dyDescent="0.2">
      <c r="A149" s="316"/>
      <c r="B149" s="316"/>
    </row>
    <row r="150" spans="1:2" ht="12.75" x14ac:dyDescent="0.2">
      <c r="A150" s="316"/>
      <c r="B150" s="316"/>
    </row>
    <row r="151" spans="1:2" ht="12.75" x14ac:dyDescent="0.2">
      <c r="A151" s="316"/>
      <c r="B151" s="316"/>
    </row>
    <row r="152" spans="1:2" ht="12.75" x14ac:dyDescent="0.2">
      <c r="A152" s="316"/>
      <c r="B152" s="316"/>
    </row>
    <row r="153" spans="1:2" ht="12.75" x14ac:dyDescent="0.2">
      <c r="A153" s="316"/>
      <c r="B153" s="316"/>
    </row>
    <row r="154" spans="1:2" ht="12.75" x14ac:dyDescent="0.2">
      <c r="A154" s="316"/>
      <c r="B154" s="316"/>
    </row>
    <row r="155" spans="1:2" ht="12.75" x14ac:dyDescent="0.2">
      <c r="A155" s="316"/>
      <c r="B155" s="316"/>
    </row>
    <row r="156" spans="1:2" ht="12.75" x14ac:dyDescent="0.2">
      <c r="A156" s="316"/>
      <c r="B156" s="316"/>
    </row>
    <row r="157" spans="1:2" ht="12.75" x14ac:dyDescent="0.2">
      <c r="A157" s="316"/>
      <c r="B157" s="316"/>
    </row>
    <row r="158" spans="1:2" ht="12.75" x14ac:dyDescent="0.2">
      <c r="A158" s="316"/>
      <c r="B158" s="316"/>
    </row>
    <row r="159" spans="1:2" ht="12.75" x14ac:dyDescent="0.2">
      <c r="A159" s="316"/>
      <c r="B159" s="316"/>
    </row>
    <row r="160" spans="1:2" ht="12.75" x14ac:dyDescent="0.2">
      <c r="A160" s="316"/>
      <c r="B160" s="316"/>
    </row>
    <row r="161" spans="1:2" ht="12.75" x14ac:dyDescent="0.2">
      <c r="A161" s="316"/>
      <c r="B161" s="316"/>
    </row>
    <row r="162" spans="1:2" ht="12.75" x14ac:dyDescent="0.2">
      <c r="A162" s="316"/>
      <c r="B162" s="316"/>
    </row>
    <row r="163" spans="1:2" ht="12.75" x14ac:dyDescent="0.2">
      <c r="A163" s="316"/>
      <c r="B163" s="316"/>
    </row>
    <row r="164" spans="1:2" ht="12.75" x14ac:dyDescent="0.2">
      <c r="A164" s="316"/>
      <c r="B164" s="316"/>
    </row>
    <row r="165" spans="1:2" ht="12.75" x14ac:dyDescent="0.2">
      <c r="A165" s="316"/>
      <c r="B165" s="316"/>
    </row>
    <row r="166" spans="1:2" ht="12.75" x14ac:dyDescent="0.2">
      <c r="A166" s="316"/>
      <c r="B166" s="316"/>
    </row>
    <row r="167" spans="1:2" ht="12.75" x14ac:dyDescent="0.2">
      <c r="A167" s="316"/>
      <c r="B167" s="316"/>
    </row>
    <row r="168" spans="1:2" ht="12.75" x14ac:dyDescent="0.2">
      <c r="A168" s="316"/>
      <c r="B168" s="316"/>
    </row>
    <row r="169" spans="1:2" ht="12.75" x14ac:dyDescent="0.2">
      <c r="A169" s="316"/>
      <c r="B169" s="316"/>
    </row>
    <row r="170" spans="1:2" ht="12.75" x14ac:dyDescent="0.2">
      <c r="A170" s="316"/>
      <c r="B170" s="316"/>
    </row>
    <row r="171" spans="1:2" ht="12.75" x14ac:dyDescent="0.2">
      <c r="A171" s="316"/>
      <c r="B171" s="316"/>
    </row>
    <row r="172" spans="1:2" ht="12.75" x14ac:dyDescent="0.2">
      <c r="A172" s="316"/>
      <c r="B172" s="316"/>
    </row>
    <row r="173" spans="1:2" ht="12.75" x14ac:dyDescent="0.2">
      <c r="A173" s="316"/>
      <c r="B173" s="316"/>
    </row>
    <row r="174" spans="1:2" ht="12.75" x14ac:dyDescent="0.2">
      <c r="A174" s="316"/>
      <c r="B174" s="316"/>
    </row>
    <row r="175" spans="1:2" ht="12.75" x14ac:dyDescent="0.2">
      <c r="A175" s="316"/>
      <c r="B175" s="316"/>
    </row>
    <row r="176" spans="1:2" ht="12.75" x14ac:dyDescent="0.2">
      <c r="A176" s="316"/>
      <c r="B176" s="316"/>
    </row>
    <row r="177" spans="1:2" ht="12.75" x14ac:dyDescent="0.2">
      <c r="A177" s="316"/>
      <c r="B177" s="316"/>
    </row>
    <row r="178" spans="1:2" ht="12.75" x14ac:dyDescent="0.2">
      <c r="A178" s="316"/>
      <c r="B178" s="316"/>
    </row>
    <row r="179" spans="1:2" ht="12.75" x14ac:dyDescent="0.2">
      <c r="A179" s="316"/>
      <c r="B179" s="316"/>
    </row>
    <row r="180" spans="1:2" ht="12.75" x14ac:dyDescent="0.2">
      <c r="A180" s="316"/>
      <c r="B180" s="316"/>
    </row>
    <row r="181" spans="1:2" ht="12.75" x14ac:dyDescent="0.2">
      <c r="A181" s="316"/>
      <c r="B181" s="316"/>
    </row>
    <row r="182" spans="1:2" ht="12.75" x14ac:dyDescent="0.2">
      <c r="A182" s="316"/>
      <c r="B182" s="316"/>
    </row>
    <row r="183" spans="1:2" ht="12.75" x14ac:dyDescent="0.2">
      <c r="A183" s="316"/>
      <c r="B183" s="316"/>
    </row>
    <row r="184" spans="1:2" ht="12.75" x14ac:dyDescent="0.2">
      <c r="A184" s="316"/>
      <c r="B184" s="316"/>
    </row>
    <row r="185" spans="1:2" ht="12.75" x14ac:dyDescent="0.2">
      <c r="A185" s="316"/>
      <c r="B185" s="316"/>
    </row>
    <row r="186" spans="1:2" ht="12.75" x14ac:dyDescent="0.2">
      <c r="A186" s="316"/>
      <c r="B186" s="316"/>
    </row>
    <row r="187" spans="1:2" ht="12.75" x14ac:dyDescent="0.2">
      <c r="A187" s="316"/>
      <c r="B187" s="316"/>
    </row>
    <row r="188" spans="1:2" ht="12.75" x14ac:dyDescent="0.2">
      <c r="A188" s="316"/>
      <c r="B188" s="316"/>
    </row>
    <row r="189" spans="1:2" ht="12.75" x14ac:dyDescent="0.2">
      <c r="A189" s="316"/>
      <c r="B189" s="316"/>
    </row>
    <row r="190" spans="1:2" ht="12.75" x14ac:dyDescent="0.2">
      <c r="A190" s="316"/>
      <c r="B190" s="316"/>
    </row>
    <row r="191" spans="1:2" ht="12.75" x14ac:dyDescent="0.2">
      <c r="A191" s="316"/>
      <c r="B191" s="316"/>
    </row>
    <row r="192" spans="1:2" ht="12.75" x14ac:dyDescent="0.2">
      <c r="A192" s="316"/>
      <c r="B192" s="316"/>
    </row>
    <row r="193" spans="1:2" ht="12.75" x14ac:dyDescent="0.2">
      <c r="A193" s="316"/>
      <c r="B193" s="316"/>
    </row>
    <row r="194" spans="1:2" ht="12.75" x14ac:dyDescent="0.2">
      <c r="A194" s="316"/>
      <c r="B194" s="316"/>
    </row>
    <row r="195" spans="1:2" ht="12.75" x14ac:dyDescent="0.2">
      <c r="A195" s="316"/>
      <c r="B195" s="316"/>
    </row>
    <row r="196" spans="1:2" ht="12.75" x14ac:dyDescent="0.2">
      <c r="A196" s="316"/>
      <c r="B196" s="316"/>
    </row>
    <row r="197" spans="1:2" ht="12.75" x14ac:dyDescent="0.2">
      <c r="A197" s="316"/>
      <c r="B197" s="316"/>
    </row>
    <row r="198" spans="1:2" ht="12.75" x14ac:dyDescent="0.2">
      <c r="A198" s="316"/>
      <c r="B198" s="316"/>
    </row>
    <row r="199" spans="1:2" ht="12.75" x14ac:dyDescent="0.2">
      <c r="A199" s="316"/>
      <c r="B199" s="316"/>
    </row>
    <row r="200" spans="1:2" ht="12.75" x14ac:dyDescent="0.2">
      <c r="A200" s="316"/>
      <c r="B200" s="316"/>
    </row>
    <row r="201" spans="1:2" ht="12.75" x14ac:dyDescent="0.2">
      <c r="A201" s="316"/>
      <c r="B201" s="316"/>
    </row>
    <row r="202" spans="1:2" ht="12.75" x14ac:dyDescent="0.2">
      <c r="A202" s="316"/>
      <c r="B202" s="316"/>
    </row>
    <row r="203" spans="1:2" ht="12.75" x14ac:dyDescent="0.2">
      <c r="A203" s="316"/>
      <c r="B203" s="316"/>
    </row>
    <row r="204" spans="1:2" ht="12.75" x14ac:dyDescent="0.2">
      <c r="A204" s="316"/>
      <c r="B204" s="316"/>
    </row>
    <row r="205" spans="1:2" ht="12.75" x14ac:dyDescent="0.2">
      <c r="A205" s="316"/>
      <c r="B205" s="316"/>
    </row>
    <row r="206" spans="1:2" ht="12.75" x14ac:dyDescent="0.2">
      <c r="A206" s="316"/>
      <c r="B206" s="316"/>
    </row>
    <row r="207" spans="1:2" ht="12.75" x14ac:dyDescent="0.2">
      <c r="A207" s="316"/>
      <c r="B207" s="316"/>
    </row>
    <row r="208" spans="1:2" ht="12.75" x14ac:dyDescent="0.2">
      <c r="A208" s="316"/>
      <c r="B208" s="316"/>
    </row>
    <row r="209" spans="1:2" ht="12.75" x14ac:dyDescent="0.2">
      <c r="A209" s="316"/>
      <c r="B209" s="316"/>
    </row>
    <row r="210" spans="1:2" ht="12.75" x14ac:dyDescent="0.2">
      <c r="A210" s="316"/>
      <c r="B210" s="316"/>
    </row>
    <row r="211" spans="1:2" ht="12.75" x14ac:dyDescent="0.2">
      <c r="A211" s="316"/>
      <c r="B211" s="316"/>
    </row>
    <row r="212" spans="1:2" ht="12.75" x14ac:dyDescent="0.2">
      <c r="A212" s="316"/>
      <c r="B212" s="316"/>
    </row>
    <row r="213" spans="1:2" ht="12.75" x14ac:dyDescent="0.2">
      <c r="A213" s="316"/>
      <c r="B213" s="316"/>
    </row>
    <row r="214" spans="1:2" ht="12.75" x14ac:dyDescent="0.2">
      <c r="A214" s="316"/>
      <c r="B214" s="316"/>
    </row>
    <row r="215" spans="1:2" ht="12.75" x14ac:dyDescent="0.2">
      <c r="A215" s="316"/>
      <c r="B215" s="316"/>
    </row>
    <row r="216" spans="1:2" ht="12.75" x14ac:dyDescent="0.2">
      <c r="A216" s="316"/>
      <c r="B216" s="316"/>
    </row>
    <row r="217" spans="1:2" ht="12.75" x14ac:dyDescent="0.2">
      <c r="A217" s="316"/>
      <c r="B217" s="316"/>
    </row>
    <row r="218" spans="1:2" ht="12.75" x14ac:dyDescent="0.2">
      <c r="A218" s="316"/>
      <c r="B218" s="316"/>
    </row>
    <row r="219" spans="1:2" ht="12.75" x14ac:dyDescent="0.2">
      <c r="A219" s="316"/>
      <c r="B219" s="316"/>
    </row>
    <row r="220" spans="1:2" ht="12.75" x14ac:dyDescent="0.2">
      <c r="A220" s="316"/>
      <c r="B220" s="316"/>
    </row>
    <row r="221" spans="1:2" ht="12.75" x14ac:dyDescent="0.2">
      <c r="A221" s="316"/>
      <c r="B221" s="316"/>
    </row>
    <row r="222" spans="1:2" ht="12.75" x14ac:dyDescent="0.2">
      <c r="A222" s="316"/>
      <c r="B222" s="316"/>
    </row>
    <row r="223" spans="1:2" ht="12.75" x14ac:dyDescent="0.2">
      <c r="A223" s="316"/>
      <c r="B223" s="316"/>
    </row>
    <row r="224" spans="1:2" ht="12.75" x14ac:dyDescent="0.2">
      <c r="A224" s="316"/>
      <c r="B224" s="316"/>
    </row>
    <row r="225" spans="1:2" ht="12.75" x14ac:dyDescent="0.2">
      <c r="A225" s="316"/>
      <c r="B225" s="316"/>
    </row>
    <row r="226" spans="1:2" ht="12.75" x14ac:dyDescent="0.2">
      <c r="A226" s="316"/>
      <c r="B226" s="316"/>
    </row>
    <row r="227" spans="1:2" ht="12.75" x14ac:dyDescent="0.2">
      <c r="A227" s="316"/>
      <c r="B227" s="316"/>
    </row>
    <row r="228" spans="1:2" ht="12.75" x14ac:dyDescent="0.2">
      <c r="A228" s="316"/>
      <c r="B228" s="316"/>
    </row>
    <row r="229" spans="1:2" ht="12.75" x14ac:dyDescent="0.2">
      <c r="A229" s="316"/>
      <c r="B229" s="316"/>
    </row>
    <row r="230" spans="1:2" ht="12.75" x14ac:dyDescent="0.2">
      <c r="A230" s="316"/>
      <c r="B230" s="316"/>
    </row>
    <row r="231" spans="1:2" ht="12.75" x14ac:dyDescent="0.2">
      <c r="A231" s="316"/>
      <c r="B231" s="316"/>
    </row>
    <row r="232" spans="1:2" ht="12.75" x14ac:dyDescent="0.2">
      <c r="A232" s="316"/>
      <c r="B232" s="316"/>
    </row>
    <row r="233" spans="1:2" ht="12.75" x14ac:dyDescent="0.2">
      <c r="A233" s="316"/>
      <c r="B233" s="316"/>
    </row>
    <row r="234" spans="1:2" ht="12.75" x14ac:dyDescent="0.2">
      <c r="A234" s="316"/>
      <c r="B234" s="316"/>
    </row>
    <row r="235" spans="1:2" ht="12.75" x14ac:dyDescent="0.2">
      <c r="A235" s="316"/>
      <c r="B235" s="316"/>
    </row>
    <row r="236" spans="1:2" ht="12.75" x14ac:dyDescent="0.2">
      <c r="A236" s="316"/>
      <c r="B236" s="316"/>
    </row>
    <row r="237" spans="1:2" ht="12.75" x14ac:dyDescent="0.2">
      <c r="A237" s="316"/>
      <c r="B237" s="316"/>
    </row>
    <row r="238" spans="1:2" ht="12.75" x14ac:dyDescent="0.2">
      <c r="A238" s="316"/>
      <c r="B238" s="316"/>
    </row>
    <row r="239" spans="1:2" ht="12.75" x14ac:dyDescent="0.2">
      <c r="A239" s="316"/>
      <c r="B239" s="316"/>
    </row>
    <row r="240" spans="1:2" ht="12.75" x14ac:dyDescent="0.2">
      <c r="A240" s="316"/>
      <c r="B240" s="316"/>
    </row>
    <row r="241" spans="1:2" ht="12.75" x14ac:dyDescent="0.2">
      <c r="A241" s="316"/>
      <c r="B241" s="316"/>
    </row>
    <row r="242" spans="1:2" ht="12.75" x14ac:dyDescent="0.2">
      <c r="A242" s="316"/>
      <c r="B242" s="316"/>
    </row>
    <row r="243" spans="1:2" ht="12.75" x14ac:dyDescent="0.2">
      <c r="A243" s="316"/>
      <c r="B243" s="316"/>
    </row>
    <row r="244" spans="1:2" ht="12.75" x14ac:dyDescent="0.2">
      <c r="A244" s="316"/>
      <c r="B244" s="316"/>
    </row>
    <row r="245" spans="1:2" ht="12.75" x14ac:dyDescent="0.2">
      <c r="A245" s="316"/>
      <c r="B245" s="316"/>
    </row>
    <row r="246" spans="1:2" ht="12.75" x14ac:dyDescent="0.2">
      <c r="A246" s="316"/>
      <c r="B246" s="316"/>
    </row>
    <row r="247" spans="1:2" ht="12.75" x14ac:dyDescent="0.2">
      <c r="A247" s="316"/>
      <c r="B247" s="316"/>
    </row>
    <row r="248" spans="1:2" ht="12.75" x14ac:dyDescent="0.2">
      <c r="A248" s="316"/>
      <c r="B248" s="316"/>
    </row>
    <row r="249" spans="1:2" ht="12.75" x14ac:dyDescent="0.2">
      <c r="A249" s="316"/>
      <c r="B249" s="316"/>
    </row>
    <row r="250" spans="1:2" ht="12.75" x14ac:dyDescent="0.2">
      <c r="A250" s="316"/>
      <c r="B250" s="316"/>
    </row>
    <row r="251" spans="1:2" ht="12.75" x14ac:dyDescent="0.2">
      <c r="A251" s="316"/>
      <c r="B251" s="316"/>
    </row>
    <row r="252" spans="1:2" ht="12.75" x14ac:dyDescent="0.2">
      <c r="A252" s="316"/>
      <c r="B252" s="316"/>
    </row>
    <row r="253" spans="1:2" ht="12.75" x14ac:dyDescent="0.2">
      <c r="A253" s="316"/>
      <c r="B253" s="316"/>
    </row>
    <row r="254" spans="1:2" ht="12.75" x14ac:dyDescent="0.2">
      <c r="A254" s="316"/>
      <c r="B254" s="316"/>
    </row>
    <row r="255" spans="1:2" ht="12.75" x14ac:dyDescent="0.2">
      <c r="A255" s="316"/>
      <c r="B255" s="316"/>
    </row>
    <row r="256" spans="1:2" ht="12.75" x14ac:dyDescent="0.2">
      <c r="A256" s="316"/>
      <c r="B256" s="316"/>
    </row>
    <row r="257" spans="1:2" ht="12.75" x14ac:dyDescent="0.2">
      <c r="A257" s="316"/>
      <c r="B257" s="316"/>
    </row>
    <row r="258" spans="1:2" ht="12.75" x14ac:dyDescent="0.2">
      <c r="A258" s="316"/>
      <c r="B258" s="316"/>
    </row>
    <row r="259" spans="1:2" ht="12.75" x14ac:dyDescent="0.2">
      <c r="A259" s="316"/>
      <c r="B259" s="316"/>
    </row>
    <row r="260" spans="1:2" ht="12.75" x14ac:dyDescent="0.2">
      <c r="A260" s="316"/>
      <c r="B260" s="316"/>
    </row>
    <row r="261" spans="1:2" ht="12.75" x14ac:dyDescent="0.2">
      <c r="A261" s="316"/>
      <c r="B261" s="316"/>
    </row>
    <row r="262" spans="1:2" ht="12.75" x14ac:dyDescent="0.2">
      <c r="A262" s="316"/>
      <c r="B262" s="316"/>
    </row>
    <row r="263" spans="1:2" ht="12.75" x14ac:dyDescent="0.2">
      <c r="A263" s="316"/>
      <c r="B263" s="316"/>
    </row>
    <row r="264" spans="1:2" ht="12.75" x14ac:dyDescent="0.2">
      <c r="A264" s="316"/>
      <c r="B264" s="316"/>
    </row>
    <row r="265" spans="1:2" ht="12.75" x14ac:dyDescent="0.2">
      <c r="A265" s="316"/>
      <c r="B265" s="316"/>
    </row>
    <row r="266" spans="1:2" ht="12.75" x14ac:dyDescent="0.2">
      <c r="A266" s="316"/>
      <c r="B266" s="316"/>
    </row>
    <row r="267" spans="1:2" ht="12.75" x14ac:dyDescent="0.2">
      <c r="A267" s="316"/>
      <c r="B267" s="316"/>
    </row>
    <row r="268" spans="1:2" ht="12.75" x14ac:dyDescent="0.2">
      <c r="A268" s="316"/>
      <c r="B268" s="316"/>
    </row>
    <row r="269" spans="1:2" ht="12.75" x14ac:dyDescent="0.2">
      <c r="A269" s="316"/>
      <c r="B269" s="316"/>
    </row>
    <row r="270" spans="1:2" ht="12.75" x14ac:dyDescent="0.2">
      <c r="A270" s="316"/>
      <c r="B270" s="316"/>
    </row>
    <row r="271" spans="1:2" ht="12.75" x14ac:dyDescent="0.2">
      <c r="A271" s="316"/>
      <c r="B271" s="316"/>
    </row>
    <row r="272" spans="1:2" ht="12.75" x14ac:dyDescent="0.2">
      <c r="A272" s="316"/>
      <c r="B272" s="316"/>
    </row>
    <row r="273" spans="1:2" ht="12.75" x14ac:dyDescent="0.2">
      <c r="A273" s="316"/>
      <c r="B273" s="316"/>
    </row>
    <row r="274" spans="1:2" ht="12.75" x14ac:dyDescent="0.2">
      <c r="A274" s="316"/>
      <c r="B274" s="316"/>
    </row>
    <row r="275" spans="1:2" ht="12.75" x14ac:dyDescent="0.2">
      <c r="A275" s="316"/>
      <c r="B275" s="316"/>
    </row>
    <row r="276" spans="1:2" ht="12.75" x14ac:dyDescent="0.2">
      <c r="A276" s="316"/>
      <c r="B276" s="316"/>
    </row>
    <row r="277" spans="1:2" ht="12.75" x14ac:dyDescent="0.2">
      <c r="A277" s="316"/>
      <c r="B277" s="316"/>
    </row>
    <row r="278" spans="1:2" ht="12.75" x14ac:dyDescent="0.2">
      <c r="A278" s="316"/>
      <c r="B278" s="316"/>
    </row>
    <row r="279" spans="1:2" ht="12.75" x14ac:dyDescent="0.2">
      <c r="A279" s="316"/>
      <c r="B279" s="316"/>
    </row>
    <row r="280" spans="1:2" ht="12.75" x14ac:dyDescent="0.2">
      <c r="A280" s="316"/>
      <c r="B280" s="316"/>
    </row>
    <row r="281" spans="1:2" ht="12.75" x14ac:dyDescent="0.2">
      <c r="A281" s="316"/>
      <c r="B281" s="316"/>
    </row>
    <row r="282" spans="1:2" ht="12.75" x14ac:dyDescent="0.2">
      <c r="A282" s="316"/>
      <c r="B282" s="316"/>
    </row>
    <row r="283" spans="1:2" ht="12.75" x14ac:dyDescent="0.2">
      <c r="A283" s="316"/>
      <c r="B283" s="316"/>
    </row>
    <row r="284" spans="1:2" ht="12.75" x14ac:dyDescent="0.2">
      <c r="A284" s="316"/>
      <c r="B284" s="316"/>
    </row>
    <row r="285" spans="1:2" ht="12.75" x14ac:dyDescent="0.2">
      <c r="A285" s="316"/>
      <c r="B285" s="316"/>
    </row>
    <row r="286" spans="1:2" ht="12.75" x14ac:dyDescent="0.2">
      <c r="A286" s="316"/>
      <c r="B286" s="316"/>
    </row>
    <row r="287" spans="1:2" ht="12.75" x14ac:dyDescent="0.2">
      <c r="A287" s="316"/>
      <c r="B287" s="316"/>
    </row>
    <row r="288" spans="1:2" ht="12.75" x14ac:dyDescent="0.2">
      <c r="A288" s="316"/>
      <c r="B288" s="316"/>
    </row>
    <row r="289" spans="1:2" ht="12.75" x14ac:dyDescent="0.2">
      <c r="A289" s="316"/>
      <c r="B289" s="316"/>
    </row>
    <row r="290" spans="1:2" ht="12.75" x14ac:dyDescent="0.2">
      <c r="A290" s="316"/>
      <c r="B290" s="316"/>
    </row>
    <row r="291" spans="1:2" ht="12.75" x14ac:dyDescent="0.2">
      <c r="A291" s="316"/>
      <c r="B291" s="316"/>
    </row>
    <row r="292" spans="1:2" ht="12.75" x14ac:dyDescent="0.2">
      <c r="A292" s="316"/>
      <c r="B292" s="316"/>
    </row>
    <row r="293" spans="1:2" ht="12.75" x14ac:dyDescent="0.2">
      <c r="A293" s="316"/>
      <c r="B293" s="316"/>
    </row>
    <row r="294" spans="1:2" ht="12.75" x14ac:dyDescent="0.2">
      <c r="A294" s="316"/>
      <c r="B294" s="316"/>
    </row>
    <row r="295" spans="1:2" ht="12.75" x14ac:dyDescent="0.2">
      <c r="A295" s="316"/>
      <c r="B295" s="316"/>
    </row>
    <row r="296" spans="1:2" ht="12.75" x14ac:dyDescent="0.2">
      <c r="A296" s="316"/>
      <c r="B296" s="316"/>
    </row>
    <row r="297" spans="1:2" ht="12.75" x14ac:dyDescent="0.2">
      <c r="A297" s="316"/>
      <c r="B297" s="316"/>
    </row>
    <row r="298" spans="1:2" ht="12.75" x14ac:dyDescent="0.2">
      <c r="A298" s="316"/>
      <c r="B298" s="316"/>
    </row>
    <row r="299" spans="1:2" ht="12.75" x14ac:dyDescent="0.2">
      <c r="A299" s="316"/>
      <c r="B299" s="316"/>
    </row>
    <row r="300" spans="1:2" ht="12.75" x14ac:dyDescent="0.2">
      <c r="A300" s="316"/>
      <c r="B300" s="316"/>
    </row>
    <row r="301" spans="1:2" ht="12.75" x14ac:dyDescent="0.2">
      <c r="A301" s="316"/>
      <c r="B301" s="316"/>
    </row>
    <row r="302" spans="1:2" ht="12.75" x14ac:dyDescent="0.2">
      <c r="A302" s="316"/>
      <c r="B302" s="316"/>
    </row>
    <row r="303" spans="1:2" ht="12.75" x14ac:dyDescent="0.2">
      <c r="A303" s="316"/>
      <c r="B303" s="316"/>
    </row>
    <row r="304" spans="1:2" ht="12.75" x14ac:dyDescent="0.2">
      <c r="A304" s="316"/>
      <c r="B304" s="316"/>
    </row>
    <row r="305" spans="1:2" ht="12.75" x14ac:dyDescent="0.2">
      <c r="A305" s="316"/>
      <c r="B305" s="316"/>
    </row>
    <row r="306" spans="1:2" ht="12.75" x14ac:dyDescent="0.2">
      <c r="A306" s="316"/>
      <c r="B306" s="316"/>
    </row>
    <row r="307" spans="1:2" ht="12.75" x14ac:dyDescent="0.2">
      <c r="A307" s="316"/>
      <c r="B307" s="316"/>
    </row>
    <row r="308" spans="1:2" ht="12.75" x14ac:dyDescent="0.2">
      <c r="A308" s="316"/>
      <c r="B308" s="316"/>
    </row>
    <row r="309" spans="1:2" ht="12.75" x14ac:dyDescent="0.2">
      <c r="A309" s="316"/>
      <c r="B309" s="316"/>
    </row>
    <row r="310" spans="1:2" ht="12.75" x14ac:dyDescent="0.2">
      <c r="A310" s="316"/>
      <c r="B310" s="316"/>
    </row>
    <row r="311" spans="1:2" ht="12.75" x14ac:dyDescent="0.2">
      <c r="A311" s="316"/>
      <c r="B311" s="316"/>
    </row>
    <row r="312" spans="1:2" ht="12.75" x14ac:dyDescent="0.2">
      <c r="A312" s="316"/>
      <c r="B312" s="316"/>
    </row>
    <row r="313" spans="1:2" ht="12.75" x14ac:dyDescent="0.2">
      <c r="A313" s="316"/>
      <c r="B313" s="316"/>
    </row>
    <row r="314" spans="1:2" ht="12.75" x14ac:dyDescent="0.2">
      <c r="A314" s="316"/>
      <c r="B314" s="316"/>
    </row>
    <row r="315" spans="1:2" ht="12.75" x14ac:dyDescent="0.2">
      <c r="A315" s="316"/>
      <c r="B315" s="316"/>
    </row>
    <row r="316" spans="1:2" ht="12.75" x14ac:dyDescent="0.2">
      <c r="A316" s="316"/>
      <c r="B316" s="316"/>
    </row>
    <row r="317" spans="1:2" ht="12.75" x14ac:dyDescent="0.2">
      <c r="A317" s="316"/>
      <c r="B317" s="316"/>
    </row>
    <row r="318" spans="1:2" ht="12.75" x14ac:dyDescent="0.2">
      <c r="A318" s="316"/>
      <c r="B318" s="316"/>
    </row>
    <row r="319" spans="1:2" ht="12.75" x14ac:dyDescent="0.2">
      <c r="A319" s="316"/>
      <c r="B319" s="316"/>
    </row>
    <row r="320" spans="1:2" ht="12.75" x14ac:dyDescent="0.2">
      <c r="A320" s="316"/>
      <c r="B320" s="316"/>
    </row>
    <row r="321" spans="1:2" ht="12.75" x14ac:dyDescent="0.2">
      <c r="A321" s="316"/>
      <c r="B321" s="316"/>
    </row>
    <row r="322" spans="1:2" ht="12.75" x14ac:dyDescent="0.2">
      <c r="A322" s="316"/>
      <c r="B322" s="316"/>
    </row>
    <row r="323" spans="1:2" ht="12.75" x14ac:dyDescent="0.2">
      <c r="A323" s="316"/>
      <c r="B323" s="316"/>
    </row>
    <row r="324" spans="1:2" ht="12.75" x14ac:dyDescent="0.2">
      <c r="A324" s="316"/>
      <c r="B324" s="316"/>
    </row>
    <row r="325" spans="1:2" ht="12.75" x14ac:dyDescent="0.2">
      <c r="A325" s="316"/>
      <c r="B325" s="316"/>
    </row>
    <row r="326" spans="1:2" ht="12.75" x14ac:dyDescent="0.2">
      <c r="A326" s="316"/>
      <c r="B326" s="316"/>
    </row>
    <row r="327" spans="1:2" ht="12.75" x14ac:dyDescent="0.2">
      <c r="A327" s="316"/>
      <c r="B327" s="316"/>
    </row>
    <row r="328" spans="1:2" ht="12.75" x14ac:dyDescent="0.2">
      <c r="A328" s="316"/>
      <c r="B328" s="316"/>
    </row>
    <row r="329" spans="1:2" ht="12.75" x14ac:dyDescent="0.2">
      <c r="A329" s="316"/>
      <c r="B329" s="316"/>
    </row>
    <row r="330" spans="1:2" ht="12.75" x14ac:dyDescent="0.2">
      <c r="A330" s="316"/>
      <c r="B330" s="316"/>
    </row>
    <row r="331" spans="1:2" ht="12.75" x14ac:dyDescent="0.2">
      <c r="A331" s="316"/>
      <c r="B331" s="316"/>
    </row>
    <row r="332" spans="1:2" ht="12.75" x14ac:dyDescent="0.2">
      <c r="A332" s="316"/>
      <c r="B332" s="316"/>
    </row>
    <row r="333" spans="1:2" ht="12.75" x14ac:dyDescent="0.2">
      <c r="A333" s="316"/>
      <c r="B333" s="316"/>
    </row>
    <row r="334" spans="1:2" ht="12.75" x14ac:dyDescent="0.2">
      <c r="A334" s="316"/>
      <c r="B334" s="316"/>
    </row>
    <row r="335" spans="1:2" ht="12.75" x14ac:dyDescent="0.2">
      <c r="A335" s="316"/>
      <c r="B335" s="316"/>
    </row>
    <row r="336" spans="1:2" ht="12.75" x14ac:dyDescent="0.2">
      <c r="A336" s="316"/>
      <c r="B336" s="316"/>
    </row>
    <row r="337" spans="1:2" ht="12.75" x14ac:dyDescent="0.2">
      <c r="A337" s="316"/>
      <c r="B337" s="316"/>
    </row>
    <row r="338" spans="1:2" ht="12.75" x14ac:dyDescent="0.2">
      <c r="A338" s="316"/>
      <c r="B338" s="316"/>
    </row>
    <row r="339" spans="1:2" ht="12.75" x14ac:dyDescent="0.2">
      <c r="A339" s="316"/>
      <c r="B339" s="316"/>
    </row>
    <row r="340" spans="1:2" ht="12.75" x14ac:dyDescent="0.2">
      <c r="A340" s="316"/>
      <c r="B340" s="316"/>
    </row>
    <row r="341" spans="1:2" ht="12.75" x14ac:dyDescent="0.2">
      <c r="A341" s="316"/>
      <c r="B341" s="316"/>
    </row>
    <row r="342" spans="1:2" ht="12.75" x14ac:dyDescent="0.2">
      <c r="A342" s="316"/>
      <c r="B342" s="316"/>
    </row>
    <row r="343" spans="1:2" ht="12.75" x14ac:dyDescent="0.2">
      <c r="A343" s="316"/>
      <c r="B343" s="316"/>
    </row>
    <row r="344" spans="1:2" ht="12.75" x14ac:dyDescent="0.2">
      <c r="A344" s="316"/>
      <c r="B344" s="316"/>
    </row>
    <row r="345" spans="1:2" ht="12.75" x14ac:dyDescent="0.2">
      <c r="A345" s="316"/>
      <c r="B345" s="316"/>
    </row>
    <row r="346" spans="1:2" ht="12.75" x14ac:dyDescent="0.2">
      <c r="A346" s="316"/>
      <c r="B346" s="316"/>
    </row>
    <row r="347" spans="1:2" ht="12.75" x14ac:dyDescent="0.2">
      <c r="A347" s="316"/>
      <c r="B347" s="316"/>
    </row>
    <row r="348" spans="1:2" ht="12.75" x14ac:dyDescent="0.2">
      <c r="A348" s="316"/>
      <c r="B348" s="316"/>
    </row>
    <row r="349" spans="1:2" ht="12.75" x14ac:dyDescent="0.2">
      <c r="A349" s="316"/>
      <c r="B349" s="316"/>
    </row>
    <row r="350" spans="1:2" ht="12.75" x14ac:dyDescent="0.2">
      <c r="A350" s="316"/>
      <c r="B350" s="316"/>
    </row>
    <row r="351" spans="1:2" ht="12.75" x14ac:dyDescent="0.2">
      <c r="A351" s="316"/>
      <c r="B351" s="316"/>
    </row>
    <row r="352" spans="1:2" ht="12.75" x14ac:dyDescent="0.2">
      <c r="A352" s="316"/>
      <c r="B352" s="316"/>
    </row>
    <row r="353" spans="1:2" ht="12.75" x14ac:dyDescent="0.2">
      <c r="A353" s="316"/>
      <c r="B353" s="316"/>
    </row>
    <row r="354" spans="1:2" ht="12.75" x14ac:dyDescent="0.2">
      <c r="A354" s="316"/>
      <c r="B354" s="316"/>
    </row>
    <row r="355" spans="1:2" ht="12.75" x14ac:dyDescent="0.2">
      <c r="A355" s="316"/>
      <c r="B355" s="316"/>
    </row>
    <row r="356" spans="1:2" ht="12.75" x14ac:dyDescent="0.2">
      <c r="A356" s="316"/>
      <c r="B356" s="316"/>
    </row>
    <row r="357" spans="1:2" ht="12.75" x14ac:dyDescent="0.2">
      <c r="A357" s="316"/>
      <c r="B357" s="316"/>
    </row>
    <row r="358" spans="1:2" ht="12.75" x14ac:dyDescent="0.2">
      <c r="A358" s="316"/>
      <c r="B358" s="316"/>
    </row>
    <row r="359" spans="1:2" ht="12.75" x14ac:dyDescent="0.2">
      <c r="A359" s="316"/>
      <c r="B359" s="316"/>
    </row>
    <row r="360" spans="1:2" ht="12.75" x14ac:dyDescent="0.2">
      <c r="A360" s="316"/>
      <c r="B360" s="316"/>
    </row>
    <row r="361" spans="1:2" ht="12.75" x14ac:dyDescent="0.2">
      <c r="A361" s="316"/>
      <c r="B361" s="316"/>
    </row>
    <row r="362" spans="1:2" ht="12.75" x14ac:dyDescent="0.2">
      <c r="A362" s="316"/>
      <c r="B362" s="316"/>
    </row>
    <row r="363" spans="1:2" ht="12.75" x14ac:dyDescent="0.2">
      <c r="A363" s="316"/>
      <c r="B363" s="316"/>
    </row>
    <row r="364" spans="1:2" ht="12.75" x14ac:dyDescent="0.2">
      <c r="A364" s="316"/>
      <c r="B364" s="316"/>
    </row>
    <row r="365" spans="1:2" ht="12.75" x14ac:dyDescent="0.2">
      <c r="A365" s="316"/>
      <c r="B365" s="316"/>
    </row>
    <row r="366" spans="1:2" ht="12.75" x14ac:dyDescent="0.2">
      <c r="A366" s="316"/>
      <c r="B366" s="316"/>
    </row>
    <row r="367" spans="1:2" ht="12.75" x14ac:dyDescent="0.2">
      <c r="A367" s="316"/>
      <c r="B367" s="316"/>
    </row>
    <row r="368" spans="1:2" ht="12.75" x14ac:dyDescent="0.2">
      <c r="A368" s="316"/>
      <c r="B368" s="316"/>
    </row>
    <row r="369" spans="1:2" ht="12.75" x14ac:dyDescent="0.2">
      <c r="A369" s="316"/>
      <c r="B369" s="316"/>
    </row>
    <row r="370" spans="1:2" ht="12.75" x14ac:dyDescent="0.2">
      <c r="A370" s="316"/>
      <c r="B370" s="316"/>
    </row>
    <row r="371" spans="1:2" ht="12.75" x14ac:dyDescent="0.2">
      <c r="A371" s="316"/>
      <c r="B371" s="316"/>
    </row>
    <row r="372" spans="1:2" ht="12.75" x14ac:dyDescent="0.2">
      <c r="A372" s="316"/>
      <c r="B372" s="316"/>
    </row>
    <row r="373" spans="1:2" ht="12.75" x14ac:dyDescent="0.2">
      <c r="A373" s="316"/>
      <c r="B373" s="316"/>
    </row>
    <row r="374" spans="1:2" ht="12.75" x14ac:dyDescent="0.2">
      <c r="A374" s="316"/>
      <c r="B374" s="316"/>
    </row>
    <row r="375" spans="1:2" ht="12.75" x14ac:dyDescent="0.2">
      <c r="A375" s="316"/>
      <c r="B375" s="316"/>
    </row>
    <row r="376" spans="1:2" ht="12.75" x14ac:dyDescent="0.2">
      <c r="A376" s="316"/>
      <c r="B376" s="316"/>
    </row>
    <row r="377" spans="1:2" ht="12.75" x14ac:dyDescent="0.2">
      <c r="A377" s="316"/>
      <c r="B377" s="316"/>
    </row>
    <row r="378" spans="1:2" ht="12.75" x14ac:dyDescent="0.2">
      <c r="A378" s="316"/>
      <c r="B378" s="316"/>
    </row>
    <row r="379" spans="1:2" ht="12.75" x14ac:dyDescent="0.2">
      <c r="A379" s="316"/>
      <c r="B379" s="316"/>
    </row>
    <row r="380" spans="1:2" ht="12.75" x14ac:dyDescent="0.2">
      <c r="A380" s="316"/>
      <c r="B380" s="316"/>
    </row>
    <row r="381" spans="1:2" ht="12.75" x14ac:dyDescent="0.2">
      <c r="A381" s="316"/>
      <c r="B381" s="316"/>
    </row>
    <row r="382" spans="1:2" ht="12.75" x14ac:dyDescent="0.2">
      <c r="A382" s="316"/>
      <c r="B382" s="316"/>
    </row>
    <row r="383" spans="1:2" ht="12.75" x14ac:dyDescent="0.2">
      <c r="A383" s="316"/>
      <c r="B383" s="316"/>
    </row>
    <row r="384" spans="1:2" ht="12.75" x14ac:dyDescent="0.2">
      <c r="A384" s="316"/>
      <c r="B384" s="316"/>
    </row>
    <row r="385" spans="1:2" ht="12.75" x14ac:dyDescent="0.2">
      <c r="A385" s="316"/>
      <c r="B385" s="316"/>
    </row>
    <row r="386" spans="1:2" ht="12.75" x14ac:dyDescent="0.2">
      <c r="A386" s="316"/>
      <c r="B386" s="316"/>
    </row>
    <row r="387" spans="1:2" ht="12.75" x14ac:dyDescent="0.2">
      <c r="A387" s="316"/>
      <c r="B387" s="316"/>
    </row>
    <row r="388" spans="1:2" ht="12.75" x14ac:dyDescent="0.2">
      <c r="A388" s="316"/>
      <c r="B388" s="316"/>
    </row>
    <row r="389" spans="1:2" ht="12.75" x14ac:dyDescent="0.2">
      <c r="A389" s="316"/>
      <c r="B389" s="316"/>
    </row>
    <row r="390" spans="1:2" ht="12.75" x14ac:dyDescent="0.2">
      <c r="A390" s="316"/>
      <c r="B390" s="316"/>
    </row>
    <row r="391" spans="1:2" ht="12.75" x14ac:dyDescent="0.2">
      <c r="A391" s="316"/>
      <c r="B391" s="316"/>
    </row>
    <row r="392" spans="1:2" ht="12.75" x14ac:dyDescent="0.2">
      <c r="A392" s="316"/>
      <c r="B392" s="316"/>
    </row>
    <row r="393" spans="1:2" ht="12.75" x14ac:dyDescent="0.2">
      <c r="A393" s="316"/>
      <c r="B393" s="316"/>
    </row>
    <row r="394" spans="1:2" ht="12.75" x14ac:dyDescent="0.2">
      <c r="A394" s="316"/>
      <c r="B394" s="316"/>
    </row>
    <row r="395" spans="1:2" ht="12.75" x14ac:dyDescent="0.2">
      <c r="A395" s="316"/>
      <c r="B395" s="316"/>
    </row>
    <row r="396" spans="1:2" ht="12.75" x14ac:dyDescent="0.2">
      <c r="A396" s="316"/>
      <c r="B396" s="316"/>
    </row>
    <row r="397" spans="1:2" ht="12.75" x14ac:dyDescent="0.2">
      <c r="A397" s="316"/>
      <c r="B397" s="316"/>
    </row>
    <row r="398" spans="1:2" ht="12.75" x14ac:dyDescent="0.2">
      <c r="A398" s="316"/>
      <c r="B398" s="316"/>
    </row>
    <row r="399" spans="1:2" ht="12.75" x14ac:dyDescent="0.2">
      <c r="A399" s="316"/>
      <c r="B399" s="316"/>
    </row>
    <row r="400" spans="1:2" ht="12.75" x14ac:dyDescent="0.2">
      <c r="A400" s="316"/>
      <c r="B400" s="316"/>
    </row>
    <row r="401" spans="1:2" ht="12.75" x14ac:dyDescent="0.2">
      <c r="A401" s="316"/>
      <c r="B401" s="316"/>
    </row>
    <row r="402" spans="1:2" ht="12.75" x14ac:dyDescent="0.2">
      <c r="A402" s="316"/>
      <c r="B402" s="316"/>
    </row>
    <row r="403" spans="1:2" ht="12.75" x14ac:dyDescent="0.2">
      <c r="A403" s="316"/>
      <c r="B403" s="316"/>
    </row>
    <row r="404" spans="1:2" ht="12.75" x14ac:dyDescent="0.2">
      <c r="A404" s="316"/>
      <c r="B404" s="316"/>
    </row>
    <row r="405" spans="1:2" ht="12.75" x14ac:dyDescent="0.2">
      <c r="A405" s="316"/>
      <c r="B405" s="316"/>
    </row>
    <row r="406" spans="1:2" ht="12.75" x14ac:dyDescent="0.2">
      <c r="A406" s="316"/>
      <c r="B406" s="316"/>
    </row>
    <row r="407" spans="1:2" ht="12.75" x14ac:dyDescent="0.2">
      <c r="A407" s="316"/>
      <c r="B407" s="316"/>
    </row>
    <row r="408" spans="1:2" ht="12.75" x14ac:dyDescent="0.2">
      <c r="A408" s="316"/>
      <c r="B408" s="316"/>
    </row>
    <row r="409" spans="1:2" ht="12.75" x14ac:dyDescent="0.2">
      <c r="A409" s="316"/>
      <c r="B409" s="316"/>
    </row>
    <row r="410" spans="1:2" ht="12.75" x14ac:dyDescent="0.2">
      <c r="A410" s="316"/>
      <c r="B410" s="316"/>
    </row>
    <row r="411" spans="1:2" ht="12.75" x14ac:dyDescent="0.2">
      <c r="A411" s="316"/>
      <c r="B411" s="316"/>
    </row>
    <row r="412" spans="1:2" ht="12.75" x14ac:dyDescent="0.2">
      <c r="A412" s="316"/>
      <c r="B412" s="316"/>
    </row>
    <row r="413" spans="1:2" ht="12.75" x14ac:dyDescent="0.2">
      <c r="A413" s="316"/>
      <c r="B413" s="316"/>
    </row>
    <row r="414" spans="1:2" ht="12.75" x14ac:dyDescent="0.2">
      <c r="A414" s="316"/>
      <c r="B414" s="316"/>
    </row>
    <row r="415" spans="1:2" ht="12.75" x14ac:dyDescent="0.2">
      <c r="A415" s="316"/>
      <c r="B415" s="316"/>
    </row>
    <row r="416" spans="1:2" ht="12.75" x14ac:dyDescent="0.2">
      <c r="A416" s="316"/>
      <c r="B416" s="316"/>
    </row>
    <row r="417" spans="1:2" ht="12.75" x14ac:dyDescent="0.2">
      <c r="A417" s="316"/>
      <c r="B417" s="316"/>
    </row>
    <row r="418" spans="1:2" ht="12.75" x14ac:dyDescent="0.2">
      <c r="A418" s="316"/>
      <c r="B418" s="316"/>
    </row>
    <row r="419" spans="1:2" ht="12.75" x14ac:dyDescent="0.2">
      <c r="A419" s="316"/>
      <c r="B419" s="316"/>
    </row>
    <row r="420" spans="1:2" ht="12.75" x14ac:dyDescent="0.2">
      <c r="A420" s="316"/>
      <c r="B420" s="316"/>
    </row>
    <row r="421" spans="1:2" ht="12.75" x14ac:dyDescent="0.2">
      <c r="A421" s="316"/>
      <c r="B421" s="316"/>
    </row>
    <row r="422" spans="1:2" ht="12.75" x14ac:dyDescent="0.2">
      <c r="A422" s="316"/>
      <c r="B422" s="316"/>
    </row>
    <row r="423" spans="1:2" ht="12.75" x14ac:dyDescent="0.2">
      <c r="A423" s="316"/>
      <c r="B423" s="316"/>
    </row>
    <row r="424" spans="1:2" ht="12.75" x14ac:dyDescent="0.2">
      <c r="A424" s="316"/>
      <c r="B424" s="316"/>
    </row>
    <row r="425" spans="1:2" ht="12.75" x14ac:dyDescent="0.2">
      <c r="A425" s="316"/>
      <c r="B425" s="316"/>
    </row>
    <row r="426" spans="1:2" ht="12.75" x14ac:dyDescent="0.2">
      <c r="A426" s="316"/>
      <c r="B426" s="316"/>
    </row>
    <row r="427" spans="1:2" ht="12.75" x14ac:dyDescent="0.2">
      <c r="A427" s="316"/>
      <c r="B427" s="316"/>
    </row>
    <row r="428" spans="1:2" ht="12.75" x14ac:dyDescent="0.2">
      <c r="A428" s="316"/>
      <c r="B428" s="316"/>
    </row>
    <row r="429" spans="1:2" ht="12.75" x14ac:dyDescent="0.2">
      <c r="A429" s="316"/>
      <c r="B429" s="316"/>
    </row>
    <row r="430" spans="1:2" ht="12.75" x14ac:dyDescent="0.2">
      <c r="A430" s="316"/>
      <c r="B430" s="316"/>
    </row>
    <row r="431" spans="1:2" ht="12.75" x14ac:dyDescent="0.2">
      <c r="A431" s="316"/>
      <c r="B431" s="316"/>
    </row>
    <row r="432" spans="1:2" ht="12.75" x14ac:dyDescent="0.2">
      <c r="A432" s="316"/>
      <c r="B432" s="316"/>
    </row>
    <row r="433" spans="1:2" ht="12.75" x14ac:dyDescent="0.2">
      <c r="A433" s="316"/>
      <c r="B433" s="316"/>
    </row>
    <row r="434" spans="1:2" ht="12.75" x14ac:dyDescent="0.2">
      <c r="A434" s="316"/>
      <c r="B434" s="316"/>
    </row>
    <row r="435" spans="1:2" ht="12.75" x14ac:dyDescent="0.2">
      <c r="A435" s="316"/>
      <c r="B435" s="316"/>
    </row>
    <row r="436" spans="1:2" ht="12.75" x14ac:dyDescent="0.2">
      <c r="A436" s="316"/>
      <c r="B436" s="316"/>
    </row>
    <row r="437" spans="1:2" ht="12.75" x14ac:dyDescent="0.2">
      <c r="A437" s="316"/>
      <c r="B437" s="316"/>
    </row>
    <row r="438" spans="1:2" ht="12.75" x14ac:dyDescent="0.2">
      <c r="A438" s="316"/>
      <c r="B438" s="316"/>
    </row>
    <row r="439" spans="1:2" ht="12.75" x14ac:dyDescent="0.2">
      <c r="A439" s="316"/>
      <c r="B439" s="316"/>
    </row>
    <row r="440" spans="1:2" ht="12.75" x14ac:dyDescent="0.2">
      <c r="A440" s="316"/>
      <c r="B440" s="316"/>
    </row>
    <row r="441" spans="1:2" ht="12.75" x14ac:dyDescent="0.2">
      <c r="A441" s="316"/>
      <c r="B441" s="316"/>
    </row>
    <row r="442" spans="1:2" ht="12.75" x14ac:dyDescent="0.2">
      <c r="A442" s="316"/>
      <c r="B442" s="316"/>
    </row>
    <row r="443" spans="1:2" ht="12.75" x14ac:dyDescent="0.2">
      <c r="A443" s="316"/>
      <c r="B443" s="316"/>
    </row>
    <row r="444" spans="1:2" ht="12.75" x14ac:dyDescent="0.2">
      <c r="A444" s="316"/>
      <c r="B444" s="316"/>
    </row>
    <row r="445" spans="1:2" ht="12.75" x14ac:dyDescent="0.2">
      <c r="A445" s="316"/>
      <c r="B445" s="316"/>
    </row>
    <row r="446" spans="1:2" ht="12.75" x14ac:dyDescent="0.2">
      <c r="A446" s="316"/>
      <c r="B446" s="316"/>
    </row>
    <row r="447" spans="1:2" ht="12.75" x14ac:dyDescent="0.2">
      <c r="A447" s="316"/>
      <c r="B447" s="316"/>
    </row>
    <row r="448" spans="1:2" ht="12.75" x14ac:dyDescent="0.2">
      <c r="A448" s="316"/>
      <c r="B448" s="316"/>
    </row>
    <row r="449" spans="1:2" ht="12.75" x14ac:dyDescent="0.2">
      <c r="A449" s="316"/>
      <c r="B449" s="316"/>
    </row>
    <row r="450" spans="1:2" ht="12.75" x14ac:dyDescent="0.2">
      <c r="A450" s="316"/>
      <c r="B450" s="316"/>
    </row>
    <row r="451" spans="1:2" ht="12.75" x14ac:dyDescent="0.2">
      <c r="A451" s="316"/>
      <c r="B451" s="316"/>
    </row>
    <row r="452" spans="1:2" ht="12.75" x14ac:dyDescent="0.2">
      <c r="A452" s="316"/>
      <c r="B452" s="316"/>
    </row>
    <row r="453" spans="1:2" ht="12.75" x14ac:dyDescent="0.2">
      <c r="A453" s="316"/>
      <c r="B453" s="316"/>
    </row>
    <row r="454" spans="1:2" ht="12.75" x14ac:dyDescent="0.2">
      <c r="A454" s="316"/>
      <c r="B454" s="316"/>
    </row>
    <row r="455" spans="1:2" ht="12.75" x14ac:dyDescent="0.2">
      <c r="A455" s="316"/>
      <c r="B455" s="316"/>
    </row>
    <row r="456" spans="1:2" ht="12.75" x14ac:dyDescent="0.2">
      <c r="A456" s="316"/>
      <c r="B456" s="316"/>
    </row>
    <row r="457" spans="1:2" ht="12.75" x14ac:dyDescent="0.2">
      <c r="A457" s="316"/>
      <c r="B457" s="316"/>
    </row>
    <row r="458" spans="1:2" ht="12.75" x14ac:dyDescent="0.2">
      <c r="A458" s="316"/>
      <c r="B458" s="316"/>
    </row>
    <row r="459" spans="1:2" ht="12.75" x14ac:dyDescent="0.2">
      <c r="A459" s="316"/>
      <c r="B459" s="316"/>
    </row>
    <row r="460" spans="1:2" ht="12.75" x14ac:dyDescent="0.2">
      <c r="A460" s="316"/>
      <c r="B460" s="316"/>
    </row>
    <row r="461" spans="1:2" ht="12.75" x14ac:dyDescent="0.2">
      <c r="A461" s="316"/>
      <c r="B461" s="316"/>
    </row>
    <row r="462" spans="1:2" ht="12.75" x14ac:dyDescent="0.2">
      <c r="A462" s="316"/>
      <c r="B462" s="316"/>
    </row>
    <row r="463" spans="1:2" ht="12.75" x14ac:dyDescent="0.2">
      <c r="A463" s="316"/>
      <c r="B463" s="316"/>
    </row>
    <row r="464" spans="1:2" ht="12.75" x14ac:dyDescent="0.2">
      <c r="A464" s="316"/>
      <c r="B464" s="316"/>
    </row>
    <row r="465" spans="1:2" ht="12.75" x14ac:dyDescent="0.2">
      <c r="A465" s="316"/>
      <c r="B465" s="316"/>
    </row>
    <row r="466" spans="1:2" ht="12.75" x14ac:dyDescent="0.2">
      <c r="A466" s="316"/>
      <c r="B466" s="316"/>
    </row>
    <row r="467" spans="1:2" ht="12.75" x14ac:dyDescent="0.2">
      <c r="A467" s="316"/>
      <c r="B467" s="316"/>
    </row>
    <row r="468" spans="1:2" ht="12.75" x14ac:dyDescent="0.2">
      <c r="A468" s="316"/>
      <c r="B468" s="316"/>
    </row>
    <row r="469" spans="1:2" ht="12.75" x14ac:dyDescent="0.2">
      <c r="A469" s="316"/>
      <c r="B469" s="316"/>
    </row>
    <row r="470" spans="1:2" ht="12.75" x14ac:dyDescent="0.2">
      <c r="A470" s="316"/>
      <c r="B470" s="316"/>
    </row>
    <row r="471" spans="1:2" ht="12.75" x14ac:dyDescent="0.2">
      <c r="A471" s="316"/>
      <c r="B471" s="316"/>
    </row>
    <row r="472" spans="1:2" ht="12.75" x14ac:dyDescent="0.2">
      <c r="A472" s="316"/>
      <c r="B472" s="316"/>
    </row>
    <row r="473" spans="1:2" ht="12.75" x14ac:dyDescent="0.2">
      <c r="A473" s="316"/>
      <c r="B473" s="316"/>
    </row>
    <row r="474" spans="1:2" ht="12.75" x14ac:dyDescent="0.2">
      <c r="A474" s="316"/>
      <c r="B474" s="316"/>
    </row>
    <row r="475" spans="1:2" ht="12.75" x14ac:dyDescent="0.2">
      <c r="A475" s="316"/>
      <c r="B475" s="316"/>
    </row>
    <row r="476" spans="1:2" ht="12.75" x14ac:dyDescent="0.2">
      <c r="A476" s="316"/>
      <c r="B476" s="316"/>
    </row>
    <row r="477" spans="1:2" ht="12.75" x14ac:dyDescent="0.2">
      <c r="A477" s="316"/>
      <c r="B477" s="316"/>
    </row>
    <row r="478" spans="1:2" ht="12.75" x14ac:dyDescent="0.2">
      <c r="A478" s="316"/>
      <c r="B478" s="316"/>
    </row>
    <row r="479" spans="1:2" ht="12.75" x14ac:dyDescent="0.2">
      <c r="A479" s="316"/>
      <c r="B479" s="316"/>
    </row>
    <row r="480" spans="1:2" ht="12.75" x14ac:dyDescent="0.2">
      <c r="A480" s="316"/>
      <c r="B480" s="316"/>
    </row>
    <row r="481" spans="1:2" ht="12.75" x14ac:dyDescent="0.2">
      <c r="A481" s="316"/>
      <c r="B481" s="316"/>
    </row>
    <row r="482" spans="1:2" ht="12.75" x14ac:dyDescent="0.2">
      <c r="A482" s="316"/>
      <c r="B482" s="316"/>
    </row>
    <row r="483" spans="1:2" ht="12.75" x14ac:dyDescent="0.2">
      <c r="A483" s="316"/>
      <c r="B483" s="316"/>
    </row>
    <row r="484" spans="1:2" ht="12.75" x14ac:dyDescent="0.2">
      <c r="A484" s="316"/>
      <c r="B484" s="316"/>
    </row>
    <row r="485" spans="1:2" ht="12.75" x14ac:dyDescent="0.2">
      <c r="A485" s="316"/>
      <c r="B485" s="316"/>
    </row>
    <row r="486" spans="1:2" ht="12.75" x14ac:dyDescent="0.2">
      <c r="A486" s="316"/>
      <c r="B486" s="316"/>
    </row>
    <row r="487" spans="1:2" ht="12.75" x14ac:dyDescent="0.2">
      <c r="A487" s="316"/>
      <c r="B487" s="316"/>
    </row>
    <row r="488" spans="1:2" ht="12.75" x14ac:dyDescent="0.2">
      <c r="A488" s="316"/>
      <c r="B488" s="316"/>
    </row>
    <row r="489" spans="1:2" ht="12.75" x14ac:dyDescent="0.2">
      <c r="A489" s="316"/>
      <c r="B489" s="316"/>
    </row>
    <row r="490" spans="1:2" ht="12.75" x14ac:dyDescent="0.2">
      <c r="A490" s="316"/>
      <c r="B490" s="316"/>
    </row>
    <row r="491" spans="1:2" ht="12.75" x14ac:dyDescent="0.2">
      <c r="A491" s="316"/>
      <c r="B491" s="316"/>
    </row>
    <row r="492" spans="1:2" ht="12.75" x14ac:dyDescent="0.2">
      <c r="A492" s="316"/>
      <c r="B492" s="316"/>
    </row>
    <row r="493" spans="1:2" ht="12.75" x14ac:dyDescent="0.2">
      <c r="A493" s="316"/>
      <c r="B493" s="316"/>
    </row>
    <row r="494" spans="1:2" ht="12.75" x14ac:dyDescent="0.2">
      <c r="A494" s="316"/>
      <c r="B494" s="316"/>
    </row>
    <row r="495" spans="1:2" ht="12.75" x14ac:dyDescent="0.2">
      <c r="A495" s="316"/>
      <c r="B495" s="316"/>
    </row>
    <row r="496" spans="1:2" ht="12.75" x14ac:dyDescent="0.2">
      <c r="A496" s="316"/>
      <c r="B496" s="316"/>
    </row>
    <row r="497" spans="1:2" ht="12.75" x14ac:dyDescent="0.2">
      <c r="A497" s="316"/>
      <c r="B497" s="316"/>
    </row>
    <row r="498" spans="1:2" ht="12.75" x14ac:dyDescent="0.2">
      <c r="A498" s="316"/>
      <c r="B498" s="316"/>
    </row>
    <row r="499" spans="1:2" ht="12.75" x14ac:dyDescent="0.2">
      <c r="A499" s="316"/>
      <c r="B499" s="316"/>
    </row>
    <row r="500" spans="1:2" ht="12.75" x14ac:dyDescent="0.2">
      <c r="A500" s="316"/>
      <c r="B500" s="316"/>
    </row>
    <row r="501" spans="1:2" ht="12.75" x14ac:dyDescent="0.2">
      <c r="A501" s="316"/>
      <c r="B501" s="316"/>
    </row>
    <row r="502" spans="1:2" ht="12.75" x14ac:dyDescent="0.2">
      <c r="A502" s="316"/>
      <c r="B502" s="316"/>
    </row>
    <row r="503" spans="1:2" ht="12.75" x14ac:dyDescent="0.2">
      <c r="A503" s="316"/>
      <c r="B503" s="316"/>
    </row>
    <row r="504" spans="1:2" ht="12.75" x14ac:dyDescent="0.2">
      <c r="A504" s="316"/>
      <c r="B504" s="316"/>
    </row>
    <row r="505" spans="1:2" ht="12.75" x14ac:dyDescent="0.2">
      <c r="A505" s="316"/>
      <c r="B505" s="316"/>
    </row>
    <row r="506" spans="1:2" ht="12.75" x14ac:dyDescent="0.2">
      <c r="A506" s="316"/>
      <c r="B506" s="316"/>
    </row>
    <row r="507" spans="1:2" ht="12.75" x14ac:dyDescent="0.2">
      <c r="A507" s="316"/>
      <c r="B507" s="316"/>
    </row>
    <row r="508" spans="1:2" ht="12.75" x14ac:dyDescent="0.2">
      <c r="A508" s="316"/>
      <c r="B508" s="316"/>
    </row>
    <row r="509" spans="1:2" ht="12.75" x14ac:dyDescent="0.2">
      <c r="A509" s="316"/>
      <c r="B509" s="316"/>
    </row>
    <row r="510" spans="1:2" ht="12.75" x14ac:dyDescent="0.2">
      <c r="A510" s="316"/>
      <c r="B510" s="316"/>
    </row>
    <row r="511" spans="1:2" ht="12.75" x14ac:dyDescent="0.2">
      <c r="A511" s="316"/>
      <c r="B511" s="316"/>
    </row>
    <row r="512" spans="1:2" ht="12.75" x14ac:dyDescent="0.2">
      <c r="A512" s="316"/>
      <c r="B512" s="316"/>
    </row>
    <row r="513" spans="1:2" ht="12.75" x14ac:dyDescent="0.2">
      <c r="A513" s="316"/>
      <c r="B513" s="316"/>
    </row>
    <row r="514" spans="1:2" ht="12.75" x14ac:dyDescent="0.2">
      <c r="A514" s="316"/>
      <c r="B514" s="316"/>
    </row>
    <row r="515" spans="1:2" ht="12.75" x14ac:dyDescent="0.2">
      <c r="A515" s="316"/>
      <c r="B515" s="316"/>
    </row>
    <row r="516" spans="1:2" ht="12.75" x14ac:dyDescent="0.2">
      <c r="A516" s="316"/>
      <c r="B516" s="316"/>
    </row>
    <row r="517" spans="1:2" ht="12.75" x14ac:dyDescent="0.2">
      <c r="A517" s="316"/>
      <c r="B517" s="316"/>
    </row>
    <row r="518" spans="1:2" ht="12.75" x14ac:dyDescent="0.2">
      <c r="A518" s="316"/>
      <c r="B518" s="316"/>
    </row>
    <row r="519" spans="1:2" ht="12.75" x14ac:dyDescent="0.2">
      <c r="A519" s="316"/>
      <c r="B519" s="316"/>
    </row>
    <row r="520" spans="1:2" ht="12.75" x14ac:dyDescent="0.2">
      <c r="A520" s="316"/>
      <c r="B520" s="316"/>
    </row>
    <row r="521" spans="1:2" ht="12.75" x14ac:dyDescent="0.2">
      <c r="A521" s="316"/>
      <c r="B521" s="316"/>
    </row>
    <row r="522" spans="1:2" ht="12.75" x14ac:dyDescent="0.2">
      <c r="A522" s="316"/>
      <c r="B522" s="316"/>
    </row>
    <row r="523" spans="1:2" ht="12.75" x14ac:dyDescent="0.2">
      <c r="A523" s="316"/>
      <c r="B523" s="316"/>
    </row>
    <row r="524" spans="1:2" ht="12.75" x14ac:dyDescent="0.2">
      <c r="A524" s="316"/>
      <c r="B524" s="316"/>
    </row>
    <row r="525" spans="1:2" ht="12.75" x14ac:dyDescent="0.2">
      <c r="A525" s="316"/>
      <c r="B525" s="316"/>
    </row>
    <row r="526" spans="1:2" ht="12.75" x14ac:dyDescent="0.2">
      <c r="A526" s="316"/>
      <c r="B526" s="316"/>
    </row>
    <row r="527" spans="1:2" ht="12.75" x14ac:dyDescent="0.2">
      <c r="A527" s="316"/>
      <c r="B527" s="316"/>
    </row>
    <row r="528" spans="1:2" ht="12.75" x14ac:dyDescent="0.2">
      <c r="A528" s="316"/>
      <c r="B528" s="316"/>
    </row>
    <row r="529" spans="1:2" ht="12.75" x14ac:dyDescent="0.2">
      <c r="A529" s="316"/>
      <c r="B529" s="316"/>
    </row>
    <row r="530" spans="1:2" ht="12.75" x14ac:dyDescent="0.2">
      <c r="A530" s="316"/>
      <c r="B530" s="316"/>
    </row>
    <row r="531" spans="1:2" ht="12.75" x14ac:dyDescent="0.2">
      <c r="A531" s="316"/>
      <c r="B531" s="316"/>
    </row>
    <row r="532" spans="1:2" ht="12.75" x14ac:dyDescent="0.2">
      <c r="A532" s="316"/>
      <c r="B532" s="316"/>
    </row>
    <row r="533" spans="1:2" ht="12.75" x14ac:dyDescent="0.2">
      <c r="A533" s="316"/>
      <c r="B533" s="316"/>
    </row>
    <row r="534" spans="1:2" ht="12.75" x14ac:dyDescent="0.2">
      <c r="A534" s="316"/>
      <c r="B534" s="316"/>
    </row>
    <row r="535" spans="1:2" ht="12.75" x14ac:dyDescent="0.2">
      <c r="A535" s="316"/>
      <c r="B535" s="316"/>
    </row>
    <row r="536" spans="1:2" ht="12.75" x14ac:dyDescent="0.2">
      <c r="A536" s="316"/>
      <c r="B536" s="316"/>
    </row>
    <row r="537" spans="1:2" ht="12.75" x14ac:dyDescent="0.2">
      <c r="A537" s="316"/>
      <c r="B537" s="316"/>
    </row>
    <row r="538" spans="1:2" ht="12.75" x14ac:dyDescent="0.2">
      <c r="A538" s="316"/>
      <c r="B538" s="316"/>
    </row>
    <row r="539" spans="1:2" ht="12.75" x14ac:dyDescent="0.2">
      <c r="A539" s="316"/>
      <c r="B539" s="316"/>
    </row>
    <row r="540" spans="1:2" ht="12.75" x14ac:dyDescent="0.2">
      <c r="A540" s="316"/>
      <c r="B540" s="316"/>
    </row>
    <row r="541" spans="1:2" ht="12.75" x14ac:dyDescent="0.2">
      <c r="A541" s="316"/>
      <c r="B541" s="316"/>
    </row>
    <row r="542" spans="1:2" ht="12.75" x14ac:dyDescent="0.2">
      <c r="A542" s="316"/>
      <c r="B542" s="316"/>
    </row>
    <row r="543" spans="1:2" ht="12.75" x14ac:dyDescent="0.2">
      <c r="A543" s="316"/>
      <c r="B543" s="316"/>
    </row>
    <row r="544" spans="1:2" ht="12.75" x14ac:dyDescent="0.2">
      <c r="A544" s="316"/>
      <c r="B544" s="316"/>
    </row>
    <row r="545" spans="1:2" ht="12.75" x14ac:dyDescent="0.2">
      <c r="A545" s="316"/>
      <c r="B545" s="316"/>
    </row>
    <row r="546" spans="1:2" ht="12.75" x14ac:dyDescent="0.2">
      <c r="A546" s="316"/>
      <c r="B546" s="316"/>
    </row>
    <row r="547" spans="1:2" ht="12.75" x14ac:dyDescent="0.2">
      <c r="A547" s="316"/>
      <c r="B547" s="316"/>
    </row>
    <row r="548" spans="1:2" ht="12.75" x14ac:dyDescent="0.2">
      <c r="A548" s="316"/>
      <c r="B548" s="316"/>
    </row>
    <row r="549" spans="1:2" ht="12.75" x14ac:dyDescent="0.2">
      <c r="A549" s="316"/>
      <c r="B549" s="316"/>
    </row>
    <row r="550" spans="1:2" ht="12.75" x14ac:dyDescent="0.2">
      <c r="A550" s="316"/>
      <c r="B550" s="316"/>
    </row>
    <row r="551" spans="1:2" ht="12.75" x14ac:dyDescent="0.2">
      <c r="A551" s="316"/>
      <c r="B551" s="316"/>
    </row>
    <row r="552" spans="1:2" ht="12.75" x14ac:dyDescent="0.2">
      <c r="A552" s="316"/>
      <c r="B552" s="316"/>
    </row>
    <row r="553" spans="1:2" ht="12.75" x14ac:dyDescent="0.2">
      <c r="A553" s="316"/>
      <c r="B553" s="316"/>
    </row>
    <row r="554" spans="1:2" ht="12.75" x14ac:dyDescent="0.2">
      <c r="A554" s="316"/>
      <c r="B554" s="316"/>
    </row>
    <row r="555" spans="1:2" ht="12.75" x14ac:dyDescent="0.2">
      <c r="A555" s="316"/>
      <c r="B555" s="316"/>
    </row>
    <row r="556" spans="1:2" ht="12.75" x14ac:dyDescent="0.2">
      <c r="A556" s="316"/>
      <c r="B556" s="316"/>
    </row>
    <row r="557" spans="1:2" ht="12.75" x14ac:dyDescent="0.2">
      <c r="A557" s="316"/>
      <c r="B557" s="316"/>
    </row>
    <row r="558" spans="1:2" ht="12.75" x14ac:dyDescent="0.2">
      <c r="A558" s="316"/>
      <c r="B558" s="316"/>
    </row>
    <row r="559" spans="1:2" ht="12.75" x14ac:dyDescent="0.2">
      <c r="A559" s="316"/>
      <c r="B559" s="316"/>
    </row>
    <row r="560" spans="1:2" ht="12.75" x14ac:dyDescent="0.2">
      <c r="A560" s="316"/>
      <c r="B560" s="316"/>
    </row>
    <row r="561" spans="1:2" ht="12.75" x14ac:dyDescent="0.2">
      <c r="A561" s="316"/>
      <c r="B561" s="316"/>
    </row>
    <row r="562" spans="1:2" ht="12.75" x14ac:dyDescent="0.2">
      <c r="A562" s="316"/>
      <c r="B562" s="316"/>
    </row>
    <row r="563" spans="1:2" ht="12.75" x14ac:dyDescent="0.2">
      <c r="A563" s="316"/>
      <c r="B563" s="316"/>
    </row>
    <row r="564" spans="1:2" ht="12.75" x14ac:dyDescent="0.2">
      <c r="A564" s="316"/>
      <c r="B564" s="316"/>
    </row>
    <row r="565" spans="1:2" ht="12.75" x14ac:dyDescent="0.2">
      <c r="A565" s="316"/>
      <c r="B565" s="316"/>
    </row>
    <row r="566" spans="1:2" ht="12.75" x14ac:dyDescent="0.2">
      <c r="A566" s="316"/>
      <c r="B566" s="316"/>
    </row>
    <row r="567" spans="1:2" ht="12.75" x14ac:dyDescent="0.2">
      <c r="A567" s="316"/>
      <c r="B567" s="316"/>
    </row>
    <row r="568" spans="1:2" ht="12.75" x14ac:dyDescent="0.2">
      <c r="A568" s="316"/>
      <c r="B568" s="316"/>
    </row>
    <row r="569" spans="1:2" ht="12.75" x14ac:dyDescent="0.2">
      <c r="A569" s="316"/>
      <c r="B569" s="316"/>
    </row>
    <row r="570" spans="1:2" ht="12.75" x14ac:dyDescent="0.2">
      <c r="A570" s="316"/>
      <c r="B570" s="316"/>
    </row>
    <row r="571" spans="1:2" ht="12.75" x14ac:dyDescent="0.2">
      <c r="A571" s="316"/>
      <c r="B571" s="316"/>
    </row>
    <row r="572" spans="1:2" ht="12.75" x14ac:dyDescent="0.2">
      <c r="A572" s="316"/>
      <c r="B572" s="316"/>
    </row>
    <row r="573" spans="1:2" ht="12.75" x14ac:dyDescent="0.2">
      <c r="A573" s="316"/>
      <c r="B573" s="316"/>
    </row>
    <row r="574" spans="1:2" ht="12.75" x14ac:dyDescent="0.2">
      <c r="A574" s="316"/>
      <c r="B574" s="316"/>
    </row>
    <row r="575" spans="1:2" ht="12.75" x14ac:dyDescent="0.2">
      <c r="A575" s="316"/>
      <c r="B575" s="316"/>
    </row>
    <row r="576" spans="1:2" ht="12.75" x14ac:dyDescent="0.2">
      <c r="A576" s="316"/>
      <c r="B576" s="316"/>
    </row>
    <row r="577" spans="1:2" ht="12.75" x14ac:dyDescent="0.2">
      <c r="A577" s="316"/>
      <c r="B577" s="316"/>
    </row>
    <row r="578" spans="1:2" ht="12.75" x14ac:dyDescent="0.2">
      <c r="A578" s="316"/>
      <c r="B578" s="316"/>
    </row>
    <row r="579" spans="1:2" ht="12.75" x14ac:dyDescent="0.2">
      <c r="A579" s="316"/>
      <c r="B579" s="316"/>
    </row>
    <row r="580" spans="1:2" ht="12.75" x14ac:dyDescent="0.2">
      <c r="A580" s="316"/>
      <c r="B580" s="316"/>
    </row>
    <row r="581" spans="1:2" ht="12.75" x14ac:dyDescent="0.2">
      <c r="A581" s="316"/>
      <c r="B581" s="316"/>
    </row>
    <row r="582" spans="1:2" ht="12.75" x14ac:dyDescent="0.2">
      <c r="A582" s="316"/>
      <c r="B582" s="316"/>
    </row>
    <row r="583" spans="1:2" ht="12.75" x14ac:dyDescent="0.2">
      <c r="A583" s="316"/>
      <c r="B583" s="316"/>
    </row>
    <row r="584" spans="1:2" ht="12.75" x14ac:dyDescent="0.2">
      <c r="A584" s="316"/>
      <c r="B584" s="316"/>
    </row>
    <row r="585" spans="1:2" ht="12.75" x14ac:dyDescent="0.2">
      <c r="A585" s="316"/>
      <c r="B585" s="316"/>
    </row>
    <row r="586" spans="1:2" ht="12.75" x14ac:dyDescent="0.2">
      <c r="A586" s="316"/>
      <c r="B586" s="316"/>
    </row>
    <row r="587" spans="1:2" ht="12.75" x14ac:dyDescent="0.2">
      <c r="A587" s="316"/>
      <c r="B587" s="316"/>
    </row>
    <row r="588" spans="1:2" ht="12.75" x14ac:dyDescent="0.2">
      <c r="A588" s="316"/>
      <c r="B588" s="316"/>
    </row>
    <row r="589" spans="1:2" ht="12.75" x14ac:dyDescent="0.2">
      <c r="A589" s="316"/>
      <c r="B589" s="316"/>
    </row>
    <row r="590" spans="1:2" ht="12.75" x14ac:dyDescent="0.2">
      <c r="A590" s="316"/>
      <c r="B590" s="316"/>
    </row>
    <row r="591" spans="1:2" ht="12.75" x14ac:dyDescent="0.2">
      <c r="A591" s="316"/>
      <c r="B591" s="316"/>
    </row>
    <row r="592" spans="1:2" ht="12.75" x14ac:dyDescent="0.2">
      <c r="A592" s="316"/>
      <c r="B592" s="316"/>
    </row>
    <row r="593" spans="1:2" ht="12.75" x14ac:dyDescent="0.2">
      <c r="A593" s="316"/>
      <c r="B593" s="316"/>
    </row>
    <row r="594" spans="1:2" ht="12.75" x14ac:dyDescent="0.2">
      <c r="A594" s="316"/>
      <c r="B594" s="316"/>
    </row>
    <row r="595" spans="1:2" ht="12.75" x14ac:dyDescent="0.2">
      <c r="A595" s="316"/>
      <c r="B595" s="316"/>
    </row>
    <row r="596" spans="1:2" ht="12.75" x14ac:dyDescent="0.2">
      <c r="A596" s="316"/>
      <c r="B596" s="316"/>
    </row>
    <row r="597" spans="1:2" ht="12.75" x14ac:dyDescent="0.2">
      <c r="A597" s="316"/>
      <c r="B597" s="316"/>
    </row>
    <row r="598" spans="1:2" ht="12.75" x14ac:dyDescent="0.2">
      <c r="A598" s="316"/>
      <c r="B598" s="316"/>
    </row>
    <row r="599" spans="1:2" ht="12.75" x14ac:dyDescent="0.2">
      <c r="A599" s="316"/>
      <c r="B599" s="316"/>
    </row>
    <row r="600" spans="1:2" ht="12.75" x14ac:dyDescent="0.2">
      <c r="A600" s="316"/>
      <c r="B600" s="316"/>
    </row>
    <row r="601" spans="1:2" ht="12.75" x14ac:dyDescent="0.2">
      <c r="A601" s="316"/>
      <c r="B601" s="316"/>
    </row>
    <row r="602" spans="1:2" ht="12.75" x14ac:dyDescent="0.2">
      <c r="A602" s="316"/>
      <c r="B602" s="316"/>
    </row>
    <row r="603" spans="1:2" ht="12.75" x14ac:dyDescent="0.2">
      <c r="A603" s="316"/>
      <c r="B603" s="316"/>
    </row>
    <row r="604" spans="1:2" ht="12.75" x14ac:dyDescent="0.2">
      <c r="A604" s="316"/>
      <c r="B604" s="316"/>
    </row>
    <row r="605" spans="1:2" ht="12.75" x14ac:dyDescent="0.2">
      <c r="A605" s="316"/>
      <c r="B605" s="316"/>
    </row>
    <row r="606" spans="1:2" ht="12.75" x14ac:dyDescent="0.2">
      <c r="A606" s="316"/>
      <c r="B606" s="316"/>
    </row>
    <row r="607" spans="1:2" ht="12.75" x14ac:dyDescent="0.2">
      <c r="A607" s="316"/>
      <c r="B607" s="316"/>
    </row>
    <row r="608" spans="1:2" ht="12.75" x14ac:dyDescent="0.2">
      <c r="A608" s="316"/>
      <c r="B608" s="316"/>
    </row>
    <row r="609" spans="1:2" ht="12.75" x14ac:dyDescent="0.2">
      <c r="A609" s="316"/>
      <c r="B609" s="316"/>
    </row>
    <row r="610" spans="1:2" ht="12.75" x14ac:dyDescent="0.2">
      <c r="A610" s="316"/>
      <c r="B610" s="316"/>
    </row>
    <row r="611" spans="1:2" ht="12.75" x14ac:dyDescent="0.2">
      <c r="A611" s="316"/>
      <c r="B611" s="316"/>
    </row>
    <row r="612" spans="1:2" ht="12.75" x14ac:dyDescent="0.2">
      <c r="A612" s="316"/>
      <c r="B612" s="316"/>
    </row>
    <row r="613" spans="1:2" ht="12.75" x14ac:dyDescent="0.2">
      <c r="A613" s="316"/>
      <c r="B613" s="316"/>
    </row>
    <row r="614" spans="1:2" ht="12.75" x14ac:dyDescent="0.2">
      <c r="A614" s="316"/>
      <c r="B614" s="316"/>
    </row>
    <row r="615" spans="1:2" ht="12.75" x14ac:dyDescent="0.2">
      <c r="A615" s="316"/>
      <c r="B615" s="316"/>
    </row>
    <row r="616" spans="1:2" ht="12.75" x14ac:dyDescent="0.2">
      <c r="A616" s="316"/>
      <c r="B616" s="316"/>
    </row>
    <row r="617" spans="1:2" ht="12.75" x14ac:dyDescent="0.2">
      <c r="A617" s="316"/>
      <c r="B617" s="316"/>
    </row>
    <row r="618" spans="1:2" ht="12.75" x14ac:dyDescent="0.2">
      <c r="A618" s="316"/>
      <c r="B618" s="316"/>
    </row>
    <row r="619" spans="1:2" ht="12.75" x14ac:dyDescent="0.2">
      <c r="A619" s="316"/>
      <c r="B619" s="316"/>
    </row>
    <row r="620" spans="1:2" ht="12.75" x14ac:dyDescent="0.2">
      <c r="A620" s="316"/>
      <c r="B620" s="316"/>
    </row>
    <row r="621" spans="1:2" ht="12.75" x14ac:dyDescent="0.2">
      <c r="A621" s="316"/>
      <c r="B621" s="316"/>
    </row>
    <row r="622" spans="1:2" ht="12.75" x14ac:dyDescent="0.2">
      <c r="A622" s="316"/>
      <c r="B622" s="316"/>
    </row>
    <row r="623" spans="1:2" ht="12.75" x14ac:dyDescent="0.2">
      <c r="A623" s="316"/>
      <c r="B623" s="316"/>
    </row>
    <row r="624" spans="1:2" ht="12.75" x14ac:dyDescent="0.2">
      <c r="A624" s="316"/>
      <c r="B624" s="316"/>
    </row>
    <row r="625" spans="1:2" ht="12.75" x14ac:dyDescent="0.2">
      <c r="A625" s="316"/>
      <c r="B625" s="316"/>
    </row>
    <row r="626" spans="1:2" ht="12.75" x14ac:dyDescent="0.2">
      <c r="A626" s="316"/>
      <c r="B626" s="316"/>
    </row>
    <row r="627" spans="1:2" ht="12.75" x14ac:dyDescent="0.2">
      <c r="A627" s="316"/>
      <c r="B627" s="316"/>
    </row>
    <row r="628" spans="1:2" ht="12.75" x14ac:dyDescent="0.2">
      <c r="A628" s="316"/>
      <c r="B628" s="316"/>
    </row>
    <row r="629" spans="1:2" ht="12.75" x14ac:dyDescent="0.2">
      <c r="A629" s="316"/>
      <c r="B629" s="316"/>
    </row>
    <row r="630" spans="1:2" ht="12.75" x14ac:dyDescent="0.2">
      <c r="A630" s="316"/>
      <c r="B630" s="316"/>
    </row>
    <row r="631" spans="1:2" ht="12.75" x14ac:dyDescent="0.2">
      <c r="A631" s="316"/>
      <c r="B631" s="316"/>
    </row>
    <row r="632" spans="1:2" ht="12.75" x14ac:dyDescent="0.2">
      <c r="A632" s="316"/>
      <c r="B632" s="316"/>
    </row>
    <row r="633" spans="1:2" ht="12.75" x14ac:dyDescent="0.2">
      <c r="A633" s="316"/>
      <c r="B633" s="316"/>
    </row>
    <row r="634" spans="1:2" ht="12.75" x14ac:dyDescent="0.2">
      <c r="A634" s="316"/>
      <c r="B634" s="316"/>
    </row>
    <row r="635" spans="1:2" ht="12.75" x14ac:dyDescent="0.2">
      <c r="A635" s="316"/>
      <c r="B635" s="316"/>
    </row>
    <row r="636" spans="1:2" ht="12.75" x14ac:dyDescent="0.2">
      <c r="A636" s="316"/>
      <c r="B636" s="316"/>
    </row>
    <row r="637" spans="1:2" ht="12.75" x14ac:dyDescent="0.2">
      <c r="A637" s="316"/>
      <c r="B637" s="316"/>
    </row>
    <row r="638" spans="1:2" ht="12.75" x14ac:dyDescent="0.2">
      <c r="A638" s="316"/>
      <c r="B638" s="316"/>
    </row>
    <row r="639" spans="1:2" ht="12.75" x14ac:dyDescent="0.2">
      <c r="A639" s="316"/>
      <c r="B639" s="316"/>
    </row>
    <row r="640" spans="1:2" ht="12.75" x14ac:dyDescent="0.2">
      <c r="A640" s="316"/>
      <c r="B640" s="316"/>
    </row>
    <row r="641" spans="1:2" ht="12.75" x14ac:dyDescent="0.2">
      <c r="A641" s="316"/>
      <c r="B641" s="316"/>
    </row>
    <row r="642" spans="1:2" ht="12.75" x14ac:dyDescent="0.2">
      <c r="A642" s="316"/>
      <c r="B642" s="316"/>
    </row>
    <row r="643" spans="1:2" ht="12.75" x14ac:dyDescent="0.2">
      <c r="A643" s="316"/>
      <c r="B643" s="316"/>
    </row>
    <row r="644" spans="1:2" ht="12.75" x14ac:dyDescent="0.2">
      <c r="A644" s="316"/>
      <c r="B644" s="316"/>
    </row>
    <row r="645" spans="1:2" ht="12.75" x14ac:dyDescent="0.2">
      <c r="A645" s="316"/>
      <c r="B645" s="316"/>
    </row>
    <row r="646" spans="1:2" ht="12.75" x14ac:dyDescent="0.2">
      <c r="A646" s="316"/>
      <c r="B646" s="316"/>
    </row>
    <row r="647" spans="1:2" ht="12.75" x14ac:dyDescent="0.2">
      <c r="A647" s="316"/>
      <c r="B647" s="316"/>
    </row>
    <row r="648" spans="1:2" ht="12.75" x14ac:dyDescent="0.2">
      <c r="A648" s="316"/>
      <c r="B648" s="316"/>
    </row>
    <row r="649" spans="1:2" ht="12.75" x14ac:dyDescent="0.2">
      <c r="A649" s="316"/>
      <c r="B649" s="316"/>
    </row>
    <row r="650" spans="1:2" ht="12.75" x14ac:dyDescent="0.2">
      <c r="A650" s="316"/>
      <c r="B650" s="316"/>
    </row>
    <row r="651" spans="1:2" ht="12.75" x14ac:dyDescent="0.2">
      <c r="A651" s="316"/>
      <c r="B651" s="316"/>
    </row>
    <row r="652" spans="1:2" ht="12.75" x14ac:dyDescent="0.2">
      <c r="A652" s="316"/>
      <c r="B652" s="316"/>
    </row>
    <row r="653" spans="1:2" ht="12.75" x14ac:dyDescent="0.2">
      <c r="A653" s="316"/>
      <c r="B653" s="316"/>
    </row>
    <row r="654" spans="1:2" ht="12.75" x14ac:dyDescent="0.2">
      <c r="A654" s="316"/>
      <c r="B654" s="316"/>
    </row>
    <row r="655" spans="1:2" ht="12.75" x14ac:dyDescent="0.2">
      <c r="A655" s="316"/>
      <c r="B655" s="316"/>
    </row>
    <row r="656" spans="1:2" ht="12.75" x14ac:dyDescent="0.2">
      <c r="A656" s="316"/>
      <c r="B656" s="316"/>
    </row>
    <row r="657" spans="1:2" ht="12.75" x14ac:dyDescent="0.2">
      <c r="A657" s="316"/>
      <c r="B657" s="316"/>
    </row>
    <row r="658" spans="1:2" ht="12.75" x14ac:dyDescent="0.2">
      <c r="A658" s="316"/>
      <c r="B658" s="316"/>
    </row>
    <row r="659" spans="1:2" ht="12.75" x14ac:dyDescent="0.2">
      <c r="A659" s="316"/>
      <c r="B659" s="316"/>
    </row>
    <row r="660" spans="1:2" ht="12.75" x14ac:dyDescent="0.2">
      <c r="A660" s="316"/>
      <c r="B660" s="316"/>
    </row>
    <row r="661" spans="1:2" ht="12.75" x14ac:dyDescent="0.2">
      <c r="A661" s="316"/>
      <c r="B661" s="316"/>
    </row>
    <row r="662" spans="1:2" ht="12.75" x14ac:dyDescent="0.2">
      <c r="A662" s="316"/>
      <c r="B662" s="316"/>
    </row>
    <row r="663" spans="1:2" ht="12.75" x14ac:dyDescent="0.2">
      <c r="A663" s="316"/>
      <c r="B663" s="316"/>
    </row>
    <row r="664" spans="1:2" ht="12.75" x14ac:dyDescent="0.2">
      <c r="A664" s="316"/>
      <c r="B664" s="316"/>
    </row>
    <row r="665" spans="1:2" ht="12.75" x14ac:dyDescent="0.2">
      <c r="A665" s="316"/>
      <c r="B665" s="316"/>
    </row>
    <row r="666" spans="1:2" ht="12.75" x14ac:dyDescent="0.2">
      <c r="A666" s="316"/>
      <c r="B666" s="316"/>
    </row>
    <row r="667" spans="1:2" ht="12.75" x14ac:dyDescent="0.2">
      <c r="A667" s="316"/>
      <c r="B667" s="316"/>
    </row>
    <row r="668" spans="1:2" ht="12.75" x14ac:dyDescent="0.2">
      <c r="A668" s="316"/>
      <c r="B668" s="316"/>
    </row>
    <row r="669" spans="1:2" ht="12.75" x14ac:dyDescent="0.2">
      <c r="A669" s="316"/>
      <c r="B669" s="316"/>
    </row>
    <row r="670" spans="1:2" ht="12.75" x14ac:dyDescent="0.2">
      <c r="A670" s="316"/>
      <c r="B670" s="316"/>
    </row>
    <row r="671" spans="1:2" ht="12.75" x14ac:dyDescent="0.2">
      <c r="A671" s="316"/>
      <c r="B671" s="316"/>
    </row>
    <row r="672" spans="1:2" ht="12.75" x14ac:dyDescent="0.2">
      <c r="A672" s="316"/>
      <c r="B672" s="316"/>
    </row>
    <row r="673" spans="1:2" ht="12.75" x14ac:dyDescent="0.2">
      <c r="A673" s="316"/>
      <c r="B673" s="316"/>
    </row>
    <row r="674" spans="1:2" ht="12.75" x14ac:dyDescent="0.2">
      <c r="A674" s="316"/>
      <c r="B674" s="316"/>
    </row>
    <row r="675" spans="1:2" ht="12.75" x14ac:dyDescent="0.2">
      <c r="A675" s="316"/>
      <c r="B675" s="316"/>
    </row>
    <row r="676" spans="1:2" ht="12.75" x14ac:dyDescent="0.2">
      <c r="A676" s="316"/>
      <c r="B676" s="316"/>
    </row>
    <row r="677" spans="1:2" ht="12.75" x14ac:dyDescent="0.2">
      <c r="A677" s="316"/>
      <c r="B677" s="316"/>
    </row>
    <row r="678" spans="1:2" ht="12.75" x14ac:dyDescent="0.2">
      <c r="A678" s="316"/>
      <c r="B678" s="316"/>
    </row>
    <row r="679" spans="1:2" ht="12.75" x14ac:dyDescent="0.2">
      <c r="A679" s="316"/>
      <c r="B679" s="316"/>
    </row>
    <row r="680" spans="1:2" ht="12.75" x14ac:dyDescent="0.2">
      <c r="A680" s="316"/>
      <c r="B680" s="316"/>
    </row>
    <row r="681" spans="1:2" ht="12.75" x14ac:dyDescent="0.2">
      <c r="A681" s="316"/>
      <c r="B681" s="316"/>
    </row>
    <row r="682" spans="1:2" ht="12.75" x14ac:dyDescent="0.2">
      <c r="A682" s="316"/>
      <c r="B682" s="316"/>
    </row>
    <row r="683" spans="1:2" ht="12.75" x14ac:dyDescent="0.2">
      <c r="A683" s="316"/>
      <c r="B683" s="316"/>
    </row>
    <row r="684" spans="1:2" ht="12.75" x14ac:dyDescent="0.2">
      <c r="A684" s="316"/>
      <c r="B684" s="316"/>
    </row>
    <row r="685" spans="1:2" ht="12.75" x14ac:dyDescent="0.2">
      <c r="A685" s="316"/>
      <c r="B685" s="316"/>
    </row>
    <row r="686" spans="1:2" ht="12.75" x14ac:dyDescent="0.2">
      <c r="A686" s="316"/>
      <c r="B686" s="316"/>
    </row>
    <row r="687" spans="1:2" ht="12.75" x14ac:dyDescent="0.2">
      <c r="A687" s="316"/>
      <c r="B687" s="316"/>
    </row>
    <row r="688" spans="1:2" ht="12.75" x14ac:dyDescent="0.2">
      <c r="A688" s="316"/>
      <c r="B688" s="316"/>
    </row>
    <row r="689" spans="1:2" ht="12.75" x14ac:dyDescent="0.2">
      <c r="A689" s="316"/>
      <c r="B689" s="316"/>
    </row>
    <row r="690" spans="1:2" ht="12.75" x14ac:dyDescent="0.2">
      <c r="A690" s="316"/>
      <c r="B690" s="316"/>
    </row>
    <row r="691" spans="1:2" ht="12.75" x14ac:dyDescent="0.2">
      <c r="A691" s="316"/>
      <c r="B691" s="316"/>
    </row>
    <row r="692" spans="1:2" ht="12.75" x14ac:dyDescent="0.2">
      <c r="A692" s="316"/>
      <c r="B692" s="316"/>
    </row>
    <row r="693" spans="1:2" ht="12.75" x14ac:dyDescent="0.2">
      <c r="A693" s="316"/>
      <c r="B693" s="316"/>
    </row>
    <row r="694" spans="1:2" ht="12.75" x14ac:dyDescent="0.2">
      <c r="A694" s="316"/>
      <c r="B694" s="316"/>
    </row>
    <row r="695" spans="1:2" ht="12.75" x14ac:dyDescent="0.2">
      <c r="A695" s="316"/>
      <c r="B695" s="316"/>
    </row>
    <row r="696" spans="1:2" ht="12.75" x14ac:dyDescent="0.2">
      <c r="A696" s="316"/>
      <c r="B696" s="316"/>
    </row>
    <row r="697" spans="1:2" ht="12.75" x14ac:dyDescent="0.2">
      <c r="A697" s="316"/>
      <c r="B697" s="316"/>
    </row>
    <row r="698" spans="1:2" ht="12.75" x14ac:dyDescent="0.2">
      <c r="A698" s="316"/>
      <c r="B698" s="316"/>
    </row>
    <row r="699" spans="1:2" ht="12.75" x14ac:dyDescent="0.2">
      <c r="A699" s="316"/>
      <c r="B699" s="316"/>
    </row>
    <row r="700" spans="1:2" ht="12.75" x14ac:dyDescent="0.2">
      <c r="A700" s="316"/>
      <c r="B700" s="316"/>
    </row>
    <row r="701" spans="1:2" ht="12.75" x14ac:dyDescent="0.2">
      <c r="A701" s="316"/>
      <c r="B701" s="316"/>
    </row>
    <row r="702" spans="1:2" ht="12.75" x14ac:dyDescent="0.2">
      <c r="A702" s="316"/>
      <c r="B702" s="316"/>
    </row>
    <row r="703" spans="1:2" ht="12.75" x14ac:dyDescent="0.2">
      <c r="A703" s="316"/>
      <c r="B703" s="316"/>
    </row>
    <row r="704" spans="1:2" ht="12.75" x14ac:dyDescent="0.2">
      <c r="A704" s="316"/>
      <c r="B704" s="316"/>
    </row>
    <row r="705" spans="1:2" ht="12.75" x14ac:dyDescent="0.2">
      <c r="A705" s="316"/>
      <c r="B705" s="316"/>
    </row>
    <row r="706" spans="1:2" ht="12.75" x14ac:dyDescent="0.2">
      <c r="A706" s="316"/>
      <c r="B706" s="316"/>
    </row>
    <row r="707" spans="1:2" ht="12.75" x14ac:dyDescent="0.2">
      <c r="A707" s="316"/>
      <c r="B707" s="316"/>
    </row>
    <row r="708" spans="1:2" ht="12.75" x14ac:dyDescent="0.2">
      <c r="A708" s="316"/>
      <c r="B708" s="316"/>
    </row>
    <row r="709" spans="1:2" ht="12.75" x14ac:dyDescent="0.2">
      <c r="A709" s="316"/>
      <c r="B709" s="316"/>
    </row>
    <row r="710" spans="1:2" ht="12.75" x14ac:dyDescent="0.2">
      <c r="A710" s="316"/>
      <c r="B710" s="316"/>
    </row>
    <row r="711" spans="1:2" ht="12.75" x14ac:dyDescent="0.2">
      <c r="A711" s="316"/>
      <c r="B711" s="316"/>
    </row>
    <row r="712" spans="1:2" ht="12.75" x14ac:dyDescent="0.2">
      <c r="A712" s="316"/>
      <c r="B712" s="316"/>
    </row>
    <row r="713" spans="1:2" ht="12.75" x14ac:dyDescent="0.2">
      <c r="A713" s="316"/>
      <c r="B713" s="316"/>
    </row>
    <row r="714" spans="1:2" ht="12.75" x14ac:dyDescent="0.2">
      <c r="A714" s="316"/>
      <c r="B714" s="316"/>
    </row>
    <row r="715" spans="1:2" ht="12.75" x14ac:dyDescent="0.2">
      <c r="A715" s="316"/>
      <c r="B715" s="316"/>
    </row>
    <row r="716" spans="1:2" ht="12.75" x14ac:dyDescent="0.2">
      <c r="A716" s="316"/>
      <c r="B716" s="316"/>
    </row>
    <row r="717" spans="1:2" ht="12.75" x14ac:dyDescent="0.2">
      <c r="A717" s="316"/>
      <c r="B717" s="316"/>
    </row>
    <row r="718" spans="1:2" ht="12.75" x14ac:dyDescent="0.2">
      <c r="A718" s="316"/>
      <c r="B718" s="316"/>
    </row>
    <row r="719" spans="1:2" ht="12.75" x14ac:dyDescent="0.2">
      <c r="A719" s="316"/>
      <c r="B719" s="316"/>
    </row>
    <row r="720" spans="1:2" ht="12.75" x14ac:dyDescent="0.2">
      <c r="A720" s="316"/>
      <c r="B720" s="316"/>
    </row>
    <row r="721" spans="1:2" ht="12.75" x14ac:dyDescent="0.2">
      <c r="A721" s="316"/>
      <c r="B721" s="316"/>
    </row>
    <row r="722" spans="1:2" ht="12.75" x14ac:dyDescent="0.2">
      <c r="A722" s="316"/>
      <c r="B722" s="316"/>
    </row>
    <row r="723" spans="1:2" ht="12.75" x14ac:dyDescent="0.2">
      <c r="A723" s="316"/>
      <c r="B723" s="316"/>
    </row>
    <row r="724" spans="1:2" ht="12.75" x14ac:dyDescent="0.2">
      <c r="A724" s="316"/>
      <c r="B724" s="316"/>
    </row>
    <row r="725" spans="1:2" ht="12.75" x14ac:dyDescent="0.2">
      <c r="A725" s="316"/>
      <c r="B725" s="316"/>
    </row>
    <row r="726" spans="1:2" ht="12.75" x14ac:dyDescent="0.2">
      <c r="A726" s="316"/>
      <c r="B726" s="316"/>
    </row>
    <row r="727" spans="1:2" ht="12.75" x14ac:dyDescent="0.2">
      <c r="A727" s="316"/>
      <c r="B727" s="316"/>
    </row>
    <row r="728" spans="1:2" ht="12.75" x14ac:dyDescent="0.2">
      <c r="A728" s="316"/>
      <c r="B728" s="316"/>
    </row>
    <row r="729" spans="1:2" ht="12.75" x14ac:dyDescent="0.2">
      <c r="A729" s="316"/>
      <c r="B729" s="316"/>
    </row>
    <row r="730" spans="1:2" ht="12.75" x14ac:dyDescent="0.2">
      <c r="A730" s="316"/>
      <c r="B730" s="316"/>
    </row>
    <row r="731" spans="1:2" ht="12.75" x14ac:dyDescent="0.2">
      <c r="A731" s="316"/>
      <c r="B731" s="316"/>
    </row>
    <row r="732" spans="1:2" ht="12.75" x14ac:dyDescent="0.2">
      <c r="A732" s="316"/>
      <c r="B732" s="316"/>
    </row>
    <row r="733" spans="1:2" ht="12.75" x14ac:dyDescent="0.2">
      <c r="A733" s="316"/>
      <c r="B733" s="316"/>
    </row>
    <row r="734" spans="1:2" ht="12.75" x14ac:dyDescent="0.2">
      <c r="A734" s="316"/>
      <c r="B734" s="316"/>
    </row>
    <row r="735" spans="1:2" ht="12.75" x14ac:dyDescent="0.2">
      <c r="A735" s="316"/>
      <c r="B735" s="316"/>
    </row>
    <row r="736" spans="1:2" ht="12.75" x14ac:dyDescent="0.2">
      <c r="A736" s="316"/>
      <c r="B736" s="316"/>
    </row>
    <row r="737" spans="1:2" ht="12.75" x14ac:dyDescent="0.2">
      <c r="A737" s="316"/>
      <c r="B737" s="316"/>
    </row>
    <row r="738" spans="1:2" ht="12.75" x14ac:dyDescent="0.2">
      <c r="A738" s="316"/>
      <c r="B738" s="316"/>
    </row>
    <row r="739" spans="1:2" ht="12.75" x14ac:dyDescent="0.2">
      <c r="A739" s="316"/>
      <c r="B739" s="316"/>
    </row>
    <row r="740" spans="1:2" ht="12.75" x14ac:dyDescent="0.2">
      <c r="A740" s="316"/>
      <c r="B740" s="316"/>
    </row>
    <row r="741" spans="1:2" ht="12.75" x14ac:dyDescent="0.2">
      <c r="A741" s="316"/>
      <c r="B741" s="316"/>
    </row>
    <row r="742" spans="1:2" ht="12.75" x14ac:dyDescent="0.2">
      <c r="A742" s="316"/>
      <c r="B742" s="316"/>
    </row>
    <row r="743" spans="1:2" ht="12.75" x14ac:dyDescent="0.2">
      <c r="A743" s="316"/>
      <c r="B743" s="316"/>
    </row>
    <row r="744" spans="1:2" ht="12.75" x14ac:dyDescent="0.2">
      <c r="A744" s="316"/>
      <c r="B744" s="316"/>
    </row>
    <row r="745" spans="1:2" ht="12.75" x14ac:dyDescent="0.2">
      <c r="A745" s="316"/>
      <c r="B745" s="316"/>
    </row>
    <row r="746" spans="1:2" ht="12.75" x14ac:dyDescent="0.2">
      <c r="A746" s="316"/>
      <c r="B746" s="316"/>
    </row>
    <row r="747" spans="1:2" ht="12.75" x14ac:dyDescent="0.2">
      <c r="A747" s="316"/>
      <c r="B747" s="316"/>
    </row>
    <row r="748" spans="1:2" ht="12.75" x14ac:dyDescent="0.2">
      <c r="A748" s="316"/>
      <c r="B748" s="316"/>
    </row>
    <row r="749" spans="1:2" ht="12.75" x14ac:dyDescent="0.2">
      <c r="A749" s="316"/>
      <c r="B749" s="316"/>
    </row>
    <row r="750" spans="1:2" ht="12.75" x14ac:dyDescent="0.2">
      <c r="A750" s="316"/>
      <c r="B750" s="316"/>
    </row>
    <row r="751" spans="1:2" ht="12.75" x14ac:dyDescent="0.2">
      <c r="A751" s="316"/>
      <c r="B751" s="316"/>
    </row>
    <row r="752" spans="1:2" ht="12.75" x14ac:dyDescent="0.2">
      <c r="A752" s="316"/>
      <c r="B752" s="316"/>
    </row>
    <row r="753" spans="1:2" ht="12.75" x14ac:dyDescent="0.2">
      <c r="A753" s="316"/>
      <c r="B753" s="316"/>
    </row>
    <row r="754" spans="1:2" ht="12.75" x14ac:dyDescent="0.2">
      <c r="A754" s="316"/>
      <c r="B754" s="316"/>
    </row>
    <row r="755" spans="1:2" ht="12.75" x14ac:dyDescent="0.2">
      <c r="A755" s="316"/>
      <c r="B755" s="316"/>
    </row>
    <row r="756" spans="1:2" ht="12.75" x14ac:dyDescent="0.2">
      <c r="A756" s="316"/>
      <c r="B756" s="316"/>
    </row>
    <row r="757" spans="1:2" ht="12.75" x14ac:dyDescent="0.2">
      <c r="A757" s="316"/>
      <c r="B757" s="316"/>
    </row>
    <row r="758" spans="1:2" ht="12.75" x14ac:dyDescent="0.2">
      <c r="A758" s="316"/>
      <c r="B758" s="316"/>
    </row>
    <row r="759" spans="1:2" ht="12.75" x14ac:dyDescent="0.2">
      <c r="A759" s="316"/>
      <c r="B759" s="316"/>
    </row>
    <row r="760" spans="1:2" ht="12.75" x14ac:dyDescent="0.2">
      <c r="A760" s="316"/>
      <c r="B760" s="316"/>
    </row>
    <row r="761" spans="1:2" ht="12.75" x14ac:dyDescent="0.2">
      <c r="A761" s="316"/>
      <c r="B761" s="316"/>
    </row>
    <row r="762" spans="1:2" ht="12.75" x14ac:dyDescent="0.2">
      <c r="A762" s="316"/>
      <c r="B762" s="316"/>
    </row>
    <row r="763" spans="1:2" ht="12.75" x14ac:dyDescent="0.2">
      <c r="A763" s="316"/>
      <c r="B763" s="316"/>
    </row>
    <row r="764" spans="1:2" ht="12.75" x14ac:dyDescent="0.2">
      <c r="A764" s="316"/>
      <c r="B764" s="316"/>
    </row>
    <row r="765" spans="1:2" ht="12.75" x14ac:dyDescent="0.2">
      <c r="A765" s="316"/>
      <c r="B765" s="316"/>
    </row>
    <row r="766" spans="1:2" ht="12.75" x14ac:dyDescent="0.2">
      <c r="A766" s="316"/>
      <c r="B766" s="316"/>
    </row>
    <row r="767" spans="1:2" ht="12.75" x14ac:dyDescent="0.2">
      <c r="A767" s="316"/>
      <c r="B767" s="316"/>
    </row>
    <row r="768" spans="1:2" ht="12.75" x14ac:dyDescent="0.2">
      <c r="A768" s="316"/>
      <c r="B768" s="316"/>
    </row>
    <row r="769" spans="1:2" ht="12.75" x14ac:dyDescent="0.2">
      <c r="A769" s="316"/>
      <c r="B769" s="316"/>
    </row>
    <row r="770" spans="1:2" ht="12.75" x14ac:dyDescent="0.2">
      <c r="A770" s="316"/>
      <c r="B770" s="316"/>
    </row>
    <row r="771" spans="1:2" ht="12.75" x14ac:dyDescent="0.2">
      <c r="A771" s="316"/>
      <c r="B771" s="316"/>
    </row>
    <row r="772" spans="1:2" ht="12.75" x14ac:dyDescent="0.2">
      <c r="A772" s="316"/>
      <c r="B772" s="316"/>
    </row>
    <row r="773" spans="1:2" ht="12.75" x14ac:dyDescent="0.2">
      <c r="A773" s="316"/>
      <c r="B773" s="316"/>
    </row>
    <row r="774" spans="1:2" ht="12.75" x14ac:dyDescent="0.2">
      <c r="A774" s="316"/>
      <c r="B774" s="316"/>
    </row>
    <row r="775" spans="1:2" ht="12.75" x14ac:dyDescent="0.2">
      <c r="A775" s="316"/>
      <c r="B775" s="316"/>
    </row>
    <row r="776" spans="1:2" ht="12.75" x14ac:dyDescent="0.2">
      <c r="A776" s="316"/>
      <c r="B776" s="316"/>
    </row>
    <row r="777" spans="1:2" ht="12.75" x14ac:dyDescent="0.2">
      <c r="A777" s="316"/>
      <c r="B777" s="316"/>
    </row>
    <row r="778" spans="1:2" ht="12.75" x14ac:dyDescent="0.2">
      <c r="A778" s="316"/>
      <c r="B778" s="316"/>
    </row>
    <row r="779" spans="1:2" ht="12.75" x14ac:dyDescent="0.2">
      <c r="A779" s="316"/>
      <c r="B779" s="316"/>
    </row>
    <row r="780" spans="1:2" ht="12.75" x14ac:dyDescent="0.2">
      <c r="A780" s="316"/>
      <c r="B780" s="316"/>
    </row>
    <row r="781" spans="1:2" ht="12.75" x14ac:dyDescent="0.2">
      <c r="A781" s="316"/>
      <c r="B781" s="316"/>
    </row>
    <row r="782" spans="1:2" ht="12.75" x14ac:dyDescent="0.2">
      <c r="A782" s="316"/>
      <c r="B782" s="316"/>
    </row>
    <row r="783" spans="1:2" ht="12.75" x14ac:dyDescent="0.2">
      <c r="A783" s="316"/>
      <c r="B783" s="316"/>
    </row>
    <row r="784" spans="1:2" ht="12.75" x14ac:dyDescent="0.2">
      <c r="A784" s="316"/>
      <c r="B784" s="316"/>
    </row>
    <row r="785" spans="1:2" ht="12.75" x14ac:dyDescent="0.2">
      <c r="A785" s="316"/>
      <c r="B785" s="316"/>
    </row>
    <row r="786" spans="1:2" ht="12.75" x14ac:dyDescent="0.2">
      <c r="A786" s="316"/>
      <c r="B786" s="316"/>
    </row>
    <row r="787" spans="1:2" ht="12.75" x14ac:dyDescent="0.2">
      <c r="A787" s="316"/>
      <c r="B787" s="316"/>
    </row>
    <row r="788" spans="1:2" ht="12.75" x14ac:dyDescent="0.2">
      <c r="A788" s="316"/>
      <c r="B788" s="316"/>
    </row>
    <row r="789" spans="1:2" ht="12.75" x14ac:dyDescent="0.2">
      <c r="A789" s="316"/>
      <c r="B789" s="316"/>
    </row>
    <row r="790" spans="1:2" ht="12.75" x14ac:dyDescent="0.2">
      <c r="A790" s="316"/>
      <c r="B790" s="316"/>
    </row>
    <row r="791" spans="1:2" ht="12.75" x14ac:dyDescent="0.2">
      <c r="A791" s="316"/>
      <c r="B791" s="316"/>
    </row>
    <row r="792" spans="1:2" ht="12.75" x14ac:dyDescent="0.2">
      <c r="A792" s="316"/>
      <c r="B792" s="316"/>
    </row>
    <row r="793" spans="1:2" ht="12.75" x14ac:dyDescent="0.2">
      <c r="A793" s="316"/>
      <c r="B793" s="316"/>
    </row>
    <row r="794" spans="1:2" ht="12.75" x14ac:dyDescent="0.2">
      <c r="A794" s="316"/>
      <c r="B794" s="316"/>
    </row>
    <row r="795" spans="1:2" ht="12.75" x14ac:dyDescent="0.2">
      <c r="A795" s="316"/>
      <c r="B795" s="316"/>
    </row>
    <row r="796" spans="1:2" ht="12.75" x14ac:dyDescent="0.2">
      <c r="A796" s="316"/>
      <c r="B796" s="316"/>
    </row>
    <row r="797" spans="1:2" ht="12.75" x14ac:dyDescent="0.2">
      <c r="A797" s="316"/>
      <c r="B797" s="316"/>
    </row>
    <row r="798" spans="1:2" ht="12.75" x14ac:dyDescent="0.2">
      <c r="A798" s="316"/>
      <c r="B798" s="316"/>
    </row>
    <row r="799" spans="1:2" ht="12.75" x14ac:dyDescent="0.2">
      <c r="A799" s="316"/>
      <c r="B799" s="316"/>
    </row>
    <row r="800" spans="1:2" ht="12.75" x14ac:dyDescent="0.2">
      <c r="A800" s="316"/>
      <c r="B800" s="316"/>
    </row>
    <row r="801" spans="1:2" ht="12.75" x14ac:dyDescent="0.2">
      <c r="A801" s="316"/>
      <c r="B801" s="316"/>
    </row>
    <row r="802" spans="1:2" ht="12.75" x14ac:dyDescent="0.2">
      <c r="A802" s="316"/>
      <c r="B802" s="316"/>
    </row>
    <row r="803" spans="1:2" ht="12.75" x14ac:dyDescent="0.2">
      <c r="A803" s="316"/>
      <c r="B803" s="316"/>
    </row>
    <row r="804" spans="1:2" ht="12.75" x14ac:dyDescent="0.2">
      <c r="A804" s="316"/>
      <c r="B804" s="316"/>
    </row>
    <row r="805" spans="1:2" ht="12.75" x14ac:dyDescent="0.2">
      <c r="A805" s="316"/>
      <c r="B805" s="316"/>
    </row>
    <row r="806" spans="1:2" ht="12.75" x14ac:dyDescent="0.2">
      <c r="A806" s="316"/>
      <c r="B806" s="316"/>
    </row>
    <row r="807" spans="1:2" ht="12.75" x14ac:dyDescent="0.2">
      <c r="A807" s="316"/>
      <c r="B807" s="316"/>
    </row>
    <row r="808" spans="1:2" ht="12.75" x14ac:dyDescent="0.2">
      <c r="A808" s="316"/>
      <c r="B808" s="316"/>
    </row>
    <row r="809" spans="1:2" ht="12.75" x14ac:dyDescent="0.2">
      <c r="A809" s="316"/>
      <c r="B809" s="316"/>
    </row>
    <row r="810" spans="1:2" ht="12.75" x14ac:dyDescent="0.2">
      <c r="A810" s="316"/>
      <c r="B810" s="316"/>
    </row>
    <row r="811" spans="1:2" ht="12.75" x14ac:dyDescent="0.2">
      <c r="A811" s="316"/>
      <c r="B811" s="316"/>
    </row>
    <row r="812" spans="1:2" ht="12.75" x14ac:dyDescent="0.2">
      <c r="A812" s="316"/>
      <c r="B812" s="316"/>
    </row>
    <row r="813" spans="1:2" ht="12.75" x14ac:dyDescent="0.2">
      <c r="A813" s="316"/>
      <c r="B813" s="316"/>
    </row>
    <row r="814" spans="1:2" ht="12.75" x14ac:dyDescent="0.2">
      <c r="A814" s="316"/>
      <c r="B814" s="316"/>
    </row>
    <row r="815" spans="1:2" ht="12.75" x14ac:dyDescent="0.2">
      <c r="A815" s="316"/>
      <c r="B815" s="316"/>
    </row>
    <row r="816" spans="1:2" ht="12.75" x14ac:dyDescent="0.2">
      <c r="A816" s="316"/>
      <c r="B816" s="316"/>
    </row>
    <row r="817" spans="1:2" ht="12.75" x14ac:dyDescent="0.2">
      <c r="A817" s="316"/>
      <c r="B817" s="316"/>
    </row>
    <row r="818" spans="1:2" ht="12.75" x14ac:dyDescent="0.2">
      <c r="A818" s="316"/>
      <c r="B818" s="316"/>
    </row>
    <row r="819" spans="1:2" ht="12.75" x14ac:dyDescent="0.2">
      <c r="A819" s="316"/>
      <c r="B819" s="316"/>
    </row>
    <row r="820" spans="1:2" ht="12.75" x14ac:dyDescent="0.2">
      <c r="A820" s="316"/>
      <c r="B820" s="316"/>
    </row>
    <row r="821" spans="1:2" ht="12.75" x14ac:dyDescent="0.2">
      <c r="A821" s="316"/>
      <c r="B821" s="316"/>
    </row>
    <row r="822" spans="1:2" ht="12.75" x14ac:dyDescent="0.2">
      <c r="A822" s="316"/>
      <c r="B822" s="316"/>
    </row>
    <row r="823" spans="1:2" ht="12.75" x14ac:dyDescent="0.2">
      <c r="A823" s="316"/>
      <c r="B823" s="316"/>
    </row>
    <row r="824" spans="1:2" ht="12.75" x14ac:dyDescent="0.2">
      <c r="A824" s="316"/>
      <c r="B824" s="316"/>
    </row>
    <row r="825" spans="1:2" ht="12.75" x14ac:dyDescent="0.2">
      <c r="A825" s="316"/>
      <c r="B825" s="316"/>
    </row>
    <row r="826" spans="1:2" ht="12.75" x14ac:dyDescent="0.2">
      <c r="A826" s="316"/>
      <c r="B826" s="316"/>
    </row>
    <row r="827" spans="1:2" ht="12.75" x14ac:dyDescent="0.2">
      <c r="A827" s="316"/>
      <c r="B827" s="316"/>
    </row>
    <row r="828" spans="1:2" ht="12.75" x14ac:dyDescent="0.2">
      <c r="A828" s="316"/>
      <c r="B828" s="316"/>
    </row>
    <row r="829" spans="1:2" ht="12.75" x14ac:dyDescent="0.2">
      <c r="A829" s="316"/>
      <c r="B829" s="316"/>
    </row>
    <row r="830" spans="1:2" ht="12.75" x14ac:dyDescent="0.2">
      <c r="A830" s="316"/>
      <c r="B830" s="316"/>
    </row>
    <row r="831" spans="1:2" ht="12.75" x14ac:dyDescent="0.2">
      <c r="A831" s="316"/>
      <c r="B831" s="316"/>
    </row>
    <row r="832" spans="1:2" ht="12.75" x14ac:dyDescent="0.2">
      <c r="A832" s="316"/>
      <c r="B832" s="316"/>
    </row>
    <row r="833" spans="1:2" ht="12.75" x14ac:dyDescent="0.2">
      <c r="A833" s="316"/>
      <c r="B833" s="316"/>
    </row>
    <row r="834" spans="1:2" ht="12.75" x14ac:dyDescent="0.2">
      <c r="A834" s="316"/>
      <c r="B834" s="316"/>
    </row>
    <row r="835" spans="1:2" ht="12.75" x14ac:dyDescent="0.2">
      <c r="A835" s="316"/>
      <c r="B835" s="316"/>
    </row>
    <row r="836" spans="1:2" ht="12.75" x14ac:dyDescent="0.2">
      <c r="A836" s="316"/>
      <c r="B836" s="316"/>
    </row>
    <row r="837" spans="1:2" ht="12.75" x14ac:dyDescent="0.2">
      <c r="A837" s="316"/>
      <c r="B837" s="316"/>
    </row>
    <row r="838" spans="1:2" ht="12.75" x14ac:dyDescent="0.2">
      <c r="A838" s="316"/>
      <c r="B838" s="316"/>
    </row>
    <row r="839" spans="1:2" ht="12.75" x14ac:dyDescent="0.2">
      <c r="A839" s="316"/>
      <c r="B839" s="316"/>
    </row>
    <row r="840" spans="1:2" ht="12.75" x14ac:dyDescent="0.2">
      <c r="A840" s="316"/>
      <c r="B840" s="316"/>
    </row>
    <row r="841" spans="1:2" ht="12.75" x14ac:dyDescent="0.2">
      <c r="A841" s="316"/>
      <c r="B841" s="316"/>
    </row>
    <row r="842" spans="1:2" ht="12.75" x14ac:dyDescent="0.2">
      <c r="A842" s="316"/>
      <c r="B842" s="316"/>
    </row>
    <row r="843" spans="1:2" ht="12.75" x14ac:dyDescent="0.2">
      <c r="A843" s="316"/>
      <c r="B843" s="316"/>
    </row>
    <row r="844" spans="1:2" ht="12.75" x14ac:dyDescent="0.2">
      <c r="A844" s="316"/>
      <c r="B844" s="316"/>
    </row>
    <row r="845" spans="1:2" ht="12.75" x14ac:dyDescent="0.2">
      <c r="A845" s="316"/>
      <c r="B845" s="316"/>
    </row>
    <row r="846" spans="1:2" ht="12.75" x14ac:dyDescent="0.2">
      <c r="A846" s="316"/>
      <c r="B846" s="316"/>
    </row>
    <row r="847" spans="1:2" ht="12.75" x14ac:dyDescent="0.2">
      <c r="A847" s="316"/>
      <c r="B847" s="316"/>
    </row>
    <row r="848" spans="1:2" ht="12.75" x14ac:dyDescent="0.2">
      <c r="A848" s="316"/>
      <c r="B848" s="316"/>
    </row>
    <row r="849" spans="1:2" ht="12.75" x14ac:dyDescent="0.2">
      <c r="A849" s="316"/>
      <c r="B849" s="316"/>
    </row>
    <row r="850" spans="1:2" ht="12.75" x14ac:dyDescent="0.2">
      <c r="A850" s="316"/>
      <c r="B850" s="316"/>
    </row>
    <row r="851" spans="1:2" ht="12.75" x14ac:dyDescent="0.2">
      <c r="A851" s="316"/>
      <c r="B851" s="316"/>
    </row>
    <row r="852" spans="1:2" ht="12.75" x14ac:dyDescent="0.2">
      <c r="A852" s="316"/>
      <c r="B852" s="316"/>
    </row>
    <row r="853" spans="1:2" ht="12.75" x14ac:dyDescent="0.2">
      <c r="A853" s="316"/>
      <c r="B853" s="316"/>
    </row>
    <row r="854" spans="1:2" ht="12.75" x14ac:dyDescent="0.2">
      <c r="A854" s="316"/>
      <c r="B854" s="316"/>
    </row>
    <row r="855" spans="1:2" ht="12.75" x14ac:dyDescent="0.2">
      <c r="A855" s="316"/>
      <c r="B855" s="316"/>
    </row>
    <row r="856" spans="1:2" ht="12.75" x14ac:dyDescent="0.2">
      <c r="A856" s="316"/>
      <c r="B856" s="316"/>
    </row>
    <row r="857" spans="1:2" ht="12.75" x14ac:dyDescent="0.2">
      <c r="A857" s="316"/>
      <c r="B857" s="316"/>
    </row>
    <row r="858" spans="1:2" ht="12.75" x14ac:dyDescent="0.2">
      <c r="A858" s="316"/>
      <c r="B858" s="316"/>
    </row>
    <row r="859" spans="1:2" ht="12.75" x14ac:dyDescent="0.2">
      <c r="A859" s="316"/>
      <c r="B859" s="316"/>
    </row>
    <row r="860" spans="1:2" ht="12.75" x14ac:dyDescent="0.2">
      <c r="A860" s="316"/>
      <c r="B860" s="316"/>
    </row>
    <row r="861" spans="1:2" ht="12.75" x14ac:dyDescent="0.2">
      <c r="A861" s="316"/>
      <c r="B861" s="316"/>
    </row>
    <row r="862" spans="1:2" ht="12.75" x14ac:dyDescent="0.2">
      <c r="A862" s="316"/>
      <c r="B862" s="316"/>
    </row>
    <row r="863" spans="1:2" ht="12.75" x14ac:dyDescent="0.2">
      <c r="A863" s="316"/>
      <c r="B863" s="316"/>
    </row>
    <row r="864" spans="1:2" ht="12.75" x14ac:dyDescent="0.2">
      <c r="A864" s="316"/>
      <c r="B864" s="316"/>
    </row>
    <row r="865" spans="1:2" ht="12.75" x14ac:dyDescent="0.2">
      <c r="A865" s="316"/>
      <c r="B865" s="316"/>
    </row>
    <row r="866" spans="1:2" ht="12.75" x14ac:dyDescent="0.2">
      <c r="A866" s="316"/>
      <c r="B866" s="316"/>
    </row>
    <row r="867" spans="1:2" ht="12.75" x14ac:dyDescent="0.2">
      <c r="A867" s="316"/>
      <c r="B867" s="316"/>
    </row>
    <row r="868" spans="1:2" ht="12.75" x14ac:dyDescent="0.2">
      <c r="A868" s="316"/>
      <c r="B868" s="316"/>
    </row>
    <row r="869" spans="1:2" ht="12.75" x14ac:dyDescent="0.2">
      <c r="A869" s="316"/>
      <c r="B869" s="316"/>
    </row>
    <row r="870" spans="1:2" ht="12.75" x14ac:dyDescent="0.2">
      <c r="A870" s="316"/>
      <c r="B870" s="316"/>
    </row>
    <row r="871" spans="1:2" ht="12.75" x14ac:dyDescent="0.2">
      <c r="A871" s="316"/>
      <c r="B871" s="316"/>
    </row>
    <row r="872" spans="1:2" ht="12.75" x14ac:dyDescent="0.2">
      <c r="A872" s="316"/>
      <c r="B872" s="316"/>
    </row>
    <row r="873" spans="1:2" ht="12.75" x14ac:dyDescent="0.2">
      <c r="A873" s="316"/>
      <c r="B873" s="316"/>
    </row>
    <row r="874" spans="1:2" ht="12.75" x14ac:dyDescent="0.2">
      <c r="A874" s="316"/>
      <c r="B874" s="316"/>
    </row>
    <row r="875" spans="1:2" ht="12.75" x14ac:dyDescent="0.2">
      <c r="A875" s="316"/>
      <c r="B875" s="316"/>
    </row>
    <row r="876" spans="1:2" ht="12.75" x14ac:dyDescent="0.2">
      <c r="A876" s="316"/>
      <c r="B876" s="316"/>
    </row>
    <row r="877" spans="1:2" ht="12.75" x14ac:dyDescent="0.2">
      <c r="A877" s="316"/>
      <c r="B877" s="316"/>
    </row>
    <row r="878" spans="1:2" ht="12.75" x14ac:dyDescent="0.2">
      <c r="A878" s="316"/>
      <c r="B878" s="316"/>
    </row>
    <row r="879" spans="1:2" ht="12.75" x14ac:dyDescent="0.2">
      <c r="A879" s="316"/>
      <c r="B879" s="316"/>
    </row>
    <row r="880" spans="1:2" ht="12.75" x14ac:dyDescent="0.2">
      <c r="A880" s="316"/>
      <c r="B880" s="316"/>
    </row>
    <row r="881" spans="1:2" ht="12.75" x14ac:dyDescent="0.2">
      <c r="A881" s="316"/>
      <c r="B881" s="316"/>
    </row>
    <row r="882" spans="1:2" ht="12.75" x14ac:dyDescent="0.2">
      <c r="A882" s="316"/>
      <c r="B882" s="316"/>
    </row>
    <row r="883" spans="1:2" ht="12.75" x14ac:dyDescent="0.2">
      <c r="A883" s="316"/>
      <c r="B883" s="316"/>
    </row>
    <row r="884" spans="1:2" ht="12.75" x14ac:dyDescent="0.2">
      <c r="A884" s="316"/>
      <c r="B884" s="316"/>
    </row>
    <row r="885" spans="1:2" ht="12.75" x14ac:dyDescent="0.2">
      <c r="A885" s="316"/>
      <c r="B885" s="316"/>
    </row>
    <row r="886" spans="1:2" ht="12.75" x14ac:dyDescent="0.2">
      <c r="A886" s="316"/>
      <c r="B886" s="316"/>
    </row>
    <row r="887" spans="1:2" ht="12.75" x14ac:dyDescent="0.2">
      <c r="A887" s="316"/>
      <c r="B887" s="316"/>
    </row>
    <row r="888" spans="1:2" ht="12.75" x14ac:dyDescent="0.2">
      <c r="A888" s="316"/>
      <c r="B888" s="316"/>
    </row>
    <row r="889" spans="1:2" ht="12.75" x14ac:dyDescent="0.2">
      <c r="A889" s="316"/>
      <c r="B889" s="316"/>
    </row>
    <row r="890" spans="1:2" ht="12.75" x14ac:dyDescent="0.2">
      <c r="A890" s="316"/>
      <c r="B890" s="316"/>
    </row>
    <row r="891" spans="1:2" ht="12.75" x14ac:dyDescent="0.2">
      <c r="A891" s="316"/>
      <c r="B891" s="316"/>
    </row>
    <row r="892" spans="1:2" ht="12.75" x14ac:dyDescent="0.2">
      <c r="A892" s="316"/>
      <c r="B892" s="316"/>
    </row>
    <row r="893" spans="1:2" ht="12.75" x14ac:dyDescent="0.2">
      <c r="A893" s="316"/>
      <c r="B893" s="316"/>
    </row>
    <row r="894" spans="1:2" ht="12.75" x14ac:dyDescent="0.2">
      <c r="A894" s="316"/>
      <c r="B894" s="316"/>
    </row>
    <row r="895" spans="1:2" ht="12.75" x14ac:dyDescent="0.2">
      <c r="A895" s="316"/>
      <c r="B895" s="316"/>
    </row>
    <row r="896" spans="1:2" ht="12.75" x14ac:dyDescent="0.2">
      <c r="A896" s="316"/>
      <c r="B896" s="316"/>
    </row>
    <row r="897" spans="1:2" ht="12.75" x14ac:dyDescent="0.2">
      <c r="A897" s="316"/>
      <c r="B897" s="316"/>
    </row>
    <row r="898" spans="1:2" ht="12.75" x14ac:dyDescent="0.2">
      <c r="A898" s="316"/>
      <c r="B898" s="316"/>
    </row>
    <row r="899" spans="1:2" ht="12.75" x14ac:dyDescent="0.2">
      <c r="A899" s="316"/>
      <c r="B899" s="316"/>
    </row>
    <row r="900" spans="1:2" ht="12.75" x14ac:dyDescent="0.2">
      <c r="A900" s="316"/>
      <c r="B900" s="316"/>
    </row>
    <row r="901" spans="1:2" ht="12.75" x14ac:dyDescent="0.2">
      <c r="A901" s="316"/>
      <c r="B901" s="316"/>
    </row>
    <row r="902" spans="1:2" ht="12.75" x14ac:dyDescent="0.2">
      <c r="A902" s="316"/>
      <c r="B902" s="316"/>
    </row>
    <row r="903" spans="1:2" ht="12.75" x14ac:dyDescent="0.2">
      <c r="A903" s="316"/>
      <c r="B903" s="316"/>
    </row>
    <row r="904" spans="1:2" ht="12.75" x14ac:dyDescent="0.2">
      <c r="A904" s="316"/>
      <c r="B904" s="316"/>
    </row>
    <row r="905" spans="1:2" ht="12.75" x14ac:dyDescent="0.2">
      <c r="A905" s="316"/>
      <c r="B905" s="316"/>
    </row>
    <row r="906" spans="1:2" ht="12.75" x14ac:dyDescent="0.2">
      <c r="A906" s="316"/>
      <c r="B906" s="316"/>
    </row>
    <row r="907" spans="1:2" ht="12.75" x14ac:dyDescent="0.2">
      <c r="A907" s="316"/>
      <c r="B907" s="316"/>
    </row>
    <row r="908" spans="1:2" ht="12.75" x14ac:dyDescent="0.2">
      <c r="A908" s="316"/>
      <c r="B908" s="316"/>
    </row>
    <row r="909" spans="1:2" ht="12.75" x14ac:dyDescent="0.2">
      <c r="A909" s="316"/>
      <c r="B909" s="316"/>
    </row>
    <row r="910" spans="1:2" ht="12.75" x14ac:dyDescent="0.2">
      <c r="A910" s="316"/>
      <c r="B910" s="316"/>
    </row>
    <row r="911" spans="1:2" ht="12.75" x14ac:dyDescent="0.2">
      <c r="A911" s="316"/>
      <c r="B911" s="316"/>
    </row>
    <row r="912" spans="1:2" ht="12.75" x14ac:dyDescent="0.2">
      <c r="A912" s="316"/>
      <c r="B912" s="316"/>
    </row>
    <row r="913" spans="1:2" ht="12.75" x14ac:dyDescent="0.2">
      <c r="A913" s="316"/>
      <c r="B913" s="316"/>
    </row>
    <row r="914" spans="1:2" ht="12.75" x14ac:dyDescent="0.2">
      <c r="A914" s="316"/>
      <c r="B914" s="316"/>
    </row>
    <row r="915" spans="1:2" ht="12.75" x14ac:dyDescent="0.2">
      <c r="A915" s="316"/>
      <c r="B915" s="316"/>
    </row>
    <row r="916" spans="1:2" ht="12.75" x14ac:dyDescent="0.2">
      <c r="A916" s="316"/>
      <c r="B916" s="316"/>
    </row>
    <row r="917" spans="1:2" ht="12.75" x14ac:dyDescent="0.2">
      <c r="A917" s="316"/>
      <c r="B917" s="316"/>
    </row>
    <row r="918" spans="1:2" ht="12.75" x14ac:dyDescent="0.2">
      <c r="A918" s="316"/>
      <c r="B918" s="316"/>
    </row>
    <row r="919" spans="1:2" ht="12.75" x14ac:dyDescent="0.2">
      <c r="A919" s="316"/>
      <c r="B919" s="316"/>
    </row>
    <row r="920" spans="1:2" ht="12.75" x14ac:dyDescent="0.2">
      <c r="A920" s="316"/>
      <c r="B920" s="316"/>
    </row>
    <row r="921" spans="1:2" ht="12.75" x14ac:dyDescent="0.2">
      <c r="A921" s="316"/>
      <c r="B921" s="316"/>
    </row>
    <row r="922" spans="1:2" ht="12.75" x14ac:dyDescent="0.2">
      <c r="A922" s="316"/>
      <c r="B922" s="316"/>
    </row>
    <row r="923" spans="1:2" ht="12.75" x14ac:dyDescent="0.2">
      <c r="A923" s="316"/>
      <c r="B923" s="316"/>
    </row>
    <row r="924" spans="1:2" ht="12.75" x14ac:dyDescent="0.2">
      <c r="A924" s="316"/>
      <c r="B924" s="316"/>
    </row>
    <row r="925" spans="1:2" ht="12.75" x14ac:dyDescent="0.2">
      <c r="A925" s="316"/>
      <c r="B925" s="316"/>
    </row>
    <row r="926" spans="1:2" ht="12.75" x14ac:dyDescent="0.2">
      <c r="A926" s="316"/>
      <c r="B926" s="316"/>
    </row>
    <row r="927" spans="1:2" ht="12.75" x14ac:dyDescent="0.2">
      <c r="A927" s="316"/>
      <c r="B927" s="316"/>
    </row>
    <row r="928" spans="1:2" ht="12.75" x14ac:dyDescent="0.2">
      <c r="A928" s="316"/>
      <c r="B928" s="316"/>
    </row>
    <row r="929" spans="1:2" ht="12.75" x14ac:dyDescent="0.2">
      <c r="A929" s="316"/>
      <c r="B929" s="316"/>
    </row>
    <row r="930" spans="1:2" ht="12.75" x14ac:dyDescent="0.2">
      <c r="A930" s="316"/>
      <c r="B930" s="316"/>
    </row>
    <row r="931" spans="1:2" ht="12.75" x14ac:dyDescent="0.2">
      <c r="A931" s="316"/>
      <c r="B931" s="316"/>
    </row>
    <row r="932" spans="1:2" ht="12.75" x14ac:dyDescent="0.2">
      <c r="A932" s="316"/>
      <c r="B932" s="316"/>
    </row>
    <row r="933" spans="1:2" ht="12.75" x14ac:dyDescent="0.2">
      <c r="A933" s="316"/>
      <c r="B933" s="316"/>
    </row>
    <row r="934" spans="1:2" ht="12.75" x14ac:dyDescent="0.2">
      <c r="A934" s="316"/>
      <c r="B934" s="316"/>
    </row>
    <row r="935" spans="1:2" ht="12.75" x14ac:dyDescent="0.2">
      <c r="A935" s="316"/>
      <c r="B935" s="316"/>
    </row>
    <row r="936" spans="1:2" ht="12.75" x14ac:dyDescent="0.2">
      <c r="A936" s="316"/>
      <c r="B936" s="316"/>
    </row>
    <row r="937" spans="1:2" ht="12.75" x14ac:dyDescent="0.2">
      <c r="A937" s="316"/>
      <c r="B937" s="316"/>
    </row>
    <row r="938" spans="1:2" ht="12.75" x14ac:dyDescent="0.2">
      <c r="A938" s="316"/>
      <c r="B938" s="316"/>
    </row>
    <row r="939" spans="1:2" ht="12.75" x14ac:dyDescent="0.2">
      <c r="A939" s="316"/>
      <c r="B939" s="316"/>
    </row>
    <row r="940" spans="1:2" ht="12.75" x14ac:dyDescent="0.2">
      <c r="A940" s="316"/>
      <c r="B940" s="316"/>
    </row>
    <row r="941" spans="1:2" ht="12.75" x14ac:dyDescent="0.2">
      <c r="A941" s="316"/>
      <c r="B941" s="316"/>
    </row>
    <row r="942" spans="1:2" ht="12.75" x14ac:dyDescent="0.2">
      <c r="A942" s="316"/>
      <c r="B942" s="316"/>
    </row>
    <row r="943" spans="1:2" ht="12.75" x14ac:dyDescent="0.2">
      <c r="A943" s="316"/>
      <c r="B943" s="316"/>
    </row>
    <row r="944" spans="1:2" ht="12.75" x14ac:dyDescent="0.2">
      <c r="A944" s="316"/>
      <c r="B944" s="316"/>
    </row>
    <row r="945" spans="1:2" ht="12.75" x14ac:dyDescent="0.2">
      <c r="A945" s="316"/>
      <c r="B945" s="316"/>
    </row>
    <row r="946" spans="1:2" ht="12.75" x14ac:dyDescent="0.2">
      <c r="A946" s="316"/>
      <c r="B946" s="316"/>
    </row>
    <row r="947" spans="1:2" ht="12.75" x14ac:dyDescent="0.2">
      <c r="A947" s="316"/>
      <c r="B947" s="316"/>
    </row>
    <row r="948" spans="1:2" ht="12.75" x14ac:dyDescent="0.2">
      <c r="A948" s="316"/>
      <c r="B948" s="316"/>
    </row>
    <row r="949" spans="1:2" ht="12.75" x14ac:dyDescent="0.2">
      <c r="A949" s="316"/>
      <c r="B949" s="316"/>
    </row>
    <row r="950" spans="1:2" ht="12.75" x14ac:dyDescent="0.2">
      <c r="A950" s="316"/>
      <c r="B950" s="316"/>
    </row>
    <row r="951" spans="1:2" ht="12.75" x14ac:dyDescent="0.2">
      <c r="A951" s="316"/>
      <c r="B951" s="316"/>
    </row>
    <row r="952" spans="1:2" ht="12.75" x14ac:dyDescent="0.2">
      <c r="A952" s="316"/>
      <c r="B952" s="316"/>
    </row>
    <row r="953" spans="1:2" ht="12.75" x14ac:dyDescent="0.2">
      <c r="A953" s="316"/>
      <c r="B953" s="316"/>
    </row>
    <row r="954" spans="1:2" ht="12.75" x14ac:dyDescent="0.2">
      <c r="A954" s="316"/>
      <c r="B954" s="316"/>
    </row>
    <row r="955" spans="1:2" ht="12.75" x14ac:dyDescent="0.2">
      <c r="A955" s="316"/>
      <c r="B955" s="316"/>
    </row>
    <row r="956" spans="1:2" ht="12.75" x14ac:dyDescent="0.2">
      <c r="A956" s="316"/>
      <c r="B956" s="316"/>
    </row>
    <row r="957" spans="1:2" ht="12.75" x14ac:dyDescent="0.2">
      <c r="A957" s="316"/>
      <c r="B957" s="316"/>
    </row>
    <row r="958" spans="1:2" ht="12.75" x14ac:dyDescent="0.2">
      <c r="A958" s="316"/>
      <c r="B958" s="316"/>
    </row>
    <row r="959" spans="1:2" ht="12.75" x14ac:dyDescent="0.2">
      <c r="A959" s="316"/>
      <c r="B959" s="316"/>
    </row>
    <row r="960" spans="1:2" ht="12.75" x14ac:dyDescent="0.2">
      <c r="A960" s="316"/>
      <c r="B960" s="316"/>
    </row>
    <row r="961" spans="1:2" ht="12.75" x14ac:dyDescent="0.2">
      <c r="A961" s="316"/>
      <c r="B961" s="316"/>
    </row>
    <row r="962" spans="1:2" ht="12.75" x14ac:dyDescent="0.2">
      <c r="A962" s="316"/>
      <c r="B962" s="316"/>
    </row>
    <row r="963" spans="1:2" ht="12.75" x14ac:dyDescent="0.2">
      <c r="A963" s="316"/>
      <c r="B963" s="316"/>
    </row>
    <row r="964" spans="1:2" ht="12.75" x14ac:dyDescent="0.2">
      <c r="A964" s="316"/>
      <c r="B964" s="316"/>
    </row>
    <row r="965" spans="1:2" ht="12.75" x14ac:dyDescent="0.2">
      <c r="A965" s="316"/>
      <c r="B965" s="316"/>
    </row>
    <row r="966" spans="1:2" ht="12.75" x14ac:dyDescent="0.2">
      <c r="A966" s="316"/>
      <c r="B966" s="316"/>
    </row>
    <row r="967" spans="1:2" ht="12.75" x14ac:dyDescent="0.2">
      <c r="A967" s="316"/>
      <c r="B967" s="316"/>
    </row>
    <row r="968" spans="1:2" ht="12.75" x14ac:dyDescent="0.2">
      <c r="A968" s="316"/>
      <c r="B968" s="316"/>
    </row>
    <row r="969" spans="1:2" ht="12.75" x14ac:dyDescent="0.2">
      <c r="A969" s="316"/>
      <c r="B969" s="316"/>
    </row>
    <row r="970" spans="1:2" ht="12.75" x14ac:dyDescent="0.2">
      <c r="A970" s="316"/>
      <c r="B970" s="316"/>
    </row>
    <row r="971" spans="1:2" ht="12.75" x14ac:dyDescent="0.2">
      <c r="A971" s="316"/>
      <c r="B971" s="316"/>
    </row>
    <row r="972" spans="1:2" ht="12.75" x14ac:dyDescent="0.2">
      <c r="A972" s="316"/>
      <c r="B972" s="316"/>
    </row>
    <row r="973" spans="1:2" ht="12.75" x14ac:dyDescent="0.2">
      <c r="A973" s="316"/>
      <c r="B973" s="316"/>
    </row>
    <row r="974" spans="1:2" ht="12.75" x14ac:dyDescent="0.2">
      <c r="A974" s="316"/>
      <c r="B974" s="316"/>
    </row>
    <row r="975" spans="1:2" ht="12.75" x14ac:dyDescent="0.2">
      <c r="A975" s="316"/>
      <c r="B975" s="316"/>
    </row>
    <row r="976" spans="1:2" ht="12.75" x14ac:dyDescent="0.2">
      <c r="A976" s="316"/>
      <c r="B976" s="316"/>
    </row>
    <row r="977" spans="1:2" ht="12.75" x14ac:dyDescent="0.2">
      <c r="A977" s="316"/>
      <c r="B977" s="316"/>
    </row>
    <row r="978" spans="1:2" ht="12.75" x14ac:dyDescent="0.2">
      <c r="A978" s="316"/>
      <c r="B978" s="316"/>
    </row>
    <row r="979" spans="1:2" ht="12.75" x14ac:dyDescent="0.2">
      <c r="A979" s="316"/>
      <c r="B979" s="316"/>
    </row>
    <row r="980" spans="1:2" ht="12.75" x14ac:dyDescent="0.2">
      <c r="A980" s="316"/>
      <c r="B980" s="316"/>
    </row>
    <row r="981" spans="1:2" ht="12.75" x14ac:dyDescent="0.2">
      <c r="A981" s="316"/>
      <c r="B981" s="316"/>
    </row>
    <row r="982" spans="1:2" ht="12.75" x14ac:dyDescent="0.2">
      <c r="A982" s="316"/>
      <c r="B982" s="316"/>
    </row>
    <row r="983" spans="1:2" ht="12.75" x14ac:dyDescent="0.2">
      <c r="A983" s="316"/>
      <c r="B983" s="316"/>
    </row>
    <row r="984" spans="1:2" ht="12.75" x14ac:dyDescent="0.2">
      <c r="A984" s="316"/>
      <c r="B984" s="316"/>
    </row>
    <row r="985" spans="1:2" ht="12.75" x14ac:dyDescent="0.2">
      <c r="A985" s="316"/>
      <c r="B985" s="316"/>
    </row>
    <row r="986" spans="1:2" ht="12.75" x14ac:dyDescent="0.2">
      <c r="A986" s="316"/>
      <c r="B986" s="316"/>
    </row>
    <row r="987" spans="1:2" ht="12.75" x14ac:dyDescent="0.2">
      <c r="A987" s="316"/>
      <c r="B987" s="316"/>
    </row>
    <row r="988" spans="1:2" ht="12.75" x14ac:dyDescent="0.2">
      <c r="A988" s="316"/>
      <c r="B988" s="316"/>
    </row>
    <row r="989" spans="1:2" ht="12.75" x14ac:dyDescent="0.2">
      <c r="A989" s="316"/>
      <c r="B989" s="316"/>
    </row>
    <row r="990" spans="1:2" ht="12.75" x14ac:dyDescent="0.2">
      <c r="A990" s="316"/>
      <c r="B990" s="316"/>
    </row>
    <row r="991" spans="1:2" ht="12.75" x14ac:dyDescent="0.2">
      <c r="A991" s="316"/>
      <c r="B991" s="316"/>
    </row>
    <row r="992" spans="1:2" ht="12.75" x14ac:dyDescent="0.2">
      <c r="A992" s="316"/>
      <c r="B992" s="316"/>
    </row>
    <row r="993" spans="1:2" ht="12.75" x14ac:dyDescent="0.2">
      <c r="A993" s="316"/>
      <c r="B993" s="316"/>
    </row>
    <row r="994" spans="1:2" ht="12.75" x14ac:dyDescent="0.2">
      <c r="A994" s="316"/>
      <c r="B994" s="316"/>
    </row>
    <row r="995" spans="1:2" ht="12.75" x14ac:dyDescent="0.2">
      <c r="A995" s="316"/>
      <c r="B995" s="316"/>
    </row>
    <row r="996" spans="1:2" ht="12.75" x14ac:dyDescent="0.2">
      <c r="A996" s="316"/>
      <c r="B996" s="316"/>
    </row>
    <row r="997" spans="1:2" ht="12.75" x14ac:dyDescent="0.2">
      <c r="A997" s="316"/>
      <c r="B997" s="316"/>
    </row>
    <row r="998" spans="1:2" ht="12.75" x14ac:dyDescent="0.2">
      <c r="A998" s="316"/>
      <c r="B998" s="316"/>
    </row>
    <row r="999" spans="1:2" ht="12.75" x14ac:dyDescent="0.2">
      <c r="A999" s="316"/>
      <c r="B999" s="316"/>
    </row>
    <row r="1000" spans="1:2" ht="12.75" x14ac:dyDescent="0.2">
      <c r="A1000" s="316"/>
      <c r="B1000" s="316"/>
    </row>
    <row r="1001" spans="1:2" ht="12.75" x14ac:dyDescent="0.2">
      <c r="A1001" s="316"/>
      <c r="B1001" s="316"/>
    </row>
  </sheetData>
  <mergeCells count="3">
    <mergeCell ref="A1:C1"/>
    <mergeCell ref="A56:C56"/>
    <mergeCell ref="A71:C71"/>
  </mergeCells>
  <hyperlinks>
    <hyperlink ref="A1" r:id="rId1" location="44-brawl-master" xr:uid="{00000000-0004-0000-0600-000000000000}"/>
    <hyperlink ref="A3" r:id="rId2" xr:uid="{00000000-0004-0000-0600-000001000000}"/>
    <hyperlink ref="B3" r:id="rId3" xr:uid="{00000000-0004-0000-0600-000002000000}"/>
    <hyperlink ref="A4" r:id="rId4" xr:uid="{00000000-0004-0000-0600-000003000000}"/>
    <hyperlink ref="B4" r:id="rId5" xr:uid="{00000000-0004-0000-0600-000004000000}"/>
    <hyperlink ref="A5" r:id="rId6" xr:uid="{00000000-0004-0000-0600-000005000000}"/>
    <hyperlink ref="B5" r:id="rId7" xr:uid="{00000000-0004-0000-0600-000006000000}"/>
    <hyperlink ref="A6" r:id="rId8" xr:uid="{00000000-0004-0000-0600-000007000000}"/>
    <hyperlink ref="B6" r:id="rId9" xr:uid="{00000000-0004-0000-0600-000008000000}"/>
    <hyperlink ref="A7" r:id="rId10" xr:uid="{00000000-0004-0000-0600-000009000000}"/>
    <hyperlink ref="B7" r:id="rId11" xr:uid="{00000000-0004-0000-0600-00000A000000}"/>
    <hyperlink ref="A8" r:id="rId12" xr:uid="{00000000-0004-0000-0600-00000B000000}"/>
    <hyperlink ref="B8" r:id="rId13" xr:uid="{00000000-0004-0000-0600-00000C000000}"/>
    <hyperlink ref="A9" r:id="rId14" xr:uid="{00000000-0004-0000-0600-00000D000000}"/>
    <hyperlink ref="B9" r:id="rId15" xr:uid="{00000000-0004-0000-0600-00000E000000}"/>
    <hyperlink ref="A10" r:id="rId16" xr:uid="{00000000-0004-0000-0600-00000F000000}"/>
    <hyperlink ref="B10" r:id="rId17" xr:uid="{00000000-0004-0000-0600-000010000000}"/>
    <hyperlink ref="A11" r:id="rId18" xr:uid="{00000000-0004-0000-0600-000011000000}"/>
    <hyperlink ref="B11" r:id="rId19" xr:uid="{00000000-0004-0000-0600-000012000000}"/>
    <hyperlink ref="A12" r:id="rId20" xr:uid="{00000000-0004-0000-0600-000013000000}"/>
    <hyperlink ref="B12" r:id="rId21" xr:uid="{00000000-0004-0000-0600-000014000000}"/>
    <hyperlink ref="A13" r:id="rId22" xr:uid="{00000000-0004-0000-0600-000015000000}"/>
    <hyperlink ref="B13" r:id="rId23" xr:uid="{00000000-0004-0000-0600-000016000000}"/>
    <hyperlink ref="A14" r:id="rId24" xr:uid="{00000000-0004-0000-0600-000017000000}"/>
    <hyperlink ref="B14" r:id="rId25" xr:uid="{00000000-0004-0000-0600-000018000000}"/>
    <hyperlink ref="A15" r:id="rId26" xr:uid="{00000000-0004-0000-0600-000019000000}"/>
    <hyperlink ref="B15" r:id="rId27" xr:uid="{00000000-0004-0000-0600-00001A000000}"/>
    <hyperlink ref="A16" r:id="rId28" xr:uid="{00000000-0004-0000-0600-00001B000000}"/>
    <hyperlink ref="B16" r:id="rId29" xr:uid="{00000000-0004-0000-0600-00001C000000}"/>
    <hyperlink ref="A17" r:id="rId30" xr:uid="{00000000-0004-0000-0600-00001D000000}"/>
    <hyperlink ref="B17" r:id="rId31" xr:uid="{00000000-0004-0000-0600-00001E000000}"/>
    <hyperlink ref="A18" r:id="rId32" xr:uid="{00000000-0004-0000-0600-00001F000000}"/>
    <hyperlink ref="B18" r:id="rId33" xr:uid="{00000000-0004-0000-0600-000020000000}"/>
    <hyperlink ref="A19" r:id="rId34" xr:uid="{00000000-0004-0000-0600-000021000000}"/>
    <hyperlink ref="B19" r:id="rId35" xr:uid="{00000000-0004-0000-0600-000022000000}"/>
    <hyperlink ref="A20" r:id="rId36" xr:uid="{00000000-0004-0000-0600-000023000000}"/>
    <hyperlink ref="B20" r:id="rId37" xr:uid="{00000000-0004-0000-0600-000024000000}"/>
    <hyperlink ref="A21" r:id="rId38" xr:uid="{00000000-0004-0000-0600-000025000000}"/>
    <hyperlink ref="B21" r:id="rId39" xr:uid="{00000000-0004-0000-0600-000026000000}"/>
    <hyperlink ref="A22" r:id="rId40" xr:uid="{00000000-0004-0000-0600-000027000000}"/>
    <hyperlink ref="B22" r:id="rId41" xr:uid="{00000000-0004-0000-0600-000028000000}"/>
    <hyperlink ref="A23" r:id="rId42" xr:uid="{00000000-0004-0000-0600-000029000000}"/>
    <hyperlink ref="B23" r:id="rId43" xr:uid="{00000000-0004-0000-0600-00002A000000}"/>
    <hyperlink ref="A24" r:id="rId44" xr:uid="{00000000-0004-0000-0600-00002B000000}"/>
    <hyperlink ref="B24" r:id="rId45" xr:uid="{00000000-0004-0000-0600-00002C000000}"/>
    <hyperlink ref="A25" r:id="rId46" xr:uid="{00000000-0004-0000-0600-00002D000000}"/>
    <hyperlink ref="B25" r:id="rId47" xr:uid="{00000000-0004-0000-0600-00002E000000}"/>
    <hyperlink ref="A26" r:id="rId48" xr:uid="{00000000-0004-0000-0600-00002F000000}"/>
    <hyperlink ref="B26" r:id="rId49" xr:uid="{00000000-0004-0000-0600-000030000000}"/>
    <hyperlink ref="A27" r:id="rId50" xr:uid="{00000000-0004-0000-0600-000031000000}"/>
    <hyperlink ref="B27" r:id="rId51" xr:uid="{00000000-0004-0000-0600-000032000000}"/>
    <hyperlink ref="A28" r:id="rId52" xr:uid="{00000000-0004-0000-0600-000033000000}"/>
    <hyperlink ref="B28" r:id="rId53" xr:uid="{00000000-0004-0000-0600-000034000000}"/>
    <hyperlink ref="A29" r:id="rId54" xr:uid="{00000000-0004-0000-0600-000035000000}"/>
    <hyperlink ref="B29" r:id="rId55" xr:uid="{00000000-0004-0000-0600-000036000000}"/>
    <hyperlink ref="A30" r:id="rId56" xr:uid="{00000000-0004-0000-0600-000037000000}"/>
    <hyperlink ref="B30" r:id="rId57" xr:uid="{00000000-0004-0000-0600-000038000000}"/>
    <hyperlink ref="A31" r:id="rId58" xr:uid="{00000000-0004-0000-0600-000039000000}"/>
    <hyperlink ref="B31" r:id="rId59" xr:uid="{00000000-0004-0000-0600-00003A000000}"/>
    <hyperlink ref="A32" r:id="rId60" xr:uid="{00000000-0004-0000-0600-00003B000000}"/>
    <hyperlink ref="B32" r:id="rId61" xr:uid="{00000000-0004-0000-0600-00003C000000}"/>
    <hyperlink ref="A33" r:id="rId62" xr:uid="{00000000-0004-0000-0600-00003D000000}"/>
    <hyperlink ref="B33" r:id="rId63" xr:uid="{00000000-0004-0000-0600-00003E000000}"/>
    <hyperlink ref="A34" r:id="rId64" xr:uid="{00000000-0004-0000-0600-00003F000000}"/>
    <hyperlink ref="B34" r:id="rId65" xr:uid="{00000000-0004-0000-0600-000040000000}"/>
    <hyperlink ref="A35" r:id="rId66" xr:uid="{00000000-0004-0000-0600-000041000000}"/>
    <hyperlink ref="B35" r:id="rId67" xr:uid="{00000000-0004-0000-0600-000042000000}"/>
    <hyperlink ref="A36" r:id="rId68" xr:uid="{00000000-0004-0000-0600-000043000000}"/>
    <hyperlink ref="B36" r:id="rId69" xr:uid="{00000000-0004-0000-0600-000044000000}"/>
    <hyperlink ref="A37" r:id="rId70" xr:uid="{00000000-0004-0000-0600-000045000000}"/>
    <hyperlink ref="B37" r:id="rId71" xr:uid="{00000000-0004-0000-0600-000046000000}"/>
    <hyperlink ref="A38" r:id="rId72" xr:uid="{00000000-0004-0000-0600-000047000000}"/>
    <hyperlink ref="B38" r:id="rId73" xr:uid="{00000000-0004-0000-0600-000048000000}"/>
    <hyperlink ref="A39" r:id="rId74" xr:uid="{00000000-0004-0000-0600-000049000000}"/>
    <hyperlink ref="B39" r:id="rId75" xr:uid="{00000000-0004-0000-0600-00004A000000}"/>
    <hyperlink ref="A40" r:id="rId76" xr:uid="{00000000-0004-0000-0600-00004B000000}"/>
    <hyperlink ref="B40" r:id="rId77" xr:uid="{00000000-0004-0000-0600-00004C000000}"/>
    <hyperlink ref="A41" r:id="rId78" xr:uid="{00000000-0004-0000-0600-00004D000000}"/>
    <hyperlink ref="B41" r:id="rId79" xr:uid="{00000000-0004-0000-0600-00004E000000}"/>
    <hyperlink ref="A42" r:id="rId80" xr:uid="{00000000-0004-0000-0600-00004F000000}"/>
    <hyperlink ref="B42" r:id="rId81" xr:uid="{00000000-0004-0000-0600-000050000000}"/>
    <hyperlink ref="A43" r:id="rId82" xr:uid="{00000000-0004-0000-0600-000051000000}"/>
    <hyperlink ref="B43" r:id="rId83" xr:uid="{00000000-0004-0000-0600-000052000000}"/>
    <hyperlink ref="A44" r:id="rId84" xr:uid="{00000000-0004-0000-0600-000053000000}"/>
    <hyperlink ref="B44" r:id="rId85" xr:uid="{00000000-0004-0000-0600-000054000000}"/>
    <hyperlink ref="A45" r:id="rId86" xr:uid="{00000000-0004-0000-0600-000055000000}"/>
    <hyperlink ref="B45" r:id="rId87" xr:uid="{00000000-0004-0000-0600-000056000000}"/>
    <hyperlink ref="A46" r:id="rId88" xr:uid="{00000000-0004-0000-0600-000057000000}"/>
    <hyperlink ref="B46" r:id="rId89" xr:uid="{00000000-0004-0000-0600-000058000000}"/>
    <hyperlink ref="A47" r:id="rId90" xr:uid="{00000000-0004-0000-0600-000059000000}"/>
    <hyperlink ref="B47" r:id="rId91" xr:uid="{00000000-0004-0000-0600-00005A000000}"/>
    <hyperlink ref="A48" r:id="rId92" location=":~:text=The%20Enemy%20of%20My%20Enemy%20is%20an%20achievement%20in%20The,to%20kill%20another%2020%20times." xr:uid="{00000000-0004-0000-0600-00005B000000}"/>
    <hyperlink ref="B48" r:id="rId93" location=":~:text=The%20Enemy%20of%20My%20Enemy%20is%20an%20achievement%20in%20The,to%20kill%20another%2020%20times." xr:uid="{00000000-0004-0000-0600-00005C000000}"/>
    <hyperlink ref="A49" r:id="rId94" xr:uid="{00000000-0004-0000-0600-00005D000000}"/>
    <hyperlink ref="B49" r:id="rId95" xr:uid="{00000000-0004-0000-0600-00005E000000}"/>
    <hyperlink ref="A50" r:id="rId96" xr:uid="{00000000-0004-0000-0600-00005F000000}"/>
    <hyperlink ref="B50" r:id="rId97" xr:uid="{00000000-0004-0000-0600-000060000000}"/>
    <hyperlink ref="A51" r:id="rId98" xr:uid="{00000000-0004-0000-0600-000061000000}"/>
    <hyperlink ref="B51" r:id="rId99" xr:uid="{00000000-0004-0000-0600-000062000000}"/>
    <hyperlink ref="A52" r:id="rId100" xr:uid="{00000000-0004-0000-0600-000063000000}"/>
    <hyperlink ref="B52" r:id="rId101" xr:uid="{00000000-0004-0000-0600-000064000000}"/>
    <hyperlink ref="A53" r:id="rId102" xr:uid="{00000000-0004-0000-0600-000065000000}"/>
    <hyperlink ref="B53" r:id="rId103" xr:uid="{00000000-0004-0000-0600-000066000000}"/>
    <hyperlink ref="A54" r:id="rId104" xr:uid="{00000000-0004-0000-0600-000067000000}"/>
    <hyperlink ref="B54" r:id="rId105" xr:uid="{00000000-0004-0000-0600-000068000000}"/>
    <hyperlink ref="A55" r:id="rId106" xr:uid="{00000000-0004-0000-0600-000069000000}"/>
    <hyperlink ref="B55" r:id="rId107" xr:uid="{00000000-0004-0000-0600-00006A000000}"/>
    <hyperlink ref="A56" r:id="rId108" xr:uid="{00000000-0004-0000-0600-00006B000000}"/>
    <hyperlink ref="A58" r:id="rId109" xr:uid="{00000000-0004-0000-0600-00006C000000}"/>
    <hyperlink ref="B58" r:id="rId110" xr:uid="{00000000-0004-0000-0600-00006D000000}"/>
    <hyperlink ref="A59" r:id="rId111" xr:uid="{00000000-0004-0000-0600-00006E000000}"/>
    <hyperlink ref="B59" r:id="rId112" xr:uid="{00000000-0004-0000-0600-00006F000000}"/>
    <hyperlink ref="A60" r:id="rId113" xr:uid="{00000000-0004-0000-0600-000070000000}"/>
    <hyperlink ref="B60" r:id="rId114" xr:uid="{00000000-0004-0000-0600-000071000000}"/>
    <hyperlink ref="A61" r:id="rId115" xr:uid="{00000000-0004-0000-0600-000072000000}"/>
    <hyperlink ref="B61" r:id="rId116" xr:uid="{00000000-0004-0000-0600-000073000000}"/>
    <hyperlink ref="A62" r:id="rId117" xr:uid="{00000000-0004-0000-0600-000074000000}"/>
    <hyperlink ref="B62" r:id="rId118" xr:uid="{00000000-0004-0000-0600-000075000000}"/>
    <hyperlink ref="A63" r:id="rId119" xr:uid="{00000000-0004-0000-0600-000076000000}"/>
    <hyperlink ref="B63" r:id="rId120" xr:uid="{00000000-0004-0000-0600-000077000000}"/>
    <hyperlink ref="A64" r:id="rId121" xr:uid="{00000000-0004-0000-0600-000078000000}"/>
    <hyperlink ref="B64" r:id="rId122" xr:uid="{00000000-0004-0000-0600-000079000000}"/>
    <hyperlink ref="A65" r:id="rId123" xr:uid="{00000000-0004-0000-0600-00007A000000}"/>
    <hyperlink ref="B65" r:id="rId124" xr:uid="{00000000-0004-0000-0600-00007B000000}"/>
    <hyperlink ref="A66" r:id="rId125" xr:uid="{00000000-0004-0000-0600-00007C000000}"/>
    <hyperlink ref="B66" r:id="rId126" xr:uid="{00000000-0004-0000-0600-00007D000000}"/>
    <hyperlink ref="A67" r:id="rId127" location=":~:text=Return%20to%20Sender%20is%20an,to%20try%20for%20this%20achievement." xr:uid="{00000000-0004-0000-0600-00007E000000}"/>
    <hyperlink ref="B67" r:id="rId128" location=":~:text=Return%20to%20Sender%20is%20an,to%20try%20for%20this%20achievement." xr:uid="{00000000-0004-0000-0600-00007F000000}"/>
    <hyperlink ref="A68" r:id="rId129" xr:uid="{00000000-0004-0000-0600-000080000000}"/>
    <hyperlink ref="B68" r:id="rId130" xr:uid="{00000000-0004-0000-0600-000081000000}"/>
    <hyperlink ref="A69" r:id="rId131" xr:uid="{00000000-0004-0000-0600-000082000000}"/>
    <hyperlink ref="B69" r:id="rId132" xr:uid="{00000000-0004-0000-0600-000083000000}"/>
    <hyperlink ref="A70" r:id="rId133" xr:uid="{00000000-0004-0000-0600-000084000000}"/>
    <hyperlink ref="B70" r:id="rId134" xr:uid="{00000000-0004-0000-0600-000085000000}"/>
    <hyperlink ref="A71" r:id="rId135" xr:uid="{00000000-0004-0000-0600-000086000000}"/>
    <hyperlink ref="A73" r:id="rId136" xr:uid="{00000000-0004-0000-0600-000087000000}"/>
    <hyperlink ref="B73" r:id="rId137" xr:uid="{00000000-0004-0000-0600-000088000000}"/>
    <hyperlink ref="A74" r:id="rId138" xr:uid="{00000000-0004-0000-0600-000089000000}"/>
    <hyperlink ref="B74" r:id="rId139" xr:uid="{00000000-0004-0000-0600-00008A000000}"/>
    <hyperlink ref="A75" r:id="rId140" xr:uid="{00000000-0004-0000-0600-00008B000000}"/>
    <hyperlink ref="B75" r:id="rId141" xr:uid="{00000000-0004-0000-0600-00008C000000}"/>
    <hyperlink ref="A76" r:id="rId142" xr:uid="{00000000-0004-0000-0600-00008D000000}"/>
    <hyperlink ref="B76" r:id="rId143" xr:uid="{00000000-0004-0000-0600-00008E000000}"/>
    <hyperlink ref="A77" r:id="rId144" xr:uid="{00000000-0004-0000-0600-00008F000000}"/>
    <hyperlink ref="B77" r:id="rId145" xr:uid="{00000000-0004-0000-0600-000090000000}"/>
    <hyperlink ref="A78" r:id="rId146" xr:uid="{00000000-0004-0000-0600-000091000000}"/>
    <hyperlink ref="B78" r:id="rId147" xr:uid="{00000000-0004-0000-0600-000092000000}"/>
    <hyperlink ref="A79" r:id="rId148" xr:uid="{00000000-0004-0000-0600-000093000000}"/>
    <hyperlink ref="B79" r:id="rId149" xr:uid="{00000000-0004-0000-0600-000094000000}"/>
    <hyperlink ref="A80" r:id="rId150" xr:uid="{00000000-0004-0000-0600-000095000000}"/>
    <hyperlink ref="B80" r:id="rId151" xr:uid="{00000000-0004-0000-0600-000096000000}"/>
    <hyperlink ref="A81" r:id="rId152" xr:uid="{00000000-0004-0000-0600-000097000000}"/>
    <hyperlink ref="B81" r:id="rId153" xr:uid="{00000000-0004-0000-0600-000098000000}"/>
    <hyperlink ref="A82" r:id="rId154" xr:uid="{00000000-0004-0000-0600-000099000000}"/>
    <hyperlink ref="B82" r:id="rId155" xr:uid="{00000000-0004-0000-0600-00009A000000}"/>
    <hyperlink ref="A83" r:id="rId156" xr:uid="{00000000-0004-0000-0600-00009B000000}"/>
    <hyperlink ref="B83" r:id="rId157" xr:uid="{00000000-0004-0000-0600-00009C000000}"/>
    <hyperlink ref="A84" r:id="rId158" xr:uid="{00000000-0004-0000-0600-00009D000000}"/>
    <hyperlink ref="B84" r:id="rId159" xr:uid="{00000000-0004-0000-0600-00009E000000}"/>
    <hyperlink ref="A85" r:id="rId160" xr:uid="{00000000-0004-0000-0600-00009F000000}"/>
    <hyperlink ref="B85"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55"/>
  <sheetViews>
    <sheetView workbookViewId="0"/>
  </sheetViews>
  <sheetFormatPr defaultColWidth="12.5703125" defaultRowHeight="15.75" customHeight="1" x14ac:dyDescent="0.2"/>
  <cols>
    <col min="1" max="1" width="37.5703125" customWidth="1"/>
    <col min="2" max="2" width="111.28515625" customWidth="1"/>
    <col min="3" max="3" width="24.42578125" customWidth="1"/>
  </cols>
  <sheetData>
    <row r="1" spans="1:8" ht="15.75" customHeight="1" x14ac:dyDescent="0.4">
      <c r="A1" s="742" t="s">
        <v>3674</v>
      </c>
      <c r="B1" s="743" t="s">
        <v>3675</v>
      </c>
      <c r="C1" s="744" t="s">
        <v>3676</v>
      </c>
      <c r="D1" s="745"/>
      <c r="E1" s="745"/>
      <c r="F1" s="745"/>
      <c r="G1" s="745"/>
      <c r="H1" s="745"/>
    </row>
    <row r="2" spans="1:8" ht="12.75" x14ac:dyDescent="0.2">
      <c r="A2" s="24" t="s">
        <v>3677</v>
      </c>
      <c r="B2" s="746" t="s">
        <v>3678</v>
      </c>
    </row>
    <row r="3" spans="1:8" ht="12.75" x14ac:dyDescent="0.2">
      <c r="A3" s="8" t="s">
        <v>3679</v>
      </c>
      <c r="B3" s="747" t="s">
        <v>3680</v>
      </c>
    </row>
    <row r="4" spans="1:8" ht="12.75" x14ac:dyDescent="0.2">
      <c r="A4" s="24" t="s">
        <v>3681</v>
      </c>
      <c r="B4" s="746" t="s">
        <v>3682</v>
      </c>
    </row>
    <row r="5" spans="1:8" ht="12.75" x14ac:dyDescent="0.2">
      <c r="A5" s="8" t="s">
        <v>3683</v>
      </c>
      <c r="B5" s="747" t="s">
        <v>3684</v>
      </c>
    </row>
    <row r="6" spans="1:8" ht="12.75" x14ac:dyDescent="0.2">
      <c r="A6" s="24" t="s">
        <v>3685</v>
      </c>
      <c r="B6" s="746" t="s">
        <v>3686</v>
      </c>
    </row>
    <row r="7" spans="1:8" ht="12.75" x14ac:dyDescent="0.2">
      <c r="A7" s="8" t="s">
        <v>3687</v>
      </c>
      <c r="B7" s="747" t="s">
        <v>3688</v>
      </c>
    </row>
    <row r="8" spans="1:8" ht="12.75" x14ac:dyDescent="0.2">
      <c r="A8" s="24" t="s">
        <v>3689</v>
      </c>
      <c r="B8" s="746" t="s">
        <v>3690</v>
      </c>
    </row>
    <row r="9" spans="1:8" ht="12.75" x14ac:dyDescent="0.2">
      <c r="A9" s="8" t="s">
        <v>3691</v>
      </c>
      <c r="B9" s="747" t="s">
        <v>3692</v>
      </c>
    </row>
    <row r="10" spans="1:8" ht="12.75" x14ac:dyDescent="0.2">
      <c r="A10" s="24" t="s">
        <v>3693</v>
      </c>
      <c r="B10" s="746" t="s">
        <v>3694</v>
      </c>
    </row>
    <row r="11" spans="1:8" ht="12.75" x14ac:dyDescent="0.2">
      <c r="A11" s="8" t="s">
        <v>3695</v>
      </c>
      <c r="B11" s="747" t="s">
        <v>3696</v>
      </c>
    </row>
    <row r="12" spans="1:8" ht="12.75" x14ac:dyDescent="0.2">
      <c r="A12" s="24" t="s">
        <v>3697</v>
      </c>
      <c r="B12" s="746" t="s">
        <v>3698</v>
      </c>
    </row>
    <row r="13" spans="1:8" ht="12.75" x14ac:dyDescent="0.2">
      <c r="A13" s="8" t="s">
        <v>3699</v>
      </c>
      <c r="B13" s="747" t="s">
        <v>3700</v>
      </c>
    </row>
    <row r="14" spans="1:8" ht="12.75" x14ac:dyDescent="0.2">
      <c r="A14" s="24" t="s">
        <v>3701</v>
      </c>
      <c r="B14" s="746" t="s">
        <v>3702</v>
      </c>
    </row>
    <row r="15" spans="1:8" ht="12.75" x14ac:dyDescent="0.2">
      <c r="A15" s="8" t="s">
        <v>3703</v>
      </c>
      <c r="B15" s="747" t="s">
        <v>3704</v>
      </c>
    </row>
    <row r="16" spans="1:8" ht="12.75" x14ac:dyDescent="0.2">
      <c r="A16" s="24" t="s">
        <v>3705</v>
      </c>
      <c r="B16" s="746" t="s">
        <v>3706</v>
      </c>
    </row>
    <row r="17" spans="1:2" ht="12.75" x14ac:dyDescent="0.2">
      <c r="A17" s="8" t="s">
        <v>3707</v>
      </c>
      <c r="B17" s="747" t="s">
        <v>3708</v>
      </c>
    </row>
    <row r="18" spans="1:2" ht="12.75" x14ac:dyDescent="0.2">
      <c r="A18" s="24" t="s">
        <v>3709</v>
      </c>
      <c r="B18" s="746" t="s">
        <v>3710</v>
      </c>
    </row>
    <row r="19" spans="1:2" ht="12.75" x14ac:dyDescent="0.2">
      <c r="A19" s="8" t="s">
        <v>3711</v>
      </c>
      <c r="B19" s="747" t="s">
        <v>3712</v>
      </c>
    </row>
    <row r="20" spans="1:2" ht="12.75" x14ac:dyDescent="0.2">
      <c r="A20" s="24" t="s">
        <v>3713</v>
      </c>
      <c r="B20" s="746" t="s">
        <v>3714</v>
      </c>
    </row>
    <row r="21" spans="1:2" ht="12.75" x14ac:dyDescent="0.2">
      <c r="A21" s="8" t="s">
        <v>3715</v>
      </c>
      <c r="B21" s="747" t="s">
        <v>3716</v>
      </c>
    </row>
    <row r="22" spans="1:2" ht="12.75" x14ac:dyDescent="0.2">
      <c r="A22" s="24" t="s">
        <v>3717</v>
      </c>
      <c r="B22" s="746" t="s">
        <v>3718</v>
      </c>
    </row>
    <row r="23" spans="1:2" ht="12.75" x14ac:dyDescent="0.2">
      <c r="A23" s="8" t="s">
        <v>3719</v>
      </c>
      <c r="B23" s="747" t="s">
        <v>3720</v>
      </c>
    </row>
    <row r="24" spans="1:2" ht="12.75" x14ac:dyDescent="0.2">
      <c r="A24" s="24" t="s">
        <v>3721</v>
      </c>
      <c r="B24" s="746" t="s">
        <v>3722</v>
      </c>
    </row>
    <row r="25" spans="1:2" ht="12.75" x14ac:dyDescent="0.2">
      <c r="A25" s="8" t="s">
        <v>3723</v>
      </c>
      <c r="B25" s="747" t="s">
        <v>3724</v>
      </c>
    </row>
    <row r="26" spans="1:2" ht="12.75" x14ac:dyDescent="0.2">
      <c r="A26" s="24" t="s">
        <v>3725</v>
      </c>
      <c r="B26" s="746" t="s">
        <v>3726</v>
      </c>
    </row>
    <row r="27" spans="1:2" ht="12.75" x14ac:dyDescent="0.2">
      <c r="A27" s="8" t="s">
        <v>3727</v>
      </c>
      <c r="B27" s="747" t="s">
        <v>3728</v>
      </c>
    </row>
    <row r="28" spans="1:2" ht="12.75" x14ac:dyDescent="0.2">
      <c r="A28" s="24" t="s">
        <v>3729</v>
      </c>
      <c r="B28" s="746" t="s">
        <v>3730</v>
      </c>
    </row>
    <row r="29" spans="1:2" ht="12.75" x14ac:dyDescent="0.2">
      <c r="A29" s="748" t="s">
        <v>3731</v>
      </c>
      <c r="B29" s="749" t="s">
        <v>3732</v>
      </c>
    </row>
    <row r="30" spans="1:2" ht="12.75" x14ac:dyDescent="0.2">
      <c r="A30" s="750" t="s">
        <v>3733</v>
      </c>
      <c r="B30" s="751" t="s">
        <v>3734</v>
      </c>
    </row>
    <row r="31" spans="1:2" ht="12.75" x14ac:dyDescent="0.2">
      <c r="A31" s="748" t="s">
        <v>3735</v>
      </c>
      <c r="B31" s="749" t="s">
        <v>3736</v>
      </c>
    </row>
    <row r="32" spans="1:2" ht="12.75" x14ac:dyDescent="0.2">
      <c r="A32" s="750" t="s">
        <v>3564</v>
      </c>
      <c r="B32" s="751" t="s">
        <v>3737</v>
      </c>
    </row>
    <row r="33" spans="1:2" ht="12.75" x14ac:dyDescent="0.2">
      <c r="A33" s="8" t="s">
        <v>3738</v>
      </c>
      <c r="B33" s="747" t="s">
        <v>3739</v>
      </c>
    </row>
    <row r="34" spans="1:2" ht="12.75" x14ac:dyDescent="0.2">
      <c r="A34" s="24" t="s">
        <v>3740</v>
      </c>
      <c r="B34" s="746" t="s">
        <v>3741</v>
      </c>
    </row>
    <row r="35" spans="1:2" ht="12.75" x14ac:dyDescent="0.2">
      <c r="A35" s="8" t="s">
        <v>3742</v>
      </c>
      <c r="B35" s="747" t="s">
        <v>3743</v>
      </c>
    </row>
    <row r="36" spans="1:2" ht="12.75" x14ac:dyDescent="0.2">
      <c r="A36" s="76" t="s">
        <v>3744</v>
      </c>
      <c r="B36" s="752" t="s">
        <v>3745</v>
      </c>
    </row>
    <row r="37" spans="1:2" ht="12.75" x14ac:dyDescent="0.2">
      <c r="A37" s="53"/>
      <c r="B37" s="753"/>
    </row>
    <row r="38" spans="1:2" ht="12.75" x14ac:dyDescent="0.2">
      <c r="A38" s="53"/>
      <c r="B38" s="753"/>
    </row>
    <row r="39" spans="1:2" ht="12.75" x14ac:dyDescent="0.2">
      <c r="A39" s="53"/>
      <c r="B39" s="753"/>
    </row>
    <row r="40" spans="1:2" ht="12.75" x14ac:dyDescent="0.2">
      <c r="A40" s="53"/>
      <c r="B40" s="753"/>
    </row>
    <row r="41" spans="1:2" ht="12.75" x14ac:dyDescent="0.2">
      <c r="A41" s="53"/>
      <c r="B41" s="753"/>
    </row>
    <row r="42" spans="1:2" ht="12.75" x14ac:dyDescent="0.2">
      <c r="A42" s="53"/>
      <c r="B42" s="753"/>
    </row>
    <row r="43" spans="1:2" ht="12.75" x14ac:dyDescent="0.2">
      <c r="A43" s="53"/>
      <c r="B43" s="753"/>
    </row>
    <row r="44" spans="1:2" ht="12.75" x14ac:dyDescent="0.2">
      <c r="A44" s="53"/>
      <c r="B44" s="753"/>
    </row>
    <row r="45" spans="1:2" ht="12.75" x14ac:dyDescent="0.2">
      <c r="A45" s="53"/>
      <c r="B45" s="753"/>
    </row>
    <row r="46" spans="1:2" ht="12.75" x14ac:dyDescent="0.2">
      <c r="A46" s="53"/>
      <c r="B46" s="753"/>
    </row>
    <row r="47" spans="1:2" ht="12.75" x14ac:dyDescent="0.2">
      <c r="A47" s="53"/>
      <c r="B47" s="753"/>
    </row>
    <row r="48" spans="1:2" ht="12.75" x14ac:dyDescent="0.2">
      <c r="B48" s="754"/>
    </row>
    <row r="49" spans="2:2" ht="12.75" x14ac:dyDescent="0.2">
      <c r="B49" s="754"/>
    </row>
    <row r="50" spans="2:2" ht="12.75" x14ac:dyDescent="0.2">
      <c r="B50" s="754"/>
    </row>
    <row r="51" spans="2:2" ht="12.75" x14ac:dyDescent="0.2">
      <c r="B51" s="754"/>
    </row>
    <row r="52" spans="2:2" ht="12.75" x14ac:dyDescent="0.2">
      <c r="B52" s="754"/>
    </row>
    <row r="53" spans="2:2" ht="12.75" x14ac:dyDescent="0.2">
      <c r="B53" s="754"/>
    </row>
    <row r="54" spans="2:2" ht="12.75" x14ac:dyDescent="0.2">
      <c r="B54" s="754"/>
    </row>
    <row r="55" spans="2:2" ht="12.75" x14ac:dyDescent="0.2">
      <c r="B55" s="7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Quests</vt:lpstr>
      <vt:lpstr>Order For MainSide Quests</vt:lpstr>
      <vt:lpstr>Guide Fixes and Next Gen Update</vt:lpstr>
      <vt:lpstr>Gwent Cards</vt:lpstr>
      <vt:lpstr>Scavenger Hunt Maps</vt:lpstr>
      <vt:lpstr>Alchemy</vt:lpstr>
      <vt:lpstr>Trophy List</vt:lpstr>
      <vt:lpstr>Challenge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Gerardas Stanevičius</cp:lastModifiedBy>
  <dcterms:modified xsi:type="dcterms:W3CDTF">2024-10-14T09:46:09Z</dcterms:modified>
</cp:coreProperties>
</file>